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510"/>
  <workbookPr/>
  <mc:AlternateContent xmlns:mc="http://schemas.openxmlformats.org/markup-compatibility/2006">
    <mc:Choice Requires="x15">
      <x15ac:absPath xmlns:x15ac="http://schemas.microsoft.com/office/spreadsheetml/2010/11/ac" url="/Users/andrea.samantaa/Dropbox/Tesis/Artículos restricciones/"/>
    </mc:Choice>
  </mc:AlternateContent>
  <bookViews>
    <workbookView xWindow="0" yWindow="460" windowWidth="26060" windowHeight="14180"/>
  </bookViews>
  <sheets>
    <sheet name="Metadatos X´s" sheetId="13" r:id="rId1"/>
    <sheet name="Metadatos M´s" sheetId="14" r:id="rId2"/>
    <sheet name="Muestra X´s" sheetId="1" r:id="rId3"/>
    <sheet name="Muestra M's" sheetId="15" r:id="rId4"/>
    <sheet name="Cuota de Mercado" sheetId="7" r:id="rId5"/>
    <sheet name="VCR Balassa" sheetId="2" r:id="rId6"/>
    <sheet name="VRI" sheetId="9" r:id="rId7"/>
    <sheet name="VCR Vollrath" sheetId="10" r:id="rId8"/>
    <sheet name="Resultados Balassa" sheetId="4" r:id="rId9"/>
    <sheet name="Resultados Vollrath" sheetId="16" r:id="rId10"/>
    <sheet name="Base de datos" sheetId="12" r:id="rId11"/>
  </sheets>
  <calcPr calcId="150001" concurrentCalc="0"/>
  <fileRecoveryPr autoRecover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2" l="1"/>
  <c r="E46" i="9"/>
  <c r="E46" i="10"/>
  <c r="F46" i="2"/>
  <c r="F46" i="9"/>
  <c r="F46" i="10"/>
  <c r="G46" i="2"/>
  <c r="G46" i="9"/>
  <c r="G46" i="10"/>
  <c r="H46" i="2"/>
  <c r="H46" i="9"/>
  <c r="H46" i="10"/>
  <c r="I46" i="2"/>
  <c r="I46" i="9"/>
  <c r="I46" i="10"/>
  <c r="J46" i="2"/>
  <c r="J46" i="9"/>
  <c r="J46" i="10"/>
  <c r="K46" i="2"/>
  <c r="K46" i="9"/>
  <c r="K46" i="10"/>
  <c r="L46" i="2"/>
  <c r="L46" i="9"/>
  <c r="L46" i="10"/>
  <c r="M46" i="2"/>
  <c r="M46" i="9"/>
  <c r="M46" i="10"/>
  <c r="N46" i="2"/>
  <c r="N46" i="9"/>
  <c r="N46" i="10"/>
  <c r="E47" i="2"/>
  <c r="E47" i="9"/>
  <c r="E47" i="10"/>
  <c r="F47" i="2"/>
  <c r="F47" i="9"/>
  <c r="F47" i="10"/>
  <c r="G47" i="2"/>
  <c r="G47" i="9"/>
  <c r="G47" i="10"/>
  <c r="H47" i="2"/>
  <c r="H47" i="9"/>
  <c r="H47" i="10"/>
  <c r="I47" i="2"/>
  <c r="I47" i="9"/>
  <c r="I47" i="10"/>
  <c r="J47" i="2"/>
  <c r="J47" i="9"/>
  <c r="J47" i="10"/>
  <c r="K47" i="2"/>
  <c r="K47" i="9"/>
  <c r="K47" i="10"/>
  <c r="L47" i="2"/>
  <c r="L47" i="9"/>
  <c r="L47" i="10"/>
  <c r="M47" i="2"/>
  <c r="M47" i="9"/>
  <c r="M47" i="10"/>
  <c r="N47" i="2"/>
  <c r="N47" i="9"/>
  <c r="N47" i="10"/>
  <c r="E48" i="2"/>
  <c r="E48" i="9"/>
  <c r="E48" i="10"/>
  <c r="F48" i="2"/>
  <c r="F48" i="9"/>
  <c r="F48" i="10"/>
  <c r="G48" i="2"/>
  <c r="G48" i="9"/>
  <c r="G48" i="10"/>
  <c r="H48" i="2"/>
  <c r="H48" i="9"/>
  <c r="H48" i="10"/>
  <c r="I48" i="2"/>
  <c r="I48" i="9"/>
  <c r="I48" i="10"/>
  <c r="J48" i="2"/>
  <c r="J48" i="9"/>
  <c r="J48" i="10"/>
  <c r="K48" i="2"/>
  <c r="K48" i="9"/>
  <c r="K48" i="10"/>
  <c r="L48" i="2"/>
  <c r="L48" i="9"/>
  <c r="L48" i="10"/>
  <c r="M48" i="2"/>
  <c r="M48" i="9"/>
  <c r="M48" i="10"/>
  <c r="N48" i="2"/>
  <c r="N48" i="9"/>
  <c r="N48" i="10"/>
  <c r="E49" i="2"/>
  <c r="E49" i="9"/>
  <c r="E49" i="10"/>
  <c r="F49" i="2"/>
  <c r="F49" i="9"/>
  <c r="F49" i="10"/>
  <c r="G49" i="2"/>
  <c r="G49" i="9"/>
  <c r="G49" i="10"/>
  <c r="H49" i="2"/>
  <c r="H49" i="9"/>
  <c r="H49" i="10"/>
  <c r="I49" i="2"/>
  <c r="I49" i="9"/>
  <c r="I49" i="10"/>
  <c r="J49" i="2"/>
  <c r="J49" i="9"/>
  <c r="J49" i="10"/>
  <c r="K49" i="2"/>
  <c r="K49" i="9"/>
  <c r="K49" i="10"/>
  <c r="L49" i="2"/>
  <c r="L49" i="9"/>
  <c r="L49" i="10"/>
  <c r="M49" i="2"/>
  <c r="M49" i="9"/>
  <c r="M49" i="10"/>
  <c r="N49" i="2"/>
  <c r="N49" i="9"/>
  <c r="N49" i="10"/>
  <c r="E50" i="2"/>
  <c r="E50" i="9"/>
  <c r="E50" i="10"/>
  <c r="F50" i="2"/>
  <c r="F50" i="9"/>
  <c r="F50" i="10"/>
  <c r="G50" i="2"/>
  <c r="G50" i="9"/>
  <c r="G50" i="10"/>
  <c r="H50" i="2"/>
  <c r="H50" i="9"/>
  <c r="H50" i="10"/>
  <c r="I50" i="2"/>
  <c r="I50" i="9"/>
  <c r="I50" i="10"/>
  <c r="J50" i="2"/>
  <c r="J50" i="9"/>
  <c r="J50" i="10"/>
  <c r="K50" i="2"/>
  <c r="K50" i="9"/>
  <c r="K50" i="10"/>
  <c r="L50" i="2"/>
  <c r="L50" i="9"/>
  <c r="L50" i="10"/>
  <c r="M50" i="2"/>
  <c r="M50" i="9"/>
  <c r="M50" i="10"/>
  <c r="N50" i="2"/>
  <c r="N50" i="9"/>
  <c r="N50" i="10"/>
  <c r="E51" i="2"/>
  <c r="E51" i="9"/>
  <c r="E51" i="10"/>
  <c r="F51" i="2"/>
  <c r="F51" i="9"/>
  <c r="F51" i="10"/>
  <c r="G51" i="2"/>
  <c r="G51" i="9"/>
  <c r="G51" i="10"/>
  <c r="H51" i="2"/>
  <c r="H51" i="9"/>
  <c r="H51" i="10"/>
  <c r="I51" i="2"/>
  <c r="I51" i="9"/>
  <c r="I51" i="10"/>
  <c r="J51" i="2"/>
  <c r="J51" i="9"/>
  <c r="J51" i="10"/>
  <c r="K51" i="2"/>
  <c r="K51" i="9"/>
  <c r="K51" i="10"/>
  <c r="L51" i="2"/>
  <c r="L51" i="9"/>
  <c r="L51" i="10"/>
  <c r="M51" i="2"/>
  <c r="M51" i="9"/>
  <c r="M51" i="10"/>
  <c r="N51" i="2"/>
  <c r="N51" i="9"/>
  <c r="N51" i="10"/>
  <c r="E52" i="2"/>
  <c r="E52" i="9"/>
  <c r="E52" i="10"/>
  <c r="F52" i="2"/>
  <c r="F52" i="9"/>
  <c r="F52" i="10"/>
  <c r="G52" i="2"/>
  <c r="G52" i="9"/>
  <c r="G52" i="10"/>
  <c r="H52" i="2"/>
  <c r="H52" i="9"/>
  <c r="H52" i="10"/>
  <c r="I52" i="2"/>
  <c r="I52" i="9"/>
  <c r="I52" i="10"/>
  <c r="J52" i="2"/>
  <c r="J52" i="9"/>
  <c r="J52" i="10"/>
  <c r="K52" i="2"/>
  <c r="K52" i="9"/>
  <c r="K52" i="10"/>
  <c r="L52" i="2"/>
  <c r="L52" i="9"/>
  <c r="L52" i="10"/>
  <c r="M52" i="2"/>
  <c r="M52" i="9"/>
  <c r="M52" i="10"/>
  <c r="N52" i="2"/>
  <c r="N52" i="9"/>
  <c r="N52" i="10"/>
  <c r="E53" i="2"/>
  <c r="E53" i="9"/>
  <c r="E53" i="10"/>
  <c r="F53" i="2"/>
  <c r="F53" i="9"/>
  <c r="F53" i="10"/>
  <c r="G53" i="2"/>
  <c r="G53" i="9"/>
  <c r="G53" i="10"/>
  <c r="H53" i="2"/>
  <c r="H53" i="9"/>
  <c r="H53" i="10"/>
  <c r="I53" i="2"/>
  <c r="I53" i="9"/>
  <c r="I53" i="10"/>
  <c r="J53" i="2"/>
  <c r="J53" i="9"/>
  <c r="J53" i="10"/>
  <c r="K53" i="2"/>
  <c r="K53" i="9"/>
  <c r="K53" i="10"/>
  <c r="L53" i="2"/>
  <c r="L53" i="9"/>
  <c r="L53" i="10"/>
  <c r="M53" i="2"/>
  <c r="M53" i="9"/>
  <c r="M53" i="10"/>
  <c r="N53" i="2"/>
  <c r="N53" i="9"/>
  <c r="N53" i="10"/>
  <c r="E54" i="2"/>
  <c r="E54" i="9"/>
  <c r="E54" i="10"/>
  <c r="F54" i="2"/>
  <c r="F54" i="9"/>
  <c r="F54" i="10"/>
  <c r="G54" i="2"/>
  <c r="G54" i="9"/>
  <c r="G54" i="10"/>
  <c r="H54" i="2"/>
  <c r="H54" i="9"/>
  <c r="H54" i="10"/>
  <c r="I54" i="2"/>
  <c r="I54" i="9"/>
  <c r="I54" i="10"/>
  <c r="J54" i="2"/>
  <c r="J54" i="9"/>
  <c r="J54" i="10"/>
  <c r="K54" i="2"/>
  <c r="K54" i="9"/>
  <c r="K54" i="10"/>
  <c r="L54" i="2"/>
  <c r="L54" i="9"/>
  <c r="L54" i="10"/>
  <c r="M54" i="2"/>
  <c r="M54" i="9"/>
  <c r="M54" i="10"/>
  <c r="N54" i="2"/>
  <c r="N54" i="9"/>
  <c r="N54" i="10"/>
  <c r="E55" i="2"/>
  <c r="E55" i="9"/>
  <c r="E55" i="10"/>
  <c r="F55" i="2"/>
  <c r="F55" i="9"/>
  <c r="F55" i="10"/>
  <c r="G55" i="2"/>
  <c r="G55" i="9"/>
  <c r="G55" i="10"/>
  <c r="H55" i="2"/>
  <c r="H55" i="9"/>
  <c r="H55" i="10"/>
  <c r="I55" i="2"/>
  <c r="I55" i="9"/>
  <c r="I55" i="10"/>
  <c r="J55" i="2"/>
  <c r="J55" i="9"/>
  <c r="J55" i="10"/>
  <c r="K55" i="2"/>
  <c r="K55" i="9"/>
  <c r="K55" i="10"/>
  <c r="L55" i="2"/>
  <c r="L55" i="9"/>
  <c r="L55" i="10"/>
  <c r="M55" i="2"/>
  <c r="M55" i="9"/>
  <c r="M55" i="10"/>
  <c r="N55" i="2"/>
  <c r="N55" i="9"/>
  <c r="N55" i="10"/>
  <c r="E56" i="2"/>
  <c r="E56" i="9"/>
  <c r="E56" i="10"/>
  <c r="F56" i="2"/>
  <c r="F56" i="9"/>
  <c r="F56" i="10"/>
  <c r="G56" i="2"/>
  <c r="G56" i="9"/>
  <c r="G56" i="10"/>
  <c r="H56" i="2"/>
  <c r="H56" i="9"/>
  <c r="H56" i="10"/>
  <c r="I56" i="2"/>
  <c r="I56" i="9"/>
  <c r="I56" i="10"/>
  <c r="J56" i="2"/>
  <c r="J56" i="9"/>
  <c r="J56" i="10"/>
  <c r="K56" i="2"/>
  <c r="K56" i="9"/>
  <c r="K56" i="10"/>
  <c r="L56" i="2"/>
  <c r="L56" i="9"/>
  <c r="L56" i="10"/>
  <c r="M56" i="2"/>
  <c r="M56" i="9"/>
  <c r="M56" i="10"/>
  <c r="N56" i="2"/>
  <c r="N56" i="9"/>
  <c r="N56" i="10"/>
  <c r="D47" i="2"/>
  <c r="D47" i="9"/>
  <c r="D47" i="10"/>
  <c r="D48" i="2"/>
  <c r="D48" i="9"/>
  <c r="D48" i="10"/>
  <c r="D49" i="2"/>
  <c r="D49" i="9"/>
  <c r="D49" i="10"/>
  <c r="D50" i="2"/>
  <c r="D50" i="9"/>
  <c r="D50" i="10"/>
  <c r="D51" i="2"/>
  <c r="D51" i="9"/>
  <c r="D51" i="10"/>
  <c r="D52" i="2"/>
  <c r="D52" i="9"/>
  <c r="D52" i="10"/>
  <c r="D53" i="2"/>
  <c r="D53" i="9"/>
  <c r="D53" i="10"/>
  <c r="D54" i="2"/>
  <c r="D54" i="9"/>
  <c r="D54" i="10"/>
  <c r="D55" i="2"/>
  <c r="D55" i="9"/>
  <c r="D55" i="10"/>
  <c r="D56" i="2"/>
  <c r="D56" i="9"/>
  <c r="D56" i="10"/>
  <c r="D46" i="2"/>
  <c r="D46" i="9"/>
  <c r="D46" i="10"/>
  <c r="E35" i="2"/>
  <c r="E35" i="9"/>
  <c r="E35" i="10"/>
  <c r="F35" i="2"/>
  <c r="F35" i="9"/>
  <c r="F35" i="10"/>
  <c r="G35" i="2"/>
  <c r="G35" i="9"/>
  <c r="G35" i="10"/>
  <c r="H35" i="2"/>
  <c r="H35" i="9"/>
  <c r="H35" i="10"/>
  <c r="I35" i="2"/>
  <c r="I35" i="9"/>
  <c r="I35" i="10"/>
  <c r="J35" i="2"/>
  <c r="J35" i="9"/>
  <c r="J35" i="10"/>
  <c r="K35" i="2"/>
  <c r="K35" i="9"/>
  <c r="K35" i="10"/>
  <c r="L35" i="2"/>
  <c r="L35" i="9"/>
  <c r="L35" i="10"/>
  <c r="M35" i="2"/>
  <c r="M35" i="9"/>
  <c r="M35" i="10"/>
  <c r="N35" i="2"/>
  <c r="N35" i="9"/>
  <c r="N35" i="10"/>
  <c r="E36" i="2"/>
  <c r="E36" i="9"/>
  <c r="E36" i="10"/>
  <c r="F36" i="2"/>
  <c r="F36" i="9"/>
  <c r="F36" i="10"/>
  <c r="G36" i="2"/>
  <c r="G36" i="9"/>
  <c r="G36" i="10"/>
  <c r="H36" i="2"/>
  <c r="H36" i="9"/>
  <c r="H36" i="10"/>
  <c r="I36" i="2"/>
  <c r="I36" i="9"/>
  <c r="I36" i="10"/>
  <c r="J36" i="2"/>
  <c r="J36" i="9"/>
  <c r="J36" i="10"/>
  <c r="K36" i="2"/>
  <c r="K36" i="9"/>
  <c r="K36" i="10"/>
  <c r="L36" i="2"/>
  <c r="L36" i="9"/>
  <c r="L36" i="10"/>
  <c r="M36" i="2"/>
  <c r="M36" i="9"/>
  <c r="M36" i="10"/>
  <c r="N36" i="2"/>
  <c r="N36" i="9"/>
  <c r="N36" i="10"/>
  <c r="E37" i="2"/>
  <c r="E37" i="9"/>
  <c r="E37" i="10"/>
  <c r="F37" i="2"/>
  <c r="F37" i="9"/>
  <c r="F37" i="10"/>
  <c r="G37" i="2"/>
  <c r="G37" i="9"/>
  <c r="G37" i="10"/>
  <c r="H37" i="2"/>
  <c r="H37" i="9"/>
  <c r="H37" i="10"/>
  <c r="I37" i="2"/>
  <c r="I37" i="9"/>
  <c r="I37" i="10"/>
  <c r="J37" i="2"/>
  <c r="J37" i="9"/>
  <c r="J37" i="10"/>
  <c r="K37" i="2"/>
  <c r="K37" i="9"/>
  <c r="K37" i="10"/>
  <c r="L37" i="2"/>
  <c r="L37" i="9"/>
  <c r="L37" i="10"/>
  <c r="M37" i="2"/>
  <c r="M37" i="9"/>
  <c r="M37" i="10"/>
  <c r="N37" i="2"/>
  <c r="N37" i="9"/>
  <c r="N37" i="10"/>
  <c r="E38" i="2"/>
  <c r="E38" i="9"/>
  <c r="E38" i="10"/>
  <c r="F38" i="2"/>
  <c r="F38" i="9"/>
  <c r="F38" i="10"/>
  <c r="G38" i="2"/>
  <c r="G38" i="9"/>
  <c r="G38" i="10"/>
  <c r="H38" i="2"/>
  <c r="H38" i="9"/>
  <c r="H38" i="10"/>
  <c r="I38" i="2"/>
  <c r="I38" i="9"/>
  <c r="I38" i="10"/>
  <c r="J38" i="2"/>
  <c r="J38" i="9"/>
  <c r="J38" i="10"/>
  <c r="K38" i="2"/>
  <c r="K38" i="9"/>
  <c r="K38" i="10"/>
  <c r="L38" i="2"/>
  <c r="L38" i="9"/>
  <c r="L38" i="10"/>
  <c r="M38" i="2"/>
  <c r="M38" i="9"/>
  <c r="M38" i="10"/>
  <c r="N38" i="2"/>
  <c r="N38" i="9"/>
  <c r="N38" i="10"/>
  <c r="E39" i="2"/>
  <c r="E39" i="9"/>
  <c r="E39" i="10"/>
  <c r="F39" i="2"/>
  <c r="F39" i="9"/>
  <c r="F39" i="10"/>
  <c r="G39" i="2"/>
  <c r="G39" i="9"/>
  <c r="G39" i="10"/>
  <c r="H39" i="2"/>
  <c r="H39" i="9"/>
  <c r="H39" i="10"/>
  <c r="I39" i="2"/>
  <c r="I39" i="9"/>
  <c r="I39" i="10"/>
  <c r="J39" i="2"/>
  <c r="J39" i="9"/>
  <c r="J39" i="10"/>
  <c r="K39" i="2"/>
  <c r="K39" i="9"/>
  <c r="K39" i="10"/>
  <c r="L39" i="2"/>
  <c r="L39" i="9"/>
  <c r="L39" i="10"/>
  <c r="M39" i="2"/>
  <c r="M39" i="9"/>
  <c r="M39" i="10"/>
  <c r="N39" i="2"/>
  <c r="N39" i="9"/>
  <c r="N39" i="10"/>
  <c r="E40" i="2"/>
  <c r="E40" i="9"/>
  <c r="E40" i="10"/>
  <c r="F40" i="2"/>
  <c r="F40" i="9"/>
  <c r="F40" i="10"/>
  <c r="G40" i="2"/>
  <c r="G40" i="9"/>
  <c r="G40" i="10"/>
  <c r="H40" i="2"/>
  <c r="H40" i="9"/>
  <c r="H40" i="10"/>
  <c r="I40" i="2"/>
  <c r="I40" i="9"/>
  <c r="I40" i="10"/>
  <c r="J40" i="2"/>
  <c r="J40" i="9"/>
  <c r="J40" i="10"/>
  <c r="K40" i="2"/>
  <c r="K40" i="9"/>
  <c r="K40" i="10"/>
  <c r="L40" i="2"/>
  <c r="L40" i="9"/>
  <c r="L40" i="10"/>
  <c r="M40" i="2"/>
  <c r="M40" i="9"/>
  <c r="M40" i="10"/>
  <c r="N40" i="2"/>
  <c r="N40" i="9"/>
  <c r="N40" i="10"/>
  <c r="E41" i="2"/>
  <c r="E41" i="9"/>
  <c r="E41" i="10"/>
  <c r="F41" i="2"/>
  <c r="F41" i="9"/>
  <c r="F41" i="10"/>
  <c r="G41" i="2"/>
  <c r="G41" i="9"/>
  <c r="G41" i="10"/>
  <c r="H41" i="2"/>
  <c r="H41" i="9"/>
  <c r="H41" i="10"/>
  <c r="I41" i="2"/>
  <c r="I41" i="9"/>
  <c r="I41" i="10"/>
  <c r="J41" i="2"/>
  <c r="J41" i="9"/>
  <c r="J41" i="10"/>
  <c r="K41" i="2"/>
  <c r="K41" i="9"/>
  <c r="K41" i="10"/>
  <c r="L41" i="2"/>
  <c r="L41" i="9"/>
  <c r="L41" i="10"/>
  <c r="M41" i="2"/>
  <c r="M41" i="9"/>
  <c r="M41" i="10"/>
  <c r="N41" i="2"/>
  <c r="N41" i="9"/>
  <c r="N41" i="10"/>
  <c r="E42" i="2"/>
  <c r="E42" i="9"/>
  <c r="E42" i="10"/>
  <c r="F42" i="2"/>
  <c r="F42" i="9"/>
  <c r="F42" i="10"/>
  <c r="G42" i="2"/>
  <c r="G42" i="9"/>
  <c r="G42" i="10"/>
  <c r="H42" i="2"/>
  <c r="H42" i="9"/>
  <c r="H42" i="10"/>
  <c r="I42" i="2"/>
  <c r="I42" i="9"/>
  <c r="I42" i="10"/>
  <c r="J42" i="2"/>
  <c r="J42" i="9"/>
  <c r="J42" i="10"/>
  <c r="K42" i="2"/>
  <c r="K42" i="9"/>
  <c r="K42" i="10"/>
  <c r="L42" i="2"/>
  <c r="L42" i="9"/>
  <c r="L42" i="10"/>
  <c r="M42" i="2"/>
  <c r="M42" i="9"/>
  <c r="M42" i="10"/>
  <c r="N42" i="2"/>
  <c r="N42" i="9"/>
  <c r="N42" i="10"/>
  <c r="E43" i="2"/>
  <c r="E43" i="9"/>
  <c r="E43" i="10"/>
  <c r="F43" i="2"/>
  <c r="F43" i="9"/>
  <c r="F43" i="10"/>
  <c r="G43" i="2"/>
  <c r="G43" i="9"/>
  <c r="G43" i="10"/>
  <c r="H43" i="2"/>
  <c r="H43" i="9"/>
  <c r="H43" i="10"/>
  <c r="I43" i="2"/>
  <c r="I43" i="9"/>
  <c r="I43" i="10"/>
  <c r="J43" i="2"/>
  <c r="J43" i="9"/>
  <c r="J43" i="10"/>
  <c r="K43" i="2"/>
  <c r="K43" i="9"/>
  <c r="K43" i="10"/>
  <c r="L43" i="2"/>
  <c r="L43" i="9"/>
  <c r="L43" i="10"/>
  <c r="M43" i="2"/>
  <c r="M43" i="9"/>
  <c r="M43" i="10"/>
  <c r="N43" i="2"/>
  <c r="N43" i="9"/>
  <c r="N43" i="10"/>
  <c r="E44" i="2"/>
  <c r="E44" i="9"/>
  <c r="E44" i="10"/>
  <c r="F44" i="2"/>
  <c r="F44" i="9"/>
  <c r="F44" i="10"/>
  <c r="G44" i="2"/>
  <c r="G44" i="9"/>
  <c r="G44" i="10"/>
  <c r="H44" i="2"/>
  <c r="H44" i="9"/>
  <c r="H44" i="10"/>
  <c r="I44" i="2"/>
  <c r="I44" i="9"/>
  <c r="I44" i="10"/>
  <c r="J44" i="2"/>
  <c r="J44" i="9"/>
  <c r="J44" i="10"/>
  <c r="K44" i="2"/>
  <c r="K44" i="9"/>
  <c r="K44" i="10"/>
  <c r="L44" i="2"/>
  <c r="L44" i="9"/>
  <c r="L44" i="10"/>
  <c r="M44" i="2"/>
  <c r="M44" i="9"/>
  <c r="M44" i="10"/>
  <c r="N44" i="2"/>
  <c r="N44" i="9"/>
  <c r="N44" i="10"/>
  <c r="E45" i="2"/>
  <c r="E45" i="9"/>
  <c r="E45" i="10"/>
  <c r="F45" i="2"/>
  <c r="F45" i="9"/>
  <c r="F45" i="10"/>
  <c r="G45" i="2"/>
  <c r="G45" i="9"/>
  <c r="G45" i="10"/>
  <c r="H45" i="2"/>
  <c r="H45" i="9"/>
  <c r="H45" i="10"/>
  <c r="I45" i="2"/>
  <c r="I45" i="9"/>
  <c r="I45" i="10"/>
  <c r="J45" i="2"/>
  <c r="J45" i="9"/>
  <c r="J45" i="10"/>
  <c r="K45" i="2"/>
  <c r="K45" i="9"/>
  <c r="K45" i="10"/>
  <c r="L45" i="2"/>
  <c r="L45" i="9"/>
  <c r="L45" i="10"/>
  <c r="M45" i="2"/>
  <c r="M45" i="9"/>
  <c r="M45" i="10"/>
  <c r="N45" i="2"/>
  <c r="N45" i="9"/>
  <c r="N45" i="10"/>
  <c r="D36" i="2"/>
  <c r="D36" i="9"/>
  <c r="D36" i="10"/>
  <c r="D37" i="2"/>
  <c r="D37" i="9"/>
  <c r="D37" i="10"/>
  <c r="D38" i="2"/>
  <c r="D38" i="9"/>
  <c r="D38" i="10"/>
  <c r="D39" i="2"/>
  <c r="D39" i="9"/>
  <c r="D39" i="10"/>
  <c r="D40" i="2"/>
  <c r="D40" i="9"/>
  <c r="D40" i="10"/>
  <c r="D41" i="2"/>
  <c r="D41" i="9"/>
  <c r="D41" i="10"/>
  <c r="D42" i="2"/>
  <c r="D42" i="9"/>
  <c r="D42" i="10"/>
  <c r="D43" i="2"/>
  <c r="D43" i="9"/>
  <c r="D43" i="10"/>
  <c r="D44" i="2"/>
  <c r="D44" i="9"/>
  <c r="D44" i="10"/>
  <c r="D45" i="2"/>
  <c r="D45" i="9"/>
  <c r="D45" i="10"/>
  <c r="D35" i="2"/>
  <c r="D35" i="9"/>
  <c r="D35" i="10"/>
  <c r="N25" i="9"/>
  <c r="N25" i="2"/>
  <c r="N25" i="10"/>
  <c r="N26" i="9"/>
  <c r="N26" i="2"/>
  <c r="N26" i="10"/>
  <c r="N27" i="9"/>
  <c r="N27" i="2"/>
  <c r="N27" i="10"/>
  <c r="N28" i="9"/>
  <c r="N28" i="2"/>
  <c r="N28" i="10"/>
  <c r="N29" i="9"/>
  <c r="N29" i="2"/>
  <c r="N29" i="10"/>
  <c r="N30" i="9"/>
  <c r="N30" i="2"/>
  <c r="N30" i="10"/>
  <c r="N31" i="9"/>
  <c r="N31" i="2"/>
  <c r="N31" i="10"/>
  <c r="N32" i="9"/>
  <c r="N32" i="2"/>
  <c r="N32" i="10"/>
  <c r="N33" i="9"/>
  <c r="N33" i="2"/>
  <c r="N33" i="10"/>
  <c r="N34" i="9"/>
  <c r="N34" i="2"/>
  <c r="N34" i="10"/>
  <c r="N24" i="9"/>
  <c r="N24" i="2"/>
  <c r="N24" i="10"/>
  <c r="M25" i="9"/>
  <c r="M25" i="2"/>
  <c r="M25" i="10"/>
  <c r="M26" i="9"/>
  <c r="M26" i="2"/>
  <c r="M26" i="10"/>
  <c r="M27" i="9"/>
  <c r="M27" i="2"/>
  <c r="M27" i="10"/>
  <c r="M28" i="9"/>
  <c r="M28" i="2"/>
  <c r="M28" i="10"/>
  <c r="M29" i="9"/>
  <c r="M29" i="2"/>
  <c r="M29" i="10"/>
  <c r="M30" i="9"/>
  <c r="M30" i="2"/>
  <c r="M30" i="10"/>
  <c r="M31" i="9"/>
  <c r="M31" i="2"/>
  <c r="M31" i="10"/>
  <c r="M32" i="9"/>
  <c r="M32" i="2"/>
  <c r="M32" i="10"/>
  <c r="M33" i="9"/>
  <c r="M33" i="2"/>
  <c r="M33" i="10"/>
  <c r="M34" i="9"/>
  <c r="M34" i="2"/>
  <c r="M34" i="10"/>
  <c r="M24" i="9"/>
  <c r="M24" i="2"/>
  <c r="M24" i="10"/>
  <c r="L25" i="9"/>
  <c r="L25" i="2"/>
  <c r="L25" i="10"/>
  <c r="L26" i="9"/>
  <c r="L26" i="2"/>
  <c r="L26" i="10"/>
  <c r="L27" i="9"/>
  <c r="L27" i="2"/>
  <c r="L27" i="10"/>
  <c r="L28" i="9"/>
  <c r="L28" i="2"/>
  <c r="L28" i="10"/>
  <c r="L29" i="9"/>
  <c r="L29" i="2"/>
  <c r="L29" i="10"/>
  <c r="L30" i="9"/>
  <c r="L30" i="2"/>
  <c r="L30" i="10"/>
  <c r="L31" i="9"/>
  <c r="L31" i="2"/>
  <c r="L31" i="10"/>
  <c r="L32" i="9"/>
  <c r="L32" i="2"/>
  <c r="L32" i="10"/>
  <c r="L33" i="9"/>
  <c r="L33" i="2"/>
  <c r="L33" i="10"/>
  <c r="L34" i="9"/>
  <c r="L34" i="2"/>
  <c r="L34" i="10"/>
  <c r="L24" i="9"/>
  <c r="L24" i="2"/>
  <c r="L24" i="10"/>
  <c r="K25" i="9"/>
  <c r="K25" i="2"/>
  <c r="K25" i="10"/>
  <c r="K26" i="9"/>
  <c r="K26" i="2"/>
  <c r="K26" i="10"/>
  <c r="K27" i="9"/>
  <c r="K27" i="2"/>
  <c r="K27" i="10"/>
  <c r="K28" i="9"/>
  <c r="K28" i="2"/>
  <c r="K28" i="10"/>
  <c r="K29" i="9"/>
  <c r="K29" i="2"/>
  <c r="K29" i="10"/>
  <c r="K30" i="9"/>
  <c r="K30" i="2"/>
  <c r="K30" i="10"/>
  <c r="K31" i="9"/>
  <c r="K31" i="2"/>
  <c r="K31" i="10"/>
  <c r="K32" i="9"/>
  <c r="K32" i="2"/>
  <c r="K32" i="10"/>
  <c r="K33" i="9"/>
  <c r="K33" i="2"/>
  <c r="K33" i="10"/>
  <c r="K34" i="9"/>
  <c r="K34" i="2"/>
  <c r="K34" i="10"/>
  <c r="K24" i="9"/>
  <c r="K24" i="2"/>
  <c r="K24" i="10"/>
  <c r="J25" i="9"/>
  <c r="J25" i="2"/>
  <c r="J25" i="10"/>
  <c r="J26" i="9"/>
  <c r="J26" i="2"/>
  <c r="J26" i="10"/>
  <c r="J27" i="9"/>
  <c r="J27" i="2"/>
  <c r="J27" i="10"/>
  <c r="J28" i="9"/>
  <c r="J28" i="2"/>
  <c r="J28" i="10"/>
  <c r="J29" i="9"/>
  <c r="J29" i="2"/>
  <c r="J29" i="10"/>
  <c r="J30" i="9"/>
  <c r="J30" i="2"/>
  <c r="J30" i="10"/>
  <c r="J31" i="9"/>
  <c r="J31" i="2"/>
  <c r="J31" i="10"/>
  <c r="J32" i="9"/>
  <c r="J32" i="2"/>
  <c r="J32" i="10"/>
  <c r="J33" i="9"/>
  <c r="J33" i="2"/>
  <c r="J33" i="10"/>
  <c r="J34" i="9"/>
  <c r="J34" i="2"/>
  <c r="J34" i="10"/>
  <c r="J24" i="9"/>
  <c r="J24" i="2"/>
  <c r="J24" i="10"/>
  <c r="I25" i="9"/>
  <c r="I25" i="2"/>
  <c r="I25" i="10"/>
  <c r="I26" i="9"/>
  <c r="I26" i="2"/>
  <c r="I26" i="10"/>
  <c r="I27" i="9"/>
  <c r="I27" i="2"/>
  <c r="I27" i="10"/>
  <c r="I28" i="9"/>
  <c r="I28" i="2"/>
  <c r="I28" i="10"/>
  <c r="I29" i="9"/>
  <c r="I29" i="2"/>
  <c r="I29" i="10"/>
  <c r="I30" i="9"/>
  <c r="I30" i="2"/>
  <c r="I30" i="10"/>
  <c r="I31" i="9"/>
  <c r="I31" i="2"/>
  <c r="I31" i="10"/>
  <c r="I32" i="9"/>
  <c r="I32" i="2"/>
  <c r="I32" i="10"/>
  <c r="I33" i="9"/>
  <c r="I33" i="2"/>
  <c r="I33" i="10"/>
  <c r="I34" i="9"/>
  <c r="I34" i="2"/>
  <c r="I34" i="10"/>
  <c r="I24" i="9"/>
  <c r="I24" i="2"/>
  <c r="I24" i="10"/>
  <c r="H25" i="9"/>
  <c r="H25" i="2"/>
  <c r="H25" i="10"/>
  <c r="H26" i="9"/>
  <c r="H26" i="2"/>
  <c r="H26" i="10"/>
  <c r="H27" i="9"/>
  <c r="H27" i="2"/>
  <c r="H27" i="10"/>
  <c r="H28" i="9"/>
  <c r="H28" i="2"/>
  <c r="H28" i="10"/>
  <c r="H29" i="9"/>
  <c r="H29" i="2"/>
  <c r="H29" i="10"/>
  <c r="H30" i="9"/>
  <c r="H30" i="2"/>
  <c r="H30" i="10"/>
  <c r="H31" i="9"/>
  <c r="H31" i="2"/>
  <c r="H31" i="10"/>
  <c r="H32" i="9"/>
  <c r="H32" i="2"/>
  <c r="H32" i="10"/>
  <c r="H33" i="9"/>
  <c r="H33" i="2"/>
  <c r="H33" i="10"/>
  <c r="H34" i="9"/>
  <c r="H34" i="2"/>
  <c r="H34" i="10"/>
  <c r="H24" i="9"/>
  <c r="H24" i="2"/>
  <c r="H24" i="10"/>
  <c r="G25" i="9"/>
  <c r="G25" i="2"/>
  <c r="G25" i="10"/>
  <c r="G26" i="9"/>
  <c r="G26" i="2"/>
  <c r="G26" i="10"/>
  <c r="G27" i="9"/>
  <c r="G27" i="2"/>
  <c r="G27" i="10"/>
  <c r="G28" i="9"/>
  <c r="G28" i="2"/>
  <c r="G28" i="10"/>
  <c r="G29" i="9"/>
  <c r="G29" i="2"/>
  <c r="G29" i="10"/>
  <c r="G30" i="9"/>
  <c r="G30" i="2"/>
  <c r="G30" i="10"/>
  <c r="G31" i="9"/>
  <c r="G31" i="2"/>
  <c r="G31" i="10"/>
  <c r="G32" i="9"/>
  <c r="G32" i="2"/>
  <c r="G32" i="10"/>
  <c r="G33" i="9"/>
  <c r="G33" i="2"/>
  <c r="G33" i="10"/>
  <c r="G34" i="9"/>
  <c r="G34" i="2"/>
  <c r="G34" i="10"/>
  <c r="G24" i="9"/>
  <c r="G24" i="2"/>
  <c r="G24" i="10"/>
  <c r="F25" i="9"/>
  <c r="F25" i="2"/>
  <c r="F25" i="10"/>
  <c r="F26" i="9"/>
  <c r="F26" i="2"/>
  <c r="F26" i="10"/>
  <c r="F27" i="9"/>
  <c r="F27" i="2"/>
  <c r="F27" i="10"/>
  <c r="F28" i="9"/>
  <c r="F28" i="2"/>
  <c r="F28" i="10"/>
  <c r="F29" i="9"/>
  <c r="F29" i="2"/>
  <c r="F29" i="10"/>
  <c r="F30" i="9"/>
  <c r="F30" i="2"/>
  <c r="F30" i="10"/>
  <c r="F31" i="9"/>
  <c r="F31" i="2"/>
  <c r="F31" i="10"/>
  <c r="F32" i="9"/>
  <c r="F32" i="2"/>
  <c r="F32" i="10"/>
  <c r="F33" i="9"/>
  <c r="F33" i="2"/>
  <c r="F33" i="10"/>
  <c r="F34" i="9"/>
  <c r="F34" i="2"/>
  <c r="F34" i="10"/>
  <c r="F24" i="9"/>
  <c r="F24" i="2"/>
  <c r="F24" i="10"/>
  <c r="E25" i="9"/>
  <c r="E25" i="2"/>
  <c r="E25" i="10"/>
  <c r="E26" i="9"/>
  <c r="E26" i="2"/>
  <c r="E26" i="10"/>
  <c r="E27" i="9"/>
  <c r="E27" i="2"/>
  <c r="E27" i="10"/>
  <c r="E28" i="9"/>
  <c r="E28" i="2"/>
  <c r="E28" i="10"/>
  <c r="E29" i="9"/>
  <c r="E29" i="2"/>
  <c r="E29" i="10"/>
  <c r="E30" i="9"/>
  <c r="E30" i="2"/>
  <c r="E30" i="10"/>
  <c r="E31" i="9"/>
  <c r="E31" i="2"/>
  <c r="E31" i="10"/>
  <c r="E32" i="9"/>
  <c r="E32" i="2"/>
  <c r="E32" i="10"/>
  <c r="E33" i="9"/>
  <c r="E33" i="2"/>
  <c r="E33" i="10"/>
  <c r="E34" i="9"/>
  <c r="E34" i="2"/>
  <c r="E34" i="10"/>
  <c r="E24" i="9"/>
  <c r="E24" i="2"/>
  <c r="E24" i="10"/>
  <c r="D25" i="9"/>
  <c r="D25" i="2"/>
  <c r="D25" i="10"/>
  <c r="D26" i="9"/>
  <c r="D26" i="2"/>
  <c r="D26" i="10"/>
  <c r="D27" i="9"/>
  <c r="D27" i="2"/>
  <c r="D27" i="10"/>
  <c r="D28" i="9"/>
  <c r="D28" i="2"/>
  <c r="D28" i="10"/>
  <c r="D29" i="9"/>
  <c r="D29" i="2"/>
  <c r="D29" i="10"/>
  <c r="D30" i="9"/>
  <c r="D30" i="2"/>
  <c r="D30" i="10"/>
  <c r="D31" i="9"/>
  <c r="D31" i="2"/>
  <c r="D31" i="10"/>
  <c r="D32" i="9"/>
  <c r="D32" i="2"/>
  <c r="D32" i="10"/>
  <c r="D33" i="9"/>
  <c r="D33" i="2"/>
  <c r="D33" i="10"/>
  <c r="D34" i="9"/>
  <c r="D34" i="2"/>
  <c r="D34" i="10"/>
  <c r="D24" i="9"/>
  <c r="D24" i="2"/>
  <c r="D24" i="10"/>
  <c r="N14" i="9"/>
  <c r="N14" i="2"/>
  <c r="N14" i="10"/>
  <c r="N15" i="9"/>
  <c r="N15" i="2"/>
  <c r="N15" i="10"/>
  <c r="N16" i="9"/>
  <c r="N16" i="2"/>
  <c r="N16" i="10"/>
  <c r="N17" i="9"/>
  <c r="N17" i="2"/>
  <c r="N17" i="10"/>
  <c r="N18" i="9"/>
  <c r="N18" i="2"/>
  <c r="N18" i="10"/>
  <c r="N19" i="9"/>
  <c r="N19" i="2"/>
  <c r="N19" i="10"/>
  <c r="N20" i="9"/>
  <c r="N20" i="2"/>
  <c r="N20" i="10"/>
  <c r="N21" i="9"/>
  <c r="N21" i="2"/>
  <c r="N21" i="10"/>
  <c r="N22" i="9"/>
  <c r="N22" i="2"/>
  <c r="N22" i="10"/>
  <c r="N23" i="9"/>
  <c r="N23" i="2"/>
  <c r="N23" i="10"/>
  <c r="M14" i="9"/>
  <c r="M14" i="2"/>
  <c r="M14" i="10"/>
  <c r="M15" i="9"/>
  <c r="M15" i="2"/>
  <c r="M15" i="10"/>
  <c r="M16" i="9"/>
  <c r="M16" i="2"/>
  <c r="M16" i="10"/>
  <c r="M17" i="9"/>
  <c r="M17" i="2"/>
  <c r="M17" i="10"/>
  <c r="M18" i="9"/>
  <c r="M18" i="2"/>
  <c r="M18" i="10"/>
  <c r="M19" i="9"/>
  <c r="M19" i="2"/>
  <c r="M19" i="10"/>
  <c r="M20" i="9"/>
  <c r="M20" i="2"/>
  <c r="M20" i="10"/>
  <c r="M21" i="9"/>
  <c r="M21" i="2"/>
  <c r="M21" i="10"/>
  <c r="M22" i="9"/>
  <c r="M22" i="2"/>
  <c r="M22" i="10"/>
  <c r="M23" i="9"/>
  <c r="M23" i="2"/>
  <c r="M23" i="10"/>
  <c r="L14" i="9"/>
  <c r="L14" i="2"/>
  <c r="L14" i="10"/>
  <c r="L15" i="9"/>
  <c r="L15" i="2"/>
  <c r="L15" i="10"/>
  <c r="L16" i="9"/>
  <c r="L16" i="2"/>
  <c r="L16" i="10"/>
  <c r="L17" i="9"/>
  <c r="L17" i="2"/>
  <c r="L17" i="10"/>
  <c r="L18" i="9"/>
  <c r="L18" i="2"/>
  <c r="L18" i="10"/>
  <c r="L19" i="9"/>
  <c r="L19" i="2"/>
  <c r="L19" i="10"/>
  <c r="L20" i="9"/>
  <c r="L20" i="2"/>
  <c r="L20" i="10"/>
  <c r="L21" i="9"/>
  <c r="L21" i="2"/>
  <c r="L21" i="10"/>
  <c r="L22" i="9"/>
  <c r="L22" i="2"/>
  <c r="L22" i="10"/>
  <c r="L23" i="9"/>
  <c r="L23" i="2"/>
  <c r="L23" i="10"/>
  <c r="K14" i="9"/>
  <c r="K14" i="2"/>
  <c r="K14" i="10"/>
  <c r="K15" i="9"/>
  <c r="K15" i="2"/>
  <c r="K15" i="10"/>
  <c r="K16" i="9"/>
  <c r="K16" i="2"/>
  <c r="K16" i="10"/>
  <c r="K17" i="9"/>
  <c r="K17" i="2"/>
  <c r="K17" i="10"/>
  <c r="K18" i="9"/>
  <c r="K18" i="2"/>
  <c r="K18" i="10"/>
  <c r="K19" i="9"/>
  <c r="K19" i="2"/>
  <c r="K19" i="10"/>
  <c r="K20" i="9"/>
  <c r="K20" i="2"/>
  <c r="K20" i="10"/>
  <c r="K21" i="9"/>
  <c r="K21" i="2"/>
  <c r="K21" i="10"/>
  <c r="K22" i="9"/>
  <c r="K22" i="2"/>
  <c r="K22" i="10"/>
  <c r="K23" i="9"/>
  <c r="K23" i="2"/>
  <c r="K23" i="10"/>
  <c r="J14" i="9"/>
  <c r="J14" i="2"/>
  <c r="J14" i="10"/>
  <c r="J15" i="9"/>
  <c r="J15" i="2"/>
  <c r="J15" i="10"/>
  <c r="J16" i="9"/>
  <c r="J16" i="2"/>
  <c r="J16" i="10"/>
  <c r="J17" i="9"/>
  <c r="J17" i="2"/>
  <c r="J17" i="10"/>
  <c r="J18" i="9"/>
  <c r="J18" i="2"/>
  <c r="J18" i="10"/>
  <c r="J19" i="9"/>
  <c r="J19" i="2"/>
  <c r="J19" i="10"/>
  <c r="J20" i="9"/>
  <c r="J20" i="2"/>
  <c r="J20" i="10"/>
  <c r="J21" i="9"/>
  <c r="J21" i="2"/>
  <c r="J21" i="10"/>
  <c r="J22" i="9"/>
  <c r="J22" i="2"/>
  <c r="J22" i="10"/>
  <c r="J23" i="9"/>
  <c r="J23" i="2"/>
  <c r="J23" i="10"/>
  <c r="I14" i="9"/>
  <c r="I14" i="2"/>
  <c r="I14" i="10"/>
  <c r="I15" i="9"/>
  <c r="I15" i="2"/>
  <c r="I15" i="10"/>
  <c r="I16" i="9"/>
  <c r="I16" i="2"/>
  <c r="I16" i="10"/>
  <c r="I17" i="9"/>
  <c r="I17" i="2"/>
  <c r="I17" i="10"/>
  <c r="I18" i="9"/>
  <c r="I18" i="2"/>
  <c r="I18" i="10"/>
  <c r="I19" i="9"/>
  <c r="I19" i="2"/>
  <c r="I19" i="10"/>
  <c r="I20" i="9"/>
  <c r="I20" i="2"/>
  <c r="I20" i="10"/>
  <c r="I21" i="9"/>
  <c r="I21" i="2"/>
  <c r="I21" i="10"/>
  <c r="I22" i="9"/>
  <c r="I22" i="2"/>
  <c r="I22" i="10"/>
  <c r="I23" i="9"/>
  <c r="I23" i="2"/>
  <c r="I23" i="10"/>
  <c r="H14" i="9"/>
  <c r="H14" i="2"/>
  <c r="H14" i="10"/>
  <c r="H15" i="9"/>
  <c r="H15" i="2"/>
  <c r="H15" i="10"/>
  <c r="H16" i="9"/>
  <c r="H16" i="2"/>
  <c r="H16" i="10"/>
  <c r="H17" i="9"/>
  <c r="H17" i="2"/>
  <c r="H17" i="10"/>
  <c r="H18" i="9"/>
  <c r="H18" i="2"/>
  <c r="H18" i="10"/>
  <c r="H19" i="9"/>
  <c r="H19" i="2"/>
  <c r="H19" i="10"/>
  <c r="H20" i="9"/>
  <c r="H20" i="2"/>
  <c r="H20" i="10"/>
  <c r="H21" i="9"/>
  <c r="H21" i="2"/>
  <c r="H21" i="10"/>
  <c r="H22" i="9"/>
  <c r="H22" i="2"/>
  <c r="H22" i="10"/>
  <c r="H23" i="9"/>
  <c r="H23" i="2"/>
  <c r="H23" i="10"/>
  <c r="G14" i="9"/>
  <c r="G14" i="2"/>
  <c r="G14" i="10"/>
  <c r="G15" i="9"/>
  <c r="G15" i="2"/>
  <c r="G15" i="10"/>
  <c r="G16" i="9"/>
  <c r="G16" i="2"/>
  <c r="G16" i="10"/>
  <c r="G17" i="9"/>
  <c r="G17" i="2"/>
  <c r="G17" i="10"/>
  <c r="G18" i="9"/>
  <c r="G18" i="2"/>
  <c r="G18" i="10"/>
  <c r="G19" i="9"/>
  <c r="G19" i="2"/>
  <c r="G19" i="10"/>
  <c r="G20" i="9"/>
  <c r="G20" i="2"/>
  <c r="G20" i="10"/>
  <c r="G21" i="9"/>
  <c r="G21" i="2"/>
  <c r="G21" i="10"/>
  <c r="G22" i="9"/>
  <c r="G22" i="2"/>
  <c r="G22" i="10"/>
  <c r="G23" i="9"/>
  <c r="G23" i="2"/>
  <c r="G23" i="10"/>
  <c r="F14" i="9"/>
  <c r="F14" i="2"/>
  <c r="F14" i="10"/>
  <c r="F15" i="9"/>
  <c r="F15" i="2"/>
  <c r="F15" i="10"/>
  <c r="F16" i="9"/>
  <c r="F16" i="2"/>
  <c r="F16" i="10"/>
  <c r="F17" i="9"/>
  <c r="F17" i="2"/>
  <c r="F17" i="10"/>
  <c r="F18" i="9"/>
  <c r="F18" i="2"/>
  <c r="F18" i="10"/>
  <c r="F19" i="9"/>
  <c r="F19" i="2"/>
  <c r="F19" i="10"/>
  <c r="F20" i="9"/>
  <c r="F20" i="2"/>
  <c r="F20" i="10"/>
  <c r="F21" i="9"/>
  <c r="F21" i="2"/>
  <c r="F21" i="10"/>
  <c r="F22" i="9"/>
  <c r="F22" i="2"/>
  <c r="F22" i="10"/>
  <c r="F23" i="9"/>
  <c r="F23" i="2"/>
  <c r="F23" i="10"/>
  <c r="E14" i="9"/>
  <c r="E14" i="2"/>
  <c r="E14" i="10"/>
  <c r="E15" i="9"/>
  <c r="E15" i="2"/>
  <c r="E15" i="10"/>
  <c r="E16" i="9"/>
  <c r="E16" i="2"/>
  <c r="E16" i="10"/>
  <c r="E17" i="9"/>
  <c r="E17" i="2"/>
  <c r="E17" i="10"/>
  <c r="E18" i="9"/>
  <c r="E18" i="2"/>
  <c r="E18" i="10"/>
  <c r="E19" i="9"/>
  <c r="E19" i="2"/>
  <c r="E19" i="10"/>
  <c r="E20" i="9"/>
  <c r="E20" i="2"/>
  <c r="E20" i="10"/>
  <c r="E21" i="9"/>
  <c r="E21" i="2"/>
  <c r="E21" i="10"/>
  <c r="E22" i="9"/>
  <c r="E22" i="2"/>
  <c r="E22" i="10"/>
  <c r="E23" i="9"/>
  <c r="E23" i="2"/>
  <c r="E23" i="10"/>
  <c r="N13" i="9"/>
  <c r="N13" i="2"/>
  <c r="N13" i="10"/>
  <c r="M13" i="9"/>
  <c r="M13" i="2"/>
  <c r="M13" i="10"/>
  <c r="L13" i="9"/>
  <c r="L13" i="2"/>
  <c r="L13" i="10"/>
  <c r="K13" i="9"/>
  <c r="K13" i="2"/>
  <c r="K13" i="10"/>
  <c r="J13" i="9"/>
  <c r="J13" i="2"/>
  <c r="J13" i="10"/>
  <c r="I13" i="9"/>
  <c r="I13" i="2"/>
  <c r="I13" i="10"/>
  <c r="H13" i="9"/>
  <c r="H13" i="2"/>
  <c r="H13" i="10"/>
  <c r="G13" i="9"/>
  <c r="G13" i="2"/>
  <c r="G13" i="10"/>
  <c r="F13" i="9"/>
  <c r="F13" i="2"/>
  <c r="F13" i="10"/>
  <c r="E13" i="9"/>
  <c r="E13" i="2"/>
  <c r="E13" i="10"/>
  <c r="D14" i="9"/>
  <c r="D14" i="2"/>
  <c r="D14" i="10"/>
  <c r="D15" i="9"/>
  <c r="D15" i="2"/>
  <c r="D15" i="10"/>
  <c r="D16" i="9"/>
  <c r="D16" i="2"/>
  <c r="D16" i="10"/>
  <c r="D17" i="9"/>
  <c r="D17" i="2"/>
  <c r="D17" i="10"/>
  <c r="D18" i="9"/>
  <c r="D18" i="2"/>
  <c r="D18" i="10"/>
  <c r="D19" i="9"/>
  <c r="D19" i="2"/>
  <c r="D19" i="10"/>
  <c r="D20" i="9"/>
  <c r="D20" i="2"/>
  <c r="D20" i="10"/>
  <c r="D21" i="9"/>
  <c r="D21" i="2"/>
  <c r="D21" i="10"/>
  <c r="D22" i="9"/>
  <c r="D22" i="2"/>
  <c r="D22" i="10"/>
  <c r="D23" i="9"/>
  <c r="D23" i="2"/>
  <c r="D23" i="10"/>
  <c r="D13" i="9"/>
  <c r="D13" i="2"/>
  <c r="D13" i="10"/>
  <c r="D11" i="9"/>
  <c r="D11" i="2"/>
  <c r="D11" i="10"/>
  <c r="N3" i="9"/>
  <c r="N3" i="2"/>
  <c r="N3" i="10"/>
  <c r="N4" i="9"/>
  <c r="N4" i="2"/>
  <c r="N4" i="10"/>
  <c r="N5" i="9"/>
  <c r="N5" i="2"/>
  <c r="N5" i="10"/>
  <c r="N6" i="9"/>
  <c r="N6" i="2"/>
  <c r="N6" i="10"/>
  <c r="N7" i="9"/>
  <c r="N7" i="2"/>
  <c r="N7" i="10"/>
  <c r="N8" i="9"/>
  <c r="N8" i="2"/>
  <c r="N8" i="10"/>
  <c r="N9" i="9"/>
  <c r="N9" i="2"/>
  <c r="N9" i="10"/>
  <c r="N10" i="9"/>
  <c r="N10" i="2"/>
  <c r="N10" i="10"/>
  <c r="N11" i="9"/>
  <c r="N11" i="2"/>
  <c r="N11" i="10"/>
  <c r="N12" i="9"/>
  <c r="N12" i="2"/>
  <c r="N12" i="10"/>
  <c r="M3" i="9"/>
  <c r="M3" i="2"/>
  <c r="M3" i="10"/>
  <c r="M4" i="9"/>
  <c r="M4" i="2"/>
  <c r="M4" i="10"/>
  <c r="M5" i="9"/>
  <c r="M5" i="2"/>
  <c r="M5" i="10"/>
  <c r="M6" i="9"/>
  <c r="M6" i="2"/>
  <c r="M6" i="10"/>
  <c r="M7" i="9"/>
  <c r="M7" i="2"/>
  <c r="M7" i="10"/>
  <c r="M8" i="9"/>
  <c r="M8" i="2"/>
  <c r="M8" i="10"/>
  <c r="M9" i="9"/>
  <c r="M9" i="2"/>
  <c r="M9" i="10"/>
  <c r="M10" i="9"/>
  <c r="M10" i="2"/>
  <c r="M10" i="10"/>
  <c r="M11" i="9"/>
  <c r="M11" i="2"/>
  <c r="M11" i="10"/>
  <c r="M12" i="9"/>
  <c r="M12" i="2"/>
  <c r="M12" i="10"/>
  <c r="L3" i="9"/>
  <c r="L3" i="2"/>
  <c r="L3" i="10"/>
  <c r="L4" i="9"/>
  <c r="L4" i="2"/>
  <c r="L4" i="10"/>
  <c r="L5" i="9"/>
  <c r="L5" i="2"/>
  <c r="L5" i="10"/>
  <c r="L6" i="9"/>
  <c r="L6" i="2"/>
  <c r="L6" i="10"/>
  <c r="L7" i="9"/>
  <c r="L7" i="2"/>
  <c r="L7" i="10"/>
  <c r="L8" i="9"/>
  <c r="L8" i="2"/>
  <c r="L8" i="10"/>
  <c r="L9" i="9"/>
  <c r="L9" i="2"/>
  <c r="L9" i="10"/>
  <c r="L10" i="9"/>
  <c r="L10" i="2"/>
  <c r="L10" i="10"/>
  <c r="L11" i="9"/>
  <c r="L11" i="2"/>
  <c r="L11" i="10"/>
  <c r="L12" i="9"/>
  <c r="L12" i="2"/>
  <c r="L12" i="10"/>
  <c r="K3" i="9"/>
  <c r="K3" i="2"/>
  <c r="K3" i="10"/>
  <c r="K4" i="9"/>
  <c r="K4" i="2"/>
  <c r="K4" i="10"/>
  <c r="K5" i="9"/>
  <c r="K5" i="2"/>
  <c r="K5" i="10"/>
  <c r="K6" i="9"/>
  <c r="K6" i="2"/>
  <c r="K6" i="10"/>
  <c r="K7" i="9"/>
  <c r="K7" i="2"/>
  <c r="K7" i="10"/>
  <c r="K8" i="9"/>
  <c r="K8" i="2"/>
  <c r="K8" i="10"/>
  <c r="K9" i="9"/>
  <c r="K9" i="2"/>
  <c r="K9" i="10"/>
  <c r="K10" i="9"/>
  <c r="K10" i="2"/>
  <c r="K10" i="10"/>
  <c r="K11" i="9"/>
  <c r="K11" i="2"/>
  <c r="K11" i="10"/>
  <c r="K12" i="9"/>
  <c r="K12" i="2"/>
  <c r="K12" i="10"/>
  <c r="J3" i="9"/>
  <c r="J3" i="2"/>
  <c r="J3" i="10"/>
  <c r="J4" i="9"/>
  <c r="J4" i="2"/>
  <c r="J4" i="10"/>
  <c r="J5" i="9"/>
  <c r="J5" i="2"/>
  <c r="J5" i="10"/>
  <c r="J6" i="9"/>
  <c r="J6" i="2"/>
  <c r="J6" i="10"/>
  <c r="J7" i="9"/>
  <c r="J7" i="2"/>
  <c r="J7" i="10"/>
  <c r="J8" i="9"/>
  <c r="J8" i="2"/>
  <c r="J8" i="10"/>
  <c r="J9" i="9"/>
  <c r="J9" i="2"/>
  <c r="J9" i="10"/>
  <c r="J10" i="9"/>
  <c r="J10" i="2"/>
  <c r="J10" i="10"/>
  <c r="J11" i="9"/>
  <c r="J11" i="2"/>
  <c r="J11" i="10"/>
  <c r="J12" i="9"/>
  <c r="J12" i="2"/>
  <c r="J12" i="10"/>
  <c r="I3" i="9"/>
  <c r="I3" i="2"/>
  <c r="I3" i="10"/>
  <c r="I4" i="9"/>
  <c r="I4" i="2"/>
  <c r="I4" i="10"/>
  <c r="I5" i="9"/>
  <c r="I5" i="2"/>
  <c r="I5" i="10"/>
  <c r="I6" i="9"/>
  <c r="I6" i="2"/>
  <c r="I6" i="10"/>
  <c r="I7" i="9"/>
  <c r="I7" i="2"/>
  <c r="I7" i="10"/>
  <c r="I8" i="9"/>
  <c r="I8" i="2"/>
  <c r="I8" i="10"/>
  <c r="I9" i="9"/>
  <c r="I9" i="2"/>
  <c r="I9" i="10"/>
  <c r="I10" i="9"/>
  <c r="I10" i="2"/>
  <c r="I10" i="10"/>
  <c r="I11" i="9"/>
  <c r="I11" i="2"/>
  <c r="I11" i="10"/>
  <c r="I12" i="9"/>
  <c r="I12" i="2"/>
  <c r="I12" i="10"/>
  <c r="H3" i="9"/>
  <c r="H3" i="2"/>
  <c r="H3" i="10"/>
  <c r="H4" i="9"/>
  <c r="H4" i="2"/>
  <c r="H4" i="10"/>
  <c r="H5" i="9"/>
  <c r="H5" i="2"/>
  <c r="H5" i="10"/>
  <c r="H6" i="9"/>
  <c r="H6" i="2"/>
  <c r="H6" i="10"/>
  <c r="H7" i="9"/>
  <c r="H7" i="2"/>
  <c r="H7" i="10"/>
  <c r="H8" i="9"/>
  <c r="H8" i="2"/>
  <c r="H8" i="10"/>
  <c r="H9" i="9"/>
  <c r="H9" i="2"/>
  <c r="H9" i="10"/>
  <c r="H10" i="9"/>
  <c r="H10" i="2"/>
  <c r="H10" i="10"/>
  <c r="H11" i="9"/>
  <c r="H11" i="2"/>
  <c r="H11" i="10"/>
  <c r="H12" i="9"/>
  <c r="H12" i="2"/>
  <c r="H12" i="10"/>
  <c r="N2" i="9"/>
  <c r="N2" i="2"/>
  <c r="N2" i="10"/>
  <c r="M2" i="9"/>
  <c r="M2" i="2"/>
  <c r="M2" i="10"/>
  <c r="L2" i="9"/>
  <c r="L2" i="2"/>
  <c r="L2" i="10"/>
  <c r="K2" i="9"/>
  <c r="K2" i="2"/>
  <c r="K2" i="10"/>
  <c r="J2" i="9"/>
  <c r="J2" i="2"/>
  <c r="J2" i="10"/>
  <c r="I2" i="9"/>
  <c r="I2" i="2"/>
  <c r="I2" i="10"/>
  <c r="H2" i="9"/>
  <c r="H2" i="2"/>
  <c r="H2" i="10"/>
  <c r="G3" i="9"/>
  <c r="G3" i="2"/>
  <c r="G3" i="10"/>
  <c r="G4" i="9"/>
  <c r="G4" i="2"/>
  <c r="G4" i="10"/>
  <c r="G5" i="9"/>
  <c r="G5" i="2"/>
  <c r="G5" i="10"/>
  <c r="G6" i="9"/>
  <c r="G6" i="2"/>
  <c r="G6" i="10"/>
  <c r="G7" i="9"/>
  <c r="G7" i="2"/>
  <c r="G7" i="10"/>
  <c r="G8" i="9"/>
  <c r="G8" i="2"/>
  <c r="G8" i="10"/>
  <c r="G9" i="9"/>
  <c r="G9" i="2"/>
  <c r="G9" i="10"/>
  <c r="G10" i="9"/>
  <c r="G10" i="2"/>
  <c r="G10" i="10"/>
  <c r="G11" i="9"/>
  <c r="G11" i="2"/>
  <c r="G11" i="10"/>
  <c r="G12" i="9"/>
  <c r="G12" i="2"/>
  <c r="G12" i="10"/>
  <c r="G2" i="9"/>
  <c r="G2" i="2"/>
  <c r="G2" i="10"/>
  <c r="F3" i="9"/>
  <c r="F3" i="2"/>
  <c r="F3" i="10"/>
  <c r="F4" i="9"/>
  <c r="F4" i="2"/>
  <c r="F4" i="10"/>
  <c r="F5" i="9"/>
  <c r="F5" i="2"/>
  <c r="F5" i="10"/>
  <c r="F6" i="9"/>
  <c r="F6" i="2"/>
  <c r="F6" i="10"/>
  <c r="F7" i="9"/>
  <c r="F7" i="2"/>
  <c r="F7" i="10"/>
  <c r="F8" i="9"/>
  <c r="F8" i="2"/>
  <c r="F8" i="10"/>
  <c r="F9" i="9"/>
  <c r="F9" i="2"/>
  <c r="F9" i="10"/>
  <c r="F10" i="9"/>
  <c r="F10" i="2"/>
  <c r="F10" i="10"/>
  <c r="F11" i="9"/>
  <c r="F11" i="2"/>
  <c r="F11" i="10"/>
  <c r="F12" i="9"/>
  <c r="F12" i="2"/>
  <c r="F12" i="10"/>
  <c r="F2" i="9"/>
  <c r="F2" i="2"/>
  <c r="F2" i="10"/>
  <c r="E3" i="9"/>
  <c r="E3" i="2"/>
  <c r="E3" i="10"/>
  <c r="E4" i="9"/>
  <c r="E4" i="2"/>
  <c r="E4" i="10"/>
  <c r="E5" i="9"/>
  <c r="E5" i="2"/>
  <c r="E5" i="10"/>
  <c r="E6" i="9"/>
  <c r="E6" i="2"/>
  <c r="E6" i="10"/>
  <c r="E7" i="9"/>
  <c r="E7" i="2"/>
  <c r="E7" i="10"/>
  <c r="E8" i="9"/>
  <c r="E8" i="2"/>
  <c r="E8" i="10"/>
  <c r="E9" i="9"/>
  <c r="E9" i="2"/>
  <c r="E9" i="10"/>
  <c r="E10" i="9"/>
  <c r="E10" i="2"/>
  <c r="E10" i="10"/>
  <c r="E11" i="9"/>
  <c r="E11" i="2"/>
  <c r="E11" i="10"/>
  <c r="E12" i="9"/>
  <c r="E12" i="2"/>
  <c r="E12" i="10"/>
  <c r="E2" i="9"/>
  <c r="E2" i="2"/>
  <c r="E2" i="10"/>
  <c r="D2" i="9"/>
  <c r="D2" i="2"/>
  <c r="D2" i="10"/>
  <c r="D3" i="9"/>
  <c r="D3" i="2"/>
  <c r="D3" i="10"/>
  <c r="D4" i="9"/>
  <c r="D4" i="2"/>
  <c r="D4" i="10"/>
  <c r="D5" i="9"/>
  <c r="D5" i="2"/>
  <c r="D5" i="10"/>
  <c r="D6" i="9"/>
  <c r="D6" i="2"/>
  <c r="D6" i="10"/>
  <c r="D7" i="9"/>
  <c r="D7" i="2"/>
  <c r="D7" i="10"/>
  <c r="D8" i="9"/>
  <c r="D8" i="2"/>
  <c r="D8" i="10"/>
  <c r="D9" i="9"/>
  <c r="D9" i="2"/>
  <c r="D9" i="10"/>
  <c r="D10" i="9"/>
  <c r="D10" i="2"/>
  <c r="D10" i="10"/>
  <c r="D12" i="9"/>
  <c r="D12" i="2"/>
  <c r="D12" i="10"/>
  <c r="N2534" i="14"/>
  <c r="M2534" i="14"/>
  <c r="L2534" i="14"/>
  <c r="K2534" i="14"/>
  <c r="J2534" i="14"/>
  <c r="I2534" i="14"/>
  <c r="H2534" i="14"/>
  <c r="G2534" i="14"/>
  <c r="F2534" i="14"/>
  <c r="E2534" i="14"/>
  <c r="D2534" i="14"/>
  <c r="C2534" i="14"/>
  <c r="C38" i="7"/>
  <c r="N47" i="7"/>
  <c r="N48" i="7"/>
  <c r="N50" i="7"/>
  <c r="N52" i="7"/>
  <c r="N53" i="7"/>
  <c r="N46" i="7"/>
  <c r="M47" i="7"/>
  <c r="M48" i="7"/>
  <c r="M50" i="7"/>
  <c r="M52" i="7"/>
  <c r="M53" i="7"/>
  <c r="M55" i="7"/>
  <c r="M46" i="7"/>
  <c r="L47" i="7"/>
  <c r="L48" i="7"/>
  <c r="L50" i="7"/>
  <c r="L52" i="7"/>
  <c r="L53" i="7"/>
  <c r="L55" i="7"/>
  <c r="L46" i="7"/>
  <c r="K47" i="7"/>
  <c r="K48" i="7"/>
  <c r="K50" i="7"/>
  <c r="K52" i="7"/>
  <c r="K53" i="7"/>
  <c r="K55" i="7"/>
  <c r="K46" i="7"/>
  <c r="J47" i="7"/>
  <c r="J48" i="7"/>
  <c r="J50" i="7"/>
  <c r="J52" i="7"/>
  <c r="J53" i="7"/>
  <c r="J55" i="7"/>
  <c r="J46" i="7"/>
  <c r="I47" i="7"/>
  <c r="I48" i="7"/>
  <c r="I50" i="7"/>
  <c r="I52" i="7"/>
  <c r="I53" i="7"/>
  <c r="I55" i="7"/>
  <c r="I56" i="7"/>
  <c r="I46" i="7"/>
  <c r="H46" i="7"/>
  <c r="H47" i="7"/>
  <c r="H48" i="7"/>
  <c r="H50" i="7"/>
  <c r="H52" i="7"/>
  <c r="H53" i="7"/>
  <c r="H54" i="7"/>
  <c r="H55" i="7"/>
  <c r="H56" i="7"/>
  <c r="G47" i="7"/>
  <c r="G48" i="7"/>
  <c r="G50" i="7"/>
  <c r="G52" i="7"/>
  <c r="G53" i="7"/>
  <c r="G54" i="7"/>
  <c r="G55" i="7"/>
  <c r="G56" i="7"/>
  <c r="G46" i="7"/>
  <c r="F47" i="7"/>
  <c r="F48" i="7"/>
  <c r="F50" i="7"/>
  <c r="F52" i="7"/>
  <c r="F53" i="7"/>
  <c r="F54" i="7"/>
  <c r="F55" i="7"/>
  <c r="F56" i="7"/>
  <c r="F46" i="7"/>
  <c r="E47" i="7"/>
  <c r="E48" i="7"/>
  <c r="E50" i="7"/>
  <c r="E52" i="7"/>
  <c r="E53" i="7"/>
  <c r="E54" i="7"/>
  <c r="E55" i="7"/>
  <c r="E56" i="7"/>
  <c r="E46" i="7"/>
  <c r="D47" i="7"/>
  <c r="D48" i="7"/>
  <c r="D50" i="7"/>
  <c r="D52" i="7"/>
  <c r="D53" i="7"/>
  <c r="D54" i="7"/>
  <c r="D55" i="7"/>
  <c r="D56" i="7"/>
  <c r="D46" i="7"/>
  <c r="C47" i="7"/>
  <c r="C48" i="7"/>
  <c r="C50" i="7"/>
  <c r="C52" i="7"/>
  <c r="C53" i="7"/>
  <c r="C54" i="7"/>
  <c r="C55" i="7"/>
  <c r="C56" i="7"/>
  <c r="C46" i="7"/>
  <c r="N36" i="7"/>
  <c r="N37" i="7"/>
  <c r="N40" i="7"/>
  <c r="N42" i="7"/>
  <c r="N43" i="7"/>
  <c r="N44" i="7"/>
  <c r="N45" i="7"/>
  <c r="N35" i="7"/>
  <c r="M36" i="7"/>
  <c r="M37" i="7"/>
  <c r="M39" i="7"/>
  <c r="M40" i="7"/>
  <c r="M42" i="7"/>
  <c r="M43" i="7"/>
  <c r="M44" i="7"/>
  <c r="M45" i="7"/>
  <c r="M35" i="7"/>
  <c r="L36" i="7"/>
  <c r="L37" i="7"/>
  <c r="L39" i="7"/>
  <c r="L40" i="7"/>
  <c r="L42" i="7"/>
  <c r="L43" i="7"/>
  <c r="L44" i="7"/>
  <c r="L45" i="7"/>
  <c r="L35" i="7"/>
  <c r="J36" i="7"/>
  <c r="J37" i="7"/>
  <c r="J38" i="7"/>
  <c r="J39" i="7"/>
  <c r="J40" i="7"/>
  <c r="J41" i="7"/>
  <c r="J42" i="7"/>
  <c r="J43" i="7"/>
  <c r="J44" i="7"/>
  <c r="J45" i="7"/>
  <c r="J35" i="7"/>
  <c r="I36" i="7"/>
  <c r="I37" i="7"/>
  <c r="I38" i="7"/>
  <c r="I39" i="7"/>
  <c r="I40" i="7"/>
  <c r="I42" i="7"/>
  <c r="I43" i="7"/>
  <c r="I44" i="7"/>
  <c r="I45" i="7"/>
  <c r="I35" i="7"/>
  <c r="H36" i="7"/>
  <c r="H37" i="7"/>
  <c r="H38" i="7"/>
  <c r="H39" i="7"/>
  <c r="H40" i="7"/>
  <c r="H42" i="7"/>
  <c r="H43" i="7"/>
  <c r="H44" i="7"/>
  <c r="H45" i="7"/>
  <c r="H35" i="7"/>
  <c r="G36" i="7"/>
  <c r="G37" i="7"/>
  <c r="G38" i="7"/>
  <c r="G39" i="7"/>
  <c r="G40" i="7"/>
  <c r="G42" i="7"/>
  <c r="G43" i="7"/>
  <c r="G44" i="7"/>
  <c r="G45" i="7"/>
  <c r="G35" i="7"/>
  <c r="F36" i="7"/>
  <c r="F37" i="7"/>
  <c r="F38" i="7"/>
  <c r="F39" i="7"/>
  <c r="F40" i="7"/>
  <c r="F42" i="7"/>
  <c r="F43" i="7"/>
  <c r="F44" i="7"/>
  <c r="F45" i="7"/>
  <c r="F35" i="7"/>
  <c r="E36" i="7"/>
  <c r="E37" i="7"/>
  <c r="E38" i="7"/>
  <c r="E39" i="7"/>
  <c r="E40" i="7"/>
  <c r="E41" i="7"/>
  <c r="E42" i="7"/>
  <c r="E43" i="7"/>
  <c r="E44" i="7"/>
  <c r="E45" i="7"/>
  <c r="E35" i="7"/>
  <c r="D36" i="7"/>
  <c r="D37" i="7"/>
  <c r="D38" i="7"/>
  <c r="D39" i="7"/>
  <c r="D40" i="7"/>
  <c r="D41" i="7"/>
  <c r="D42" i="7"/>
  <c r="D43" i="7"/>
  <c r="D44" i="7"/>
  <c r="D45" i="7"/>
  <c r="D35" i="7"/>
  <c r="C35" i="7"/>
  <c r="C36" i="7"/>
  <c r="C37" i="7"/>
  <c r="C39" i="7"/>
  <c r="C40" i="7"/>
  <c r="C42" i="7"/>
  <c r="C43" i="7"/>
  <c r="C44" i="7"/>
  <c r="C45" i="7"/>
  <c r="N25" i="7"/>
  <c r="N26" i="7"/>
  <c r="N28" i="7"/>
  <c r="N29" i="7"/>
  <c r="N30" i="7"/>
  <c r="N31" i="7"/>
  <c r="N32" i="7"/>
  <c r="N33" i="7"/>
  <c r="N34" i="7"/>
  <c r="N24" i="7"/>
  <c r="M25" i="7"/>
  <c r="M26" i="7"/>
  <c r="M28" i="7"/>
  <c r="M29" i="7"/>
  <c r="M30" i="7"/>
  <c r="M31" i="7"/>
  <c r="M32" i="7"/>
  <c r="M33" i="7"/>
  <c r="M34" i="7"/>
  <c r="M24" i="7"/>
  <c r="L25" i="7"/>
  <c r="L26" i="7"/>
  <c r="L28" i="7"/>
  <c r="L29" i="7"/>
  <c r="L30" i="7"/>
  <c r="L31" i="7"/>
  <c r="L32" i="7"/>
  <c r="L33" i="7"/>
  <c r="L34" i="7"/>
  <c r="L24" i="7"/>
  <c r="K25" i="7"/>
  <c r="K26" i="7"/>
  <c r="K28" i="7"/>
  <c r="K29" i="7"/>
  <c r="K30" i="7"/>
  <c r="K31" i="7"/>
  <c r="K32" i="7"/>
  <c r="K33" i="7"/>
  <c r="K34" i="7"/>
  <c r="K24" i="7"/>
  <c r="J25" i="7"/>
  <c r="J26" i="7"/>
  <c r="J28" i="7"/>
  <c r="J29" i="7"/>
  <c r="J30" i="7"/>
  <c r="J31" i="7"/>
  <c r="J32" i="7"/>
  <c r="J33" i="7"/>
  <c r="J34" i="7"/>
  <c r="J24" i="7"/>
  <c r="I25" i="7"/>
  <c r="I26" i="7"/>
  <c r="I28" i="7"/>
  <c r="I29" i="7"/>
  <c r="I30" i="7"/>
  <c r="I31" i="7"/>
  <c r="I32" i="7"/>
  <c r="I33" i="7"/>
  <c r="I34" i="7"/>
  <c r="I24" i="7"/>
  <c r="H25" i="7"/>
  <c r="H26" i="7"/>
  <c r="H28" i="7"/>
  <c r="H29" i="7"/>
  <c r="H30" i="7"/>
  <c r="H31" i="7"/>
  <c r="H32" i="7"/>
  <c r="H33" i="7"/>
  <c r="H34" i="7"/>
  <c r="H24" i="7"/>
  <c r="G25" i="7"/>
  <c r="G26" i="7"/>
  <c r="G28" i="7"/>
  <c r="G29" i="7"/>
  <c r="G30" i="7"/>
  <c r="G31" i="7"/>
  <c r="G32" i="7"/>
  <c r="G33" i="7"/>
  <c r="G34" i="7"/>
  <c r="G24" i="7"/>
  <c r="F25" i="7"/>
  <c r="F26" i="7"/>
  <c r="F28" i="7"/>
  <c r="F29" i="7"/>
  <c r="F30" i="7"/>
  <c r="F31" i="7"/>
  <c r="F32" i="7"/>
  <c r="F33" i="7"/>
  <c r="F34" i="7"/>
  <c r="F24" i="7"/>
  <c r="E24" i="7"/>
  <c r="E25" i="7"/>
  <c r="E26" i="7"/>
  <c r="E28" i="7"/>
  <c r="E29" i="7"/>
  <c r="E30" i="7"/>
  <c r="E31" i="7"/>
  <c r="E32" i="7"/>
  <c r="E33" i="7"/>
  <c r="E34" i="7"/>
  <c r="D25" i="7"/>
  <c r="D26" i="7"/>
  <c r="D28" i="7"/>
  <c r="D29" i="7"/>
  <c r="D30" i="7"/>
  <c r="D31" i="7"/>
  <c r="D32" i="7"/>
  <c r="D33" i="7"/>
  <c r="D34" i="7"/>
  <c r="D24" i="7"/>
  <c r="C25" i="7"/>
  <c r="C26" i="7"/>
  <c r="C28" i="7"/>
  <c r="C29" i="7"/>
  <c r="C30" i="7"/>
  <c r="C31" i="7"/>
  <c r="C32" i="7"/>
  <c r="C33" i="7"/>
  <c r="C34" i="7"/>
  <c r="C24" i="7"/>
  <c r="N14" i="7"/>
  <c r="N15" i="7"/>
  <c r="N17" i="7"/>
  <c r="N18" i="7"/>
  <c r="N19" i="7"/>
  <c r="N20" i="7"/>
  <c r="N21" i="7"/>
  <c r="N22" i="7"/>
  <c r="N13" i="7"/>
  <c r="M14" i="7"/>
  <c r="M15" i="7"/>
  <c r="M17" i="7"/>
  <c r="M18" i="7"/>
  <c r="M19" i="7"/>
  <c r="M20" i="7"/>
  <c r="M21" i="7"/>
  <c r="M22" i="7"/>
  <c r="M13" i="7"/>
  <c r="L14" i="7"/>
  <c r="L15" i="7"/>
  <c r="L17" i="7"/>
  <c r="L18" i="7"/>
  <c r="L19" i="7"/>
  <c r="L20" i="7"/>
  <c r="L21" i="7"/>
  <c r="L22" i="7"/>
  <c r="L13" i="7"/>
  <c r="K14" i="7"/>
  <c r="K15" i="7"/>
  <c r="K17" i="7"/>
  <c r="K18" i="7"/>
  <c r="K19" i="7"/>
  <c r="K20" i="7"/>
  <c r="K21" i="7"/>
  <c r="K22" i="7"/>
  <c r="K13" i="7"/>
  <c r="J14" i="7"/>
  <c r="J15" i="7"/>
  <c r="J17" i="7"/>
  <c r="J18" i="7"/>
  <c r="J19" i="7"/>
  <c r="J20" i="7"/>
  <c r="J21" i="7"/>
  <c r="J22" i="7"/>
  <c r="J13" i="7"/>
  <c r="I13" i="7"/>
  <c r="I14" i="7"/>
  <c r="I15" i="7"/>
  <c r="I17" i="7"/>
  <c r="I18" i="7"/>
  <c r="I19" i="7"/>
  <c r="I20" i="7"/>
  <c r="I21" i="7"/>
  <c r="I22" i="7"/>
  <c r="H14" i="7"/>
  <c r="H15" i="7"/>
  <c r="H17" i="7"/>
  <c r="H18" i="7"/>
  <c r="H19" i="7"/>
  <c r="H20" i="7"/>
  <c r="H21" i="7"/>
  <c r="H22" i="7"/>
  <c r="H13" i="7"/>
  <c r="G13" i="7"/>
  <c r="G14" i="7"/>
  <c r="G15" i="7"/>
  <c r="G17" i="7"/>
  <c r="G18" i="7"/>
  <c r="G19" i="7"/>
  <c r="G20" i="7"/>
  <c r="G21" i="7"/>
  <c r="G22" i="7"/>
  <c r="F14" i="7"/>
  <c r="F15" i="7"/>
  <c r="F17" i="7"/>
  <c r="F18" i="7"/>
  <c r="F19" i="7"/>
  <c r="F20" i="7"/>
  <c r="F21" i="7"/>
  <c r="F22" i="7"/>
  <c r="F13" i="7"/>
  <c r="E13" i="7"/>
  <c r="E14" i="7"/>
  <c r="E15" i="7"/>
  <c r="E17" i="7"/>
  <c r="E18" i="7"/>
  <c r="E19" i="7"/>
  <c r="E20" i="7"/>
  <c r="E21" i="7"/>
  <c r="E22" i="7"/>
  <c r="D13" i="7"/>
  <c r="D14" i="7"/>
  <c r="D15" i="7"/>
  <c r="D17" i="7"/>
  <c r="D18" i="7"/>
  <c r="D19" i="7"/>
  <c r="D20" i="7"/>
  <c r="D21" i="7"/>
  <c r="D22" i="7"/>
  <c r="C13" i="7"/>
  <c r="C15" i="7"/>
  <c r="C17" i="7"/>
  <c r="C18" i="7"/>
  <c r="C19" i="7"/>
  <c r="C20" i="7"/>
  <c r="C21" i="7"/>
  <c r="C22" i="7"/>
  <c r="C14" i="7"/>
  <c r="N4" i="7"/>
  <c r="N5" i="7"/>
  <c r="N6" i="7"/>
  <c r="N7" i="7"/>
  <c r="N8" i="7"/>
  <c r="N9" i="7"/>
  <c r="N10" i="7"/>
  <c r="N11" i="7"/>
  <c r="N12" i="7"/>
  <c r="N3" i="7"/>
  <c r="N2" i="7"/>
  <c r="M4" i="7"/>
  <c r="M5" i="7"/>
  <c r="M6" i="7"/>
  <c r="M7" i="7"/>
  <c r="M8" i="7"/>
  <c r="M9" i="7"/>
  <c r="M10" i="7"/>
  <c r="M11" i="7"/>
  <c r="M12" i="7"/>
  <c r="M2" i="7"/>
  <c r="M3" i="7"/>
  <c r="L4" i="7"/>
  <c r="L5" i="7"/>
  <c r="L6" i="7"/>
  <c r="L7" i="7"/>
  <c r="L8" i="7"/>
  <c r="L9" i="7"/>
  <c r="L10" i="7"/>
  <c r="L11" i="7"/>
  <c r="L12" i="7"/>
  <c r="L3" i="7"/>
  <c r="L2" i="7"/>
  <c r="K4" i="7"/>
  <c r="K6" i="7"/>
  <c r="K7" i="7"/>
  <c r="K8" i="7"/>
  <c r="K9" i="7"/>
  <c r="K10" i="7"/>
  <c r="K11" i="7"/>
  <c r="K12" i="7"/>
  <c r="K3" i="7"/>
  <c r="K2" i="7"/>
  <c r="J4" i="7"/>
  <c r="J6" i="7"/>
  <c r="J7" i="7"/>
  <c r="J8" i="7"/>
  <c r="J9" i="7"/>
  <c r="J10" i="7"/>
  <c r="J11" i="7"/>
  <c r="J12" i="7"/>
  <c r="J3" i="7"/>
  <c r="J2" i="7"/>
  <c r="I4" i="7"/>
  <c r="I6" i="7"/>
  <c r="I7" i="7"/>
  <c r="I8" i="7"/>
  <c r="I9" i="7"/>
  <c r="I10" i="7"/>
  <c r="I11" i="7"/>
  <c r="I12" i="7"/>
  <c r="I3" i="7"/>
  <c r="I2" i="7"/>
  <c r="H4" i="7"/>
  <c r="H6" i="7"/>
  <c r="H7" i="7"/>
  <c r="H8" i="7"/>
  <c r="H9" i="7"/>
  <c r="H10" i="7"/>
  <c r="H11" i="7"/>
  <c r="H12" i="7"/>
  <c r="H3" i="7"/>
  <c r="H2" i="7"/>
  <c r="G4" i="7"/>
  <c r="G5" i="7"/>
  <c r="G6" i="7"/>
  <c r="G7" i="7"/>
  <c r="G8" i="7"/>
  <c r="G9" i="7"/>
  <c r="G10" i="7"/>
  <c r="G11" i="7"/>
  <c r="G12" i="7"/>
  <c r="G3" i="7"/>
  <c r="G2" i="7"/>
  <c r="F4" i="7"/>
  <c r="F5" i="7"/>
  <c r="F6" i="7"/>
  <c r="F7" i="7"/>
  <c r="F8" i="7"/>
  <c r="F9" i="7"/>
  <c r="F10" i="7"/>
  <c r="F11" i="7"/>
  <c r="F12" i="7"/>
  <c r="F3" i="7"/>
  <c r="F2" i="7"/>
  <c r="E4" i="7"/>
  <c r="E5" i="7"/>
  <c r="E6" i="7"/>
  <c r="E7" i="7"/>
  <c r="E8" i="7"/>
  <c r="E9" i="7"/>
  <c r="E10" i="7"/>
  <c r="E11" i="7"/>
  <c r="E12" i="7"/>
  <c r="E3" i="7"/>
  <c r="E2" i="7"/>
  <c r="D4" i="7"/>
  <c r="D5" i="7"/>
  <c r="D6" i="7"/>
  <c r="D7" i="7"/>
  <c r="D8" i="7"/>
  <c r="D9" i="7"/>
  <c r="D10" i="7"/>
  <c r="D11" i="7"/>
  <c r="D12" i="7"/>
  <c r="D3" i="7"/>
  <c r="D2" i="7"/>
  <c r="C6" i="7"/>
  <c r="C7" i="7"/>
  <c r="C8" i="7"/>
  <c r="C9" i="7"/>
  <c r="C10" i="7"/>
  <c r="C11" i="7"/>
  <c r="C12" i="7"/>
  <c r="C5" i="7"/>
  <c r="C4" i="7"/>
  <c r="C3" i="7"/>
  <c r="C2" i="7"/>
  <c r="C53" i="2"/>
  <c r="C42" i="2"/>
  <c r="K36" i="7"/>
  <c r="K37" i="7"/>
  <c r="K38" i="7"/>
  <c r="K39" i="7"/>
  <c r="K40" i="7"/>
  <c r="K41" i="7"/>
  <c r="K42" i="7"/>
  <c r="K43" i="7"/>
  <c r="K44" i="7"/>
  <c r="K45" i="7"/>
  <c r="K35" i="7"/>
</calcChain>
</file>

<file path=xl/sharedStrings.xml><?xml version="1.0" encoding="utf-8"?>
<sst xmlns="http://schemas.openxmlformats.org/spreadsheetml/2006/main" count="26374" uniqueCount="308">
  <si>
    <t>World</t>
  </si>
  <si>
    <t xml:space="preserve">  Services  </t>
  </si>
  <si>
    <t xml:space="preserve">    Transport</t>
  </si>
  <si>
    <t xml:space="preserve">    Travel</t>
  </si>
  <si>
    <t xml:space="preserve">    Other services</t>
  </si>
  <si>
    <t xml:space="preserve">      Construction</t>
  </si>
  <si>
    <t xml:space="preserve">      Insurance and pension services</t>
  </si>
  <si>
    <t xml:space="preserve">      Financial services</t>
  </si>
  <si>
    <t xml:space="preserve">      Charges for the use of intellectual property n.i.e.</t>
  </si>
  <si>
    <t xml:space="preserve">      Telecommunications, computer, and information services</t>
  </si>
  <si>
    <t xml:space="preserve">      Other business services</t>
  </si>
  <si>
    <t xml:space="preserve">      Personal, cultural, and recreational services</t>
  </si>
  <si>
    <t xml:space="preserve">      Government goods and services n.i.e.</t>
  </si>
  <si>
    <t>-</t>
  </si>
  <si>
    <t xml:space="preserve"> Brazil</t>
  </si>
  <si>
    <t>Chile</t>
  </si>
  <si>
    <t xml:space="preserve"> Colombia</t>
  </si>
  <si>
    <t>Costa Rica</t>
  </si>
  <si>
    <t>Mexico</t>
  </si>
  <si>
    <t>Brasil</t>
  </si>
  <si>
    <t>Colombia</t>
  </si>
  <si>
    <t>México</t>
  </si>
  <si>
    <t>Seguros</t>
  </si>
  <si>
    <t>Servicios financieros</t>
  </si>
  <si>
    <t>Cargos por el uso de propiedad intelectual</t>
  </si>
  <si>
    <t>Otros servicios a negocios</t>
  </si>
  <si>
    <t>Telecomunicaciones, servicios informáticos y de información</t>
  </si>
  <si>
    <t>Variable</t>
  </si>
  <si>
    <t>Unidad</t>
  </si>
  <si>
    <t>Base de datos</t>
  </si>
  <si>
    <t xml:space="preserve">Definición </t>
  </si>
  <si>
    <t>Fuente</t>
  </si>
  <si>
    <t>Liga</t>
  </si>
  <si>
    <t>Fecha de consulta</t>
  </si>
  <si>
    <t>Observaciones</t>
  </si>
  <si>
    <t>UNCTAD</t>
  </si>
  <si>
    <t>Exportaciones de servicios</t>
  </si>
  <si>
    <t>http://unctadstat.unctad.org/EN/</t>
  </si>
  <si>
    <t>07 de noviembre de 2017</t>
  </si>
  <si>
    <t>Millones de dólares</t>
  </si>
  <si>
    <t>Services (BPM6): Exports and imports by service-category, shares and growth, annual, 2005-2016</t>
  </si>
  <si>
    <t/>
  </si>
  <si>
    <t>MEASURE</t>
  </si>
  <si>
    <t>US Dollars at current prices in millions</t>
  </si>
  <si>
    <t>FLOW</t>
  </si>
  <si>
    <t>Exports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</si>
  <si>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</si>
  <si>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</si>
  <si>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</si>
  <si>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</si>
  <si>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</si>
  <si>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</si>
  <si>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</si>
  <si>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</si>
  <si>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</si>
  <si>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</si>
  <si>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</si>
  <si>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</si>
  <si>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ECONOMY</t>
  </si>
  <si>
    <t>CATEGORY</t>
  </si>
  <si>
    <t xml:space="preserve">          Afghanistan</t>
  </si>
  <si>
    <t xml:space="preserve">    Goods-related services</t>
  </si>
  <si>
    <t xml:space="preserve">          Albania</t>
  </si>
  <si>
    <t xml:space="preserve">          Algeria</t>
  </si>
  <si>
    <t xml:space="preserve">          American Samoa</t>
  </si>
  <si>
    <t xml:space="preserve">          Andorra</t>
  </si>
  <si>
    <t>..</t>
  </si>
  <si>
    <t xml:space="preserve">          Angola</t>
  </si>
  <si>
    <t xml:space="preserve">          Anguilla</t>
  </si>
  <si>
    <t xml:space="preserve">          Antigua and Barbuda</t>
  </si>
  <si>
    <t xml:space="preserve">          Argentina</t>
  </si>
  <si>
    <t xml:space="preserve">          Armenia</t>
  </si>
  <si>
    <t xml:space="preserve">          Aruba</t>
  </si>
  <si>
    <t xml:space="preserve">          Australia</t>
  </si>
  <si>
    <t xml:space="preserve">          Austria</t>
  </si>
  <si>
    <t xml:space="preserve">          Azerbaijan</t>
  </si>
  <si>
    <t xml:space="preserve">          Bahamas</t>
  </si>
  <si>
    <t xml:space="preserve">          Bahrain</t>
  </si>
  <si>
    <t xml:space="preserve">          Bangladesh</t>
  </si>
  <si>
    <t xml:space="preserve">          Barbados</t>
  </si>
  <si>
    <t xml:space="preserve">          Belarus</t>
  </si>
  <si>
    <t xml:space="preserve">          Belgium</t>
  </si>
  <si>
    <t xml:space="preserve">          Belize</t>
  </si>
  <si>
    <t xml:space="preserve">          Benin</t>
  </si>
  <si>
    <t xml:space="preserve">          Bermuda</t>
  </si>
  <si>
    <t xml:space="preserve">          Bhutan</t>
  </si>
  <si>
    <t xml:space="preserve">          Bolivia (Plurinational State of)</t>
  </si>
  <si>
    <t xml:space="preserve">          Bonaire, Sint Eustatius and Saba</t>
  </si>
  <si>
    <t>_</t>
  </si>
  <si>
    <t xml:space="preserve">          Bosnia and Herzegovina</t>
  </si>
  <si>
    <t xml:space="preserve">          Botswana</t>
  </si>
  <si>
    <t xml:space="preserve">          Brazil</t>
  </si>
  <si>
    <t xml:space="preserve">          British Virgin Islands</t>
  </si>
  <si>
    <t xml:space="preserve">          Brunei Darussalam</t>
  </si>
  <si>
    <t xml:space="preserve">          Bulgaria</t>
  </si>
  <si>
    <t xml:space="preserve">          Burkina Faso</t>
  </si>
  <si>
    <t xml:space="preserve">          Burundi</t>
  </si>
  <si>
    <t xml:space="preserve">          Cabo Verde</t>
  </si>
  <si>
    <t xml:space="preserve">          Cambodia</t>
  </si>
  <si>
    <t xml:space="preserve">          Cameroon</t>
  </si>
  <si>
    <t xml:space="preserve">          Canada</t>
  </si>
  <si>
    <t xml:space="preserve">          Cayman Islands</t>
  </si>
  <si>
    <t xml:space="preserve">          Central African Republic</t>
  </si>
  <si>
    <t xml:space="preserve">          Chad</t>
  </si>
  <si>
    <t xml:space="preserve">          Chile</t>
  </si>
  <si>
    <t xml:space="preserve">          China</t>
  </si>
  <si>
    <t xml:space="preserve">          China, Hong Kong SAR</t>
  </si>
  <si>
    <t xml:space="preserve">          China, Macao SAR</t>
  </si>
  <si>
    <t xml:space="preserve">          China, Taiwan Province of</t>
  </si>
  <si>
    <t xml:space="preserve">          Colombia</t>
  </si>
  <si>
    <t xml:space="preserve">          Comoros</t>
  </si>
  <si>
    <t xml:space="preserve">          Congo</t>
  </si>
  <si>
    <t xml:space="preserve">          Cook Islands</t>
  </si>
  <si>
    <t xml:space="preserve">          Costa Rica</t>
  </si>
  <si>
    <t xml:space="preserve">          Côte d'Ivoire</t>
  </si>
  <si>
    <t xml:space="preserve">          Croatia</t>
  </si>
  <si>
    <t xml:space="preserve">          Cuba</t>
  </si>
  <si>
    <t xml:space="preserve">          Curaçao</t>
  </si>
  <si>
    <t xml:space="preserve">          Cyprus</t>
  </si>
  <si>
    <t xml:space="preserve">          Czech Republic</t>
  </si>
  <si>
    <t xml:space="preserve">          Czechoslovakia</t>
  </si>
  <si>
    <t xml:space="preserve">          Dem. Rep. of the Congo</t>
  </si>
  <si>
    <t xml:space="preserve">          Denmark</t>
  </si>
  <si>
    <t xml:space="preserve">          Djibouti</t>
  </si>
  <si>
    <t xml:space="preserve">          Dominica</t>
  </si>
  <si>
    <t xml:space="preserve">          Dominican Republic</t>
  </si>
  <si>
    <t xml:space="preserve">          Ecuador</t>
  </si>
  <si>
    <t xml:space="preserve">          Egypt</t>
  </si>
  <si>
    <t xml:space="preserve">          El Salvador</t>
  </si>
  <si>
    <t xml:space="preserve">          Equatorial Guinea</t>
  </si>
  <si>
    <t xml:space="preserve">          Eritrea</t>
  </si>
  <si>
    <t xml:space="preserve">          Estonia</t>
  </si>
  <si>
    <t xml:space="preserve">          Ethiopia</t>
  </si>
  <si>
    <t xml:space="preserve">          Ethiopia (...1991)</t>
  </si>
  <si>
    <t xml:space="preserve">          Faeroe Islands</t>
  </si>
  <si>
    <t xml:space="preserve">          Falkland Islands (Malvinas)</t>
  </si>
  <si>
    <t xml:space="preserve">          Fiji</t>
  </si>
  <si>
    <t xml:space="preserve">          Finland</t>
  </si>
  <si>
    <t xml:space="preserve">          France</t>
  </si>
  <si>
    <t xml:space="preserve">          French Polynesia</t>
  </si>
  <si>
    <t xml:space="preserve">          Gabon</t>
  </si>
  <si>
    <t xml:space="preserve">          Gambia</t>
  </si>
  <si>
    <t xml:space="preserve">          Georgia</t>
  </si>
  <si>
    <t xml:space="preserve">          Germany</t>
  </si>
  <si>
    <t xml:space="preserve">          Germany, Democratic Republic of</t>
  </si>
  <si>
    <t xml:space="preserve">          Germany, Federal Republic of</t>
  </si>
  <si>
    <t xml:space="preserve">          Ghana</t>
  </si>
  <si>
    <t xml:space="preserve">          Gibraltar</t>
  </si>
  <si>
    <t xml:space="preserve">          Greece</t>
  </si>
  <si>
    <t xml:space="preserve">          Greenland</t>
  </si>
  <si>
    <t xml:space="preserve">          Grenada</t>
  </si>
  <si>
    <t xml:space="preserve">          Guam</t>
  </si>
  <si>
    <t xml:space="preserve">          Guatemala</t>
  </si>
  <si>
    <t xml:space="preserve">          Guinea</t>
  </si>
  <si>
    <t xml:space="preserve">          Guinea-Bissau</t>
  </si>
  <si>
    <t xml:space="preserve">          Guyana</t>
  </si>
  <si>
    <t xml:space="preserve">          Haiti</t>
  </si>
  <si>
    <t xml:space="preserve">          Holy See</t>
  </si>
  <si>
    <t xml:space="preserve">          Honduras</t>
  </si>
  <si>
    <t xml:space="preserve">          Hungary</t>
  </si>
  <si>
    <t xml:space="preserve">          Iceland</t>
  </si>
  <si>
    <t xml:space="preserve">          India</t>
  </si>
  <si>
    <t xml:space="preserve">          Indonesia</t>
  </si>
  <si>
    <t xml:space="preserve">          Indonesia (...2002)</t>
  </si>
  <si>
    <t xml:space="preserve">          Iran (Islamic Republic of)</t>
  </si>
  <si>
    <t xml:space="preserve">          Iraq</t>
  </si>
  <si>
    <t xml:space="preserve">          Ireland</t>
  </si>
  <si>
    <t xml:space="preserve">          Israel</t>
  </si>
  <si>
    <t xml:space="preserve">          Italy</t>
  </si>
  <si>
    <t xml:space="preserve">          Jamaica</t>
  </si>
  <si>
    <t xml:space="preserve">          Japan</t>
  </si>
  <si>
    <t xml:space="preserve">          Jordan</t>
  </si>
  <si>
    <t xml:space="preserve">          Kazakhstan</t>
  </si>
  <si>
    <t xml:space="preserve">          Kenya</t>
  </si>
  <si>
    <t xml:space="preserve">          Kiribati</t>
  </si>
  <si>
    <t xml:space="preserve">          Korea, Dem. People's Rep. of</t>
  </si>
  <si>
    <t xml:space="preserve">          Korea, Republic of</t>
  </si>
  <si>
    <t xml:space="preserve">          Kuwait</t>
  </si>
  <si>
    <t xml:space="preserve">          Kyrgyzstan</t>
  </si>
  <si>
    <t xml:space="preserve">          Lao People's Dem. Rep.</t>
  </si>
  <si>
    <t xml:space="preserve">          Latvia</t>
  </si>
  <si>
    <t xml:space="preserve">          Lebanon</t>
  </si>
  <si>
    <t xml:space="preserve">          Lesotho</t>
  </si>
  <si>
    <t xml:space="preserve">          Liberia</t>
  </si>
  <si>
    <t xml:space="preserve">          Libya</t>
  </si>
  <si>
    <t xml:space="preserve">          Lithuania</t>
  </si>
  <si>
    <t xml:space="preserve">          Luxembourg</t>
  </si>
  <si>
    <t xml:space="preserve">          Madagascar</t>
  </si>
  <si>
    <t xml:space="preserve">          Malawi</t>
  </si>
  <si>
    <t xml:space="preserve">          Malaysia</t>
  </si>
  <si>
    <t xml:space="preserve">          Maldives</t>
  </si>
  <si>
    <t xml:space="preserve">          Mali</t>
  </si>
  <si>
    <t xml:space="preserve">          Malta</t>
  </si>
  <si>
    <t xml:space="preserve">          Marshall Islands</t>
  </si>
  <si>
    <t xml:space="preserve">          Mauritania</t>
  </si>
  <si>
    <t xml:space="preserve">          Mauritius</t>
  </si>
  <si>
    <t xml:space="preserve">          Mexico</t>
  </si>
  <si>
    <t xml:space="preserve">          Micronesia (Federated States of)</t>
  </si>
  <si>
    <t xml:space="preserve">          Mongolia</t>
  </si>
  <si>
    <t xml:space="preserve">          Montenegro</t>
  </si>
  <si>
    <t xml:space="preserve">          Montserrat</t>
  </si>
  <si>
    <t xml:space="preserve">          Morocco</t>
  </si>
  <si>
    <t xml:space="preserve">          Mozambique</t>
  </si>
  <si>
    <t xml:space="preserve">          Myanmar</t>
  </si>
  <si>
    <t xml:space="preserve">          Namibia</t>
  </si>
  <si>
    <t xml:space="preserve">          Nauru</t>
  </si>
  <si>
    <t xml:space="preserve">          Nepal</t>
  </si>
  <si>
    <t xml:space="preserve">          Netherlands</t>
  </si>
  <si>
    <t xml:space="preserve">          Netherlands Antilles</t>
  </si>
  <si>
    <t xml:space="preserve">          New Caledonia</t>
  </si>
  <si>
    <t xml:space="preserve">          New Zealand</t>
  </si>
  <si>
    <t xml:space="preserve">          Nicaragua</t>
  </si>
  <si>
    <t xml:space="preserve">          Niger</t>
  </si>
  <si>
    <t xml:space="preserve">          Nigeria</t>
  </si>
  <si>
    <t xml:space="preserve">          Niue</t>
  </si>
  <si>
    <t xml:space="preserve">          Northern Mariana Islands</t>
  </si>
  <si>
    <t xml:space="preserve">          Norway</t>
  </si>
  <si>
    <t xml:space="preserve">          Oman</t>
  </si>
  <si>
    <t xml:space="preserve">          Pacific Islands, Trust Territory</t>
  </si>
  <si>
    <t xml:space="preserve">          Pakistan</t>
  </si>
  <si>
    <t xml:space="preserve">          Palau</t>
  </si>
  <si>
    <t xml:space="preserve">          Panama</t>
  </si>
  <si>
    <t xml:space="preserve">          Panama, Canal Zone</t>
  </si>
  <si>
    <t xml:space="preserve">          Panama, excluding Canal Zone</t>
  </si>
  <si>
    <t xml:space="preserve">          Papua New Guinea</t>
  </si>
  <si>
    <t xml:space="preserve">          Paraguay</t>
  </si>
  <si>
    <t xml:space="preserve">          Peru</t>
  </si>
  <si>
    <t xml:space="preserve">          Philippines</t>
  </si>
  <si>
    <t xml:space="preserve">          Poland</t>
  </si>
  <si>
    <t xml:space="preserve">          Portugal</t>
  </si>
  <si>
    <t xml:space="preserve">          Qatar</t>
  </si>
  <si>
    <t xml:space="preserve">          Republic of Moldova</t>
  </si>
  <si>
    <t xml:space="preserve">          Romania</t>
  </si>
  <si>
    <t xml:space="preserve">          Russian Federation</t>
  </si>
  <si>
    <t xml:space="preserve">          Rwanda</t>
  </si>
  <si>
    <t xml:space="preserve">          Saint Helena</t>
  </si>
  <si>
    <t xml:space="preserve">          Saint Kitts and Nevis</t>
  </si>
  <si>
    <t xml:space="preserve">          Saint Lucia</t>
  </si>
  <si>
    <t xml:space="preserve">          Saint Pierre and Miquelon</t>
  </si>
  <si>
    <t xml:space="preserve">          Saint Vincent and the Grenadines</t>
  </si>
  <si>
    <t xml:space="preserve">          Samoa</t>
  </si>
  <si>
    <t xml:space="preserve">          San Marino</t>
  </si>
  <si>
    <t xml:space="preserve">          Sao Tome and Principe</t>
  </si>
  <si>
    <t xml:space="preserve">          Saudi Arabia</t>
  </si>
  <si>
    <t xml:space="preserve">          Senegal</t>
  </si>
  <si>
    <t xml:space="preserve">          Serbia</t>
  </si>
  <si>
    <t xml:space="preserve">          Serbia and Montenegro</t>
  </si>
  <si>
    <t xml:space="preserve">          Seychelles</t>
  </si>
  <si>
    <t xml:space="preserve">          Sierra Leone</t>
  </si>
  <si>
    <t xml:space="preserve">          Singapore</t>
  </si>
  <si>
    <t xml:space="preserve">          Sint Maarten (Dutch part)</t>
  </si>
  <si>
    <t xml:space="preserve">          Slovakia</t>
  </si>
  <si>
    <t xml:space="preserve">          Slovenia</t>
  </si>
  <si>
    <t xml:space="preserve">          Socialist Federal Republic of Yugoslavia</t>
  </si>
  <si>
    <t xml:space="preserve">          Solomon Islands</t>
  </si>
  <si>
    <t xml:space="preserve">          Somalia</t>
  </si>
  <si>
    <t xml:space="preserve">          South Africa</t>
  </si>
  <si>
    <t xml:space="preserve">          South Sudan</t>
  </si>
  <si>
    <t xml:space="preserve">          Spain</t>
  </si>
  <si>
    <t xml:space="preserve">          Sri Lanka</t>
  </si>
  <si>
    <t xml:space="preserve">          State of Palestine</t>
  </si>
  <si>
    <t xml:space="preserve">          Sudan</t>
  </si>
  <si>
    <t xml:space="preserve">          Sudan (...2011)</t>
  </si>
  <si>
    <t xml:space="preserve">          Suriname</t>
  </si>
  <si>
    <t xml:space="preserve">          Swaziland</t>
  </si>
  <si>
    <t xml:space="preserve">          Sweden</t>
  </si>
  <si>
    <t xml:space="preserve">          Switzerland</t>
  </si>
  <si>
    <t xml:space="preserve">          Syrian Arab Republic</t>
  </si>
  <si>
    <t xml:space="preserve">          Tajikistan</t>
  </si>
  <si>
    <t xml:space="preserve">          Thailand</t>
  </si>
  <si>
    <t xml:space="preserve">          TFYR of Macedonia</t>
  </si>
  <si>
    <t xml:space="preserve">          Timor-Leste</t>
  </si>
  <si>
    <t xml:space="preserve">          Togo</t>
  </si>
  <si>
    <t xml:space="preserve">          Tokelau</t>
  </si>
  <si>
    <t xml:space="preserve">          Tonga</t>
  </si>
  <si>
    <t xml:space="preserve">          Trinidad and Tobago</t>
  </si>
  <si>
    <t xml:space="preserve">          Tunisia</t>
  </si>
  <si>
    <t xml:space="preserve">          Turkey</t>
  </si>
  <si>
    <t xml:space="preserve">          Turkmenistan</t>
  </si>
  <si>
    <t xml:space="preserve">          Turks and Caicos Islands</t>
  </si>
  <si>
    <t xml:space="preserve">          Tuvalu</t>
  </si>
  <si>
    <t xml:space="preserve">          Uganda</t>
  </si>
  <si>
    <t xml:space="preserve">          Ukraine</t>
  </si>
  <si>
    <t xml:space="preserve">          Union of Soviet Socialist Republics</t>
  </si>
  <si>
    <t xml:space="preserve">          United Arab Emirates</t>
  </si>
  <si>
    <t xml:space="preserve">          United Kingdom</t>
  </si>
  <si>
    <t xml:space="preserve">          United Republic of Tanzania</t>
  </si>
  <si>
    <t xml:space="preserve">          United States</t>
  </si>
  <si>
    <t xml:space="preserve">          Uruguay</t>
  </si>
  <si>
    <t xml:space="preserve">          Uzbekistan</t>
  </si>
  <si>
    <t xml:space="preserve">          Vanuatu</t>
  </si>
  <si>
    <t xml:space="preserve">          Venezuela (Bolivarian Rep. of)</t>
  </si>
  <si>
    <t xml:space="preserve">          Viet Nam</t>
  </si>
  <si>
    <t xml:space="preserve">          Wallis and Futuna Islands</t>
  </si>
  <si>
    <t xml:space="preserve">          Western Sahara</t>
  </si>
  <si>
    <t xml:space="preserve">          Yemen</t>
  </si>
  <si>
    <t xml:space="preserve">          Yemen, Arab Republic</t>
  </si>
  <si>
    <t xml:space="preserve">          Yemen, Democratic</t>
  </si>
  <si>
    <t xml:space="preserve">          Zambia</t>
  </si>
  <si>
    <t xml:space="preserve">          Zimbabwe</t>
  </si>
  <si>
    <t>Imports</t>
  </si>
  <si>
    <t xml:space="preserve">Services  </t>
  </si>
  <si>
    <t>Total</t>
  </si>
  <si>
    <t>Brazil</t>
  </si>
  <si>
    <t xml:space="preserve">Metodología propuesta por Balassa (1965), trabajada con datos de las exportaciones de las categorías seleccionadas. Las estadísticas presentadas por la UNCTAD corresponden a los conceptos y definiciones de la IMF Balance of Payments and International Investment Positicon Manual, Sixth Edition (BPM6, 2009), con los datos en millones de dólares.  </t>
  </si>
  <si>
    <t>8 de noviembre de 2017</t>
  </si>
  <si>
    <t>Importaciones de servicios</t>
  </si>
  <si>
    <t xml:space="preserve">Metodología propuesta por Vollrath (1991), trabajada con datos de las importaciones y exportaciones de las categorías seleccionadas. Las estadísticas presentadas por la UNCTAD corresponden a los conceptos y definiciones de la IMF Balance of Payments and International Investment Positicon Manual, Sixth Edition (BPM6, 2009), con los datos en millones de dólares.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</si>
</sst>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€_-;\-* #,##0\ _€_-;_-* &quot;-&quot;\ _€_-;_-@_-"/>
    <numFmt numFmtId="165" formatCode="_-* #,##0.00\ _€_-;\-* #,##0.00\ _€_-;_-* &quot;-&quot;??\ _€_-;_-@_-"/>
    <numFmt numFmtId="166" formatCode="_(&quot;$&quot;* #,##0_);_(&quot;$&quot;* \(#,##0\);_(&quot;$&quot;* &quot;-&quot;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sz val="10"/>
      <name val="Arial"/>
    </font>
    <font>
      <b/>
      <sz val="12"/>
      <color theme="4" tint="-0.499984740745262"/>
      <name val="Arial"/>
      <family val="2"/>
    </font>
    <font>
      <b/>
      <sz val="12"/>
      <color theme="9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6"/>
      </top>
      <bottom style="thin">
        <color theme="4" tint="0.39997558519241921"/>
      </bottom>
      <diagonal/>
    </border>
  </borders>
  <cellStyleXfs count="12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3" fillId="0" borderId="0" xfId="5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8" applyFont="1"/>
    <xf numFmtId="0" fontId="8" fillId="0" borderId="0" xfId="0" applyFont="1"/>
    <xf numFmtId="0" fontId="10" fillId="0" borderId="0" xfId="5" applyFont="1"/>
    <xf numFmtId="0" fontId="11" fillId="0" borderId="0" xfId="0" applyFont="1"/>
    <xf numFmtId="0" fontId="1" fillId="0" borderId="0" xfId="7" applyNumberFormat="1" applyFont="1"/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2" fillId="0" borderId="0" xfId="1" applyFill="1"/>
    <xf numFmtId="0" fontId="0" fillId="0" borderId="0" xfId="0" applyFill="1"/>
    <xf numFmtId="0" fontId="3" fillId="0" borderId="0" xfId="5" applyFill="1"/>
    <xf numFmtId="2" fontId="7" fillId="0" borderId="0" xfId="0" applyNumberFormat="1" applyFont="1" applyAlignment="1">
      <alignment horizontal="center" vertical="center"/>
    </xf>
    <xf numFmtId="0" fontId="14" fillId="0" borderId="0" xfId="9"/>
    <xf numFmtId="0" fontId="2" fillId="0" borderId="0" xfId="1"/>
    <xf numFmtId="0" fontId="2" fillId="0" borderId="0" xfId="1" applyAlignment="1">
      <alignment horizontal="left"/>
    </xf>
    <xf numFmtId="0" fontId="2" fillId="3" borderId="0" xfId="1" applyFill="1"/>
    <xf numFmtId="0" fontId="0" fillId="0" borderId="0" xfId="0" applyAlignment="1">
      <alignment horizontal="left"/>
    </xf>
    <xf numFmtId="0" fontId="15" fillId="0" borderId="0" xfId="9" applyFont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16" fillId="0" borderId="0" xfId="1" applyFont="1"/>
    <xf numFmtId="0" fontId="1" fillId="0" borderId="0" xfId="0" applyFont="1" applyAlignment="1">
      <alignment horizontal="center"/>
    </xf>
    <xf numFmtId="0" fontId="7" fillId="0" borderId="0" xfId="0" applyFont="1" applyAlignment="1"/>
    <xf numFmtId="0" fontId="4" fillId="0" borderId="0" xfId="5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9" fillId="0" borderId="0" xfId="5" applyFont="1" applyAlignment="1">
      <alignment horizontal="center" vertical="center"/>
    </xf>
  </cellXfs>
  <cellStyles count="12">
    <cellStyle name="Comma [0]" xfId="2"/>
    <cellStyle name="Comma [0] 2" xfId="4"/>
    <cellStyle name="Comma [0] 3" xfId="10"/>
    <cellStyle name="Currency [0]" xfId="3"/>
    <cellStyle name="Currency [0] 2" xfId="6"/>
    <cellStyle name="Currency [0] 3" xfId="11"/>
    <cellStyle name="Millares" xfId="7" builtinId="3"/>
    <cellStyle name="Normal" xfId="0" builtinId="0"/>
    <cellStyle name="Normal 2" xfId="1"/>
    <cellStyle name="Normal 3" xfId="5"/>
    <cellStyle name="Normal 4" xfId="9"/>
    <cellStyle name="Porcentaje" xfId="8" builtinId="5"/>
  </cellStyles>
  <dxfs count="26"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'Muestra X´s'!$B$28</c:f>
              <c:strCache>
                <c:ptCount val="1"/>
                <c:pt idx="0">
                  <c:v>      Insurance and pension services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'Muestra X´s'!$C$10:$N$10</c:f>
              <c:numCache>
                <c:formatCode>General</c:formatCode>
                <c:ptCount val="12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  <c:pt idx="11">
                  <c:v>2016.0</c:v>
                </c:pt>
              </c:numCache>
            </c:numRef>
          </c:cat>
          <c:val>
            <c:numRef>
              <c:f>'Muestra X´s'!$C$28:$N$28</c:f>
              <c:numCache>
                <c:formatCode>General</c:formatCode>
                <c:ptCount val="12"/>
                <c:pt idx="0">
                  <c:v>134.152</c:v>
                </c:pt>
                <c:pt idx="1">
                  <c:v>324.459</c:v>
                </c:pt>
                <c:pt idx="2">
                  <c:v>542.818</c:v>
                </c:pt>
                <c:pt idx="3">
                  <c:v>828.094</c:v>
                </c:pt>
                <c:pt idx="4">
                  <c:v>372.623</c:v>
                </c:pt>
                <c:pt idx="5">
                  <c:v>416.03</c:v>
                </c:pt>
                <c:pt idx="6">
                  <c:v>504.568</c:v>
                </c:pt>
                <c:pt idx="7">
                  <c:v>540.699</c:v>
                </c:pt>
                <c:pt idx="8">
                  <c:v>472.857</c:v>
                </c:pt>
                <c:pt idx="9">
                  <c:v>668.79</c:v>
                </c:pt>
                <c:pt idx="10">
                  <c:v>987.552</c:v>
                </c:pt>
                <c:pt idx="11">
                  <c:v>783.649873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A82-4931-B356-E38B0ED42BA2}"/>
            </c:ext>
          </c:extLst>
        </c:ser>
        <c:ser>
          <c:idx val="1"/>
          <c:order val="1"/>
          <c:tx>
            <c:strRef>
              <c:f>'Muestra X´s'!$B$29</c:f>
              <c:strCache>
                <c:ptCount val="1"/>
                <c:pt idx="0">
                  <c:v>      Financial services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'Muestra X´s'!$C$10:$N$10</c:f>
              <c:numCache>
                <c:formatCode>General</c:formatCode>
                <c:ptCount val="12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  <c:pt idx="11">
                  <c:v>2016.0</c:v>
                </c:pt>
              </c:numCache>
            </c:numRef>
          </c:cat>
          <c:val>
            <c:numRef>
              <c:f>'Muestra X´s'!$C$29:$N$29</c:f>
              <c:numCache>
                <c:formatCode>General</c:formatCode>
                <c:ptCount val="12"/>
                <c:pt idx="0">
                  <c:v>507.167</c:v>
                </c:pt>
                <c:pt idx="1">
                  <c:v>737.713</c:v>
                </c:pt>
                <c:pt idx="2">
                  <c:v>1090.05</c:v>
                </c:pt>
                <c:pt idx="3">
                  <c:v>1237.58</c:v>
                </c:pt>
                <c:pt idx="4">
                  <c:v>1570.39</c:v>
                </c:pt>
                <c:pt idx="5">
                  <c:v>1699.37</c:v>
                </c:pt>
                <c:pt idx="6">
                  <c:v>2477.62</c:v>
                </c:pt>
                <c:pt idx="7">
                  <c:v>2459.94</c:v>
                </c:pt>
                <c:pt idx="8">
                  <c:v>2742.62</c:v>
                </c:pt>
                <c:pt idx="9">
                  <c:v>1175.7</c:v>
                </c:pt>
                <c:pt idx="10">
                  <c:v>742.367</c:v>
                </c:pt>
                <c:pt idx="11">
                  <c:v>739.08938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82-4931-B356-E38B0ED42BA2}"/>
            </c:ext>
          </c:extLst>
        </c:ser>
        <c:ser>
          <c:idx val="2"/>
          <c:order val="2"/>
          <c:tx>
            <c:strRef>
              <c:f>'Muestra X´s'!$B$30</c:f>
              <c:strCache>
                <c:ptCount val="1"/>
                <c:pt idx="0">
                  <c:v>      Charges for the use of intellectual property n.i.e.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'Muestra X´s'!$C$10:$N$10</c:f>
              <c:numCache>
                <c:formatCode>General</c:formatCode>
                <c:ptCount val="12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  <c:pt idx="11">
                  <c:v>2016.0</c:v>
                </c:pt>
              </c:numCache>
            </c:numRef>
          </c:cat>
          <c:val>
            <c:numRef>
              <c:f>'Muestra X´s'!$C$30:$N$30</c:f>
              <c:numCache>
                <c:formatCode>General</c:formatCode>
                <c:ptCount val="12"/>
                <c:pt idx="0">
                  <c:v>101.66</c:v>
                </c:pt>
                <c:pt idx="1">
                  <c:v>150.307</c:v>
                </c:pt>
                <c:pt idx="2">
                  <c:v>319.41</c:v>
                </c:pt>
                <c:pt idx="3">
                  <c:v>465.444</c:v>
                </c:pt>
                <c:pt idx="4">
                  <c:v>433.808</c:v>
                </c:pt>
                <c:pt idx="5">
                  <c:v>189.606</c:v>
                </c:pt>
                <c:pt idx="6">
                  <c:v>300.8</c:v>
                </c:pt>
                <c:pt idx="7">
                  <c:v>276.418</c:v>
                </c:pt>
                <c:pt idx="8">
                  <c:v>368.128</c:v>
                </c:pt>
                <c:pt idx="9">
                  <c:v>375.098</c:v>
                </c:pt>
                <c:pt idx="10">
                  <c:v>581.081</c:v>
                </c:pt>
                <c:pt idx="11">
                  <c:v>650.8342270000001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A82-4931-B356-E38B0ED42BA2}"/>
            </c:ext>
          </c:extLst>
        </c:ser>
        <c:ser>
          <c:idx val="3"/>
          <c:order val="3"/>
          <c:tx>
            <c:strRef>
              <c:f>'Muestra X´s'!$B$31</c:f>
              <c:strCache>
                <c:ptCount val="1"/>
                <c:pt idx="0">
                  <c:v>      Telecommunications, computer, and information services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'Muestra X´s'!$C$10:$N$10</c:f>
              <c:numCache>
                <c:formatCode>General</c:formatCode>
                <c:ptCount val="12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  <c:pt idx="11">
                  <c:v>2016.0</c:v>
                </c:pt>
              </c:numCache>
            </c:numRef>
          </c:cat>
          <c:val>
            <c:numRef>
              <c:f>'Muestra X´s'!$C$31:$N$31</c:f>
              <c:numCache>
                <c:formatCode>General</c:formatCode>
                <c:ptCount val="12"/>
                <c:pt idx="0">
                  <c:v>319.362</c:v>
                </c:pt>
                <c:pt idx="1">
                  <c:v>291.137</c:v>
                </c:pt>
                <c:pt idx="2">
                  <c:v>419.438</c:v>
                </c:pt>
                <c:pt idx="3">
                  <c:v>640.648</c:v>
                </c:pt>
                <c:pt idx="4">
                  <c:v>537.9059999999999</c:v>
                </c:pt>
                <c:pt idx="5">
                  <c:v>611.184</c:v>
                </c:pt>
                <c:pt idx="6">
                  <c:v>523.449</c:v>
                </c:pt>
                <c:pt idx="7">
                  <c:v>731.699</c:v>
                </c:pt>
                <c:pt idx="8">
                  <c:v>707.885</c:v>
                </c:pt>
                <c:pt idx="9">
                  <c:v>1446.46</c:v>
                </c:pt>
                <c:pt idx="10">
                  <c:v>1571.48</c:v>
                </c:pt>
                <c:pt idx="11">
                  <c:v>1803.756491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A82-4931-B356-E38B0ED42BA2}"/>
            </c:ext>
          </c:extLst>
        </c:ser>
        <c:ser>
          <c:idx val="4"/>
          <c:order val="4"/>
          <c:tx>
            <c:strRef>
              <c:f>'Muestra X´s'!$B$32</c:f>
              <c:strCache>
                <c:ptCount val="1"/>
                <c:pt idx="0">
                  <c:v>      Other business services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'Muestra X´s'!$C$10:$N$10</c:f>
              <c:numCache>
                <c:formatCode>General</c:formatCode>
                <c:ptCount val="12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  <c:pt idx="11">
                  <c:v>2016.0</c:v>
                </c:pt>
              </c:numCache>
            </c:numRef>
          </c:cat>
          <c:val>
            <c:numRef>
              <c:f>'Muestra X´s'!$C$32:$N$32</c:f>
              <c:numCache>
                <c:formatCode>General</c:formatCode>
                <c:ptCount val="12"/>
                <c:pt idx="0">
                  <c:v>6115.81</c:v>
                </c:pt>
                <c:pt idx="1">
                  <c:v>7600.4</c:v>
                </c:pt>
                <c:pt idx="2">
                  <c:v>11063.7</c:v>
                </c:pt>
                <c:pt idx="3">
                  <c:v>14330.8</c:v>
                </c:pt>
                <c:pt idx="4">
                  <c:v>13866.7</c:v>
                </c:pt>
                <c:pt idx="5">
                  <c:v>13772.5</c:v>
                </c:pt>
                <c:pt idx="6">
                  <c:v>16857.8</c:v>
                </c:pt>
                <c:pt idx="7">
                  <c:v>18597.1</c:v>
                </c:pt>
                <c:pt idx="8">
                  <c:v>17461.563</c:v>
                </c:pt>
                <c:pt idx="9">
                  <c:v>21351.2</c:v>
                </c:pt>
                <c:pt idx="10">
                  <c:v>17490.3</c:v>
                </c:pt>
                <c:pt idx="11">
                  <c:v>16423.39197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A82-4931-B356-E38B0ED42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75513312"/>
        <c:axId val="-375510992"/>
      </c:lineChart>
      <c:catAx>
        <c:axId val="-37551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375510992"/>
        <c:crosses val="autoZero"/>
        <c:auto val="1"/>
        <c:lblAlgn val="ctr"/>
        <c:lblOffset val="100"/>
        <c:noMultiLvlLbl val="0"/>
      </c:catAx>
      <c:valAx>
        <c:axId val="-37551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37551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514350</xdr:colOff>
      <xdr:row>9</xdr:row>
      <xdr:rowOff>76200</xdr:rowOff>
    </xdr:from>
    <xdr:to>
      <xdr:col>20</xdr:col>
      <xdr:colOff>514350</xdr:colOff>
      <xdr:row>23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B263FD97-7B43-40FA-B4DA-BA429286AA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6:N3087" totalsRowShown="0" headerRowCellStyle="Normal 4" dataCellStyle="Normal 4">
  <autoFilter ref="A6:N3087"/>
  <tableColumns count="14">
    <tableColumn id="1" name="ECONOMY" dataCellStyle="Normal 4"/>
    <tableColumn id="2" name="CATEGORY" dataCellStyle="Normal 4"/>
    <tableColumn id="3" name="2005" dataCellStyle="Normal 4"/>
    <tableColumn id="4" name="2006" dataCellStyle="Normal 4"/>
    <tableColumn id="5" name="2007" dataCellStyle="Normal 4"/>
    <tableColumn id="6" name="2008" dataCellStyle="Normal 4"/>
    <tableColumn id="7" name="2009" dataCellStyle="Normal 4"/>
    <tableColumn id="8" name="2010" dataCellStyle="Normal 4"/>
    <tableColumn id="9" name="2011" dataCellStyle="Normal 4"/>
    <tableColumn id="10" name="2012" dataCellStyle="Normal 4"/>
    <tableColumn id="11" name="2013" dataCellStyle="Normal 4"/>
    <tableColumn id="12" name="2014" dataCellStyle="Normal 4"/>
    <tableColumn id="13" name="2015" dataCellStyle="Normal 4"/>
    <tableColumn id="14" name="2016" dataCellStyle="Normal 4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3" name="Tabla14" displayName="Tabla14" ref="A6:N2534" totalsRowCount="1" headerRowCellStyle="Normal 2" dataCellStyle="Normal 2">
  <autoFilter ref="A6:N2533"/>
  <tableColumns count="14">
    <tableColumn id="1" name="ECONOMY" totalsRowLabel="Total" totalsRowDxfId="25" dataCellStyle="Normal 2"/>
    <tableColumn id="2" name="CATEGORY" dataDxfId="24" totalsRowDxfId="23" dataCellStyle="Normal 2"/>
    <tableColumn id="3" name="2005" totalsRowFunction="sum" totalsRowDxfId="22" dataCellStyle="Normal 2"/>
    <tableColumn id="4" name="2006" totalsRowFunction="sum" totalsRowDxfId="21" dataCellStyle="Normal 2"/>
    <tableColumn id="5" name="2007" totalsRowFunction="sum" totalsRowDxfId="20" dataCellStyle="Normal 2"/>
    <tableColumn id="6" name="2008" totalsRowFunction="sum" totalsRowDxfId="19" dataCellStyle="Normal 2"/>
    <tableColumn id="7" name="2009" totalsRowFunction="sum" totalsRowDxfId="18" dataCellStyle="Normal 2"/>
    <tableColumn id="8" name="2010" totalsRowFunction="sum" totalsRowDxfId="17" dataCellStyle="Normal 2"/>
    <tableColumn id="9" name="2011" totalsRowFunction="sum" totalsRowDxfId="16" dataCellStyle="Normal 2"/>
    <tableColumn id="10" name="2012" totalsRowFunction="sum" totalsRowDxfId="15" dataCellStyle="Normal 2"/>
    <tableColumn id="11" name="2013" totalsRowFunction="sum" totalsRowDxfId="14" dataCellStyle="Normal 2"/>
    <tableColumn id="12" name="2014" totalsRowFunction="sum" totalsRowDxfId="13" dataCellStyle="Normal 2"/>
    <tableColumn id="13" name="2015" totalsRowFunction="sum" totalsRowDxfId="12" dataCellStyle="Normal 2"/>
    <tableColumn id="14" name="2016" totalsRowFunction="sum" totalsRowDxfId="11" dataCellStyle="Normal 2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87"/>
  <sheetViews>
    <sheetView tabSelected="1" workbookViewId="0">
      <selection activeCell="D4" sqref="D4"/>
    </sheetView>
  </sheetViews>
  <sheetFormatPr baseColWidth="10" defaultRowHeight="15" x14ac:dyDescent="0.2"/>
  <cols>
    <col min="1" max="1" width="28.33203125" customWidth="1"/>
    <col min="2" max="2" width="53.5" customWidth="1"/>
  </cols>
  <sheetData>
    <row r="1" spans="1:14" x14ac:dyDescent="0.2">
      <c r="A1" s="25" t="s">
        <v>40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5" t="s">
        <v>41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4" spans="1:14" ht="16" x14ac:dyDescent="0.2">
      <c r="A4" s="25" t="s">
        <v>42</v>
      </c>
      <c r="B4" s="25" t="s">
        <v>43</v>
      </c>
      <c r="C4" s="25" t="s">
        <v>44</v>
      </c>
      <c r="D4" s="30" t="s">
        <v>45</v>
      </c>
      <c r="E4" s="25"/>
      <c r="F4" s="25"/>
      <c r="G4" s="25"/>
      <c r="H4" s="25"/>
      <c r="I4" s="25"/>
      <c r="J4" s="25"/>
      <c r="K4" s="25"/>
      <c r="L4" s="25"/>
      <c r="M4" s="25"/>
      <c r="N4" s="25"/>
    </row>
    <row r="6" spans="1:14" x14ac:dyDescent="0.2">
      <c r="A6" s="25" t="s">
        <v>58</v>
      </c>
      <c r="B6" s="25" t="s">
        <v>59</v>
      </c>
      <c r="C6" s="25" t="s">
        <v>46</v>
      </c>
      <c r="D6" s="25" t="s">
        <v>47</v>
      </c>
      <c r="E6" s="25" t="s">
        <v>48</v>
      </c>
      <c r="F6" s="25" t="s">
        <v>49</v>
      </c>
      <c r="G6" s="25" t="s">
        <v>50</v>
      </c>
      <c r="H6" s="25" t="s">
        <v>51</v>
      </c>
      <c r="I6" s="25" t="s">
        <v>52</v>
      </c>
      <c r="J6" s="25" t="s">
        <v>53</v>
      </c>
      <c r="K6" s="25" t="s">
        <v>54</v>
      </c>
      <c r="L6" s="25" t="s">
        <v>55</v>
      </c>
      <c r="M6" s="25" t="s">
        <v>56</v>
      </c>
      <c r="N6" s="25" t="s">
        <v>57</v>
      </c>
    </row>
    <row r="7" spans="1:14" x14ac:dyDescent="0.2">
      <c r="A7" s="25" t="s">
        <v>60</v>
      </c>
      <c r="B7" s="25" t="s">
        <v>1</v>
      </c>
      <c r="C7" s="25" t="s">
        <v>13</v>
      </c>
      <c r="D7" s="25" t="s">
        <v>13</v>
      </c>
      <c r="E7" s="25" t="s">
        <v>13</v>
      </c>
      <c r="F7" s="25">
        <v>1301.636</v>
      </c>
      <c r="G7" s="25">
        <v>1784.36</v>
      </c>
      <c r="H7" s="25">
        <v>2090.5160000000001</v>
      </c>
      <c r="I7" s="25">
        <v>2769.48</v>
      </c>
      <c r="J7" s="25">
        <v>1453.7739999999999</v>
      </c>
      <c r="K7" s="25">
        <v>1022.7380000000001</v>
      </c>
      <c r="L7" s="25">
        <v>1245.701</v>
      </c>
      <c r="M7" s="25">
        <v>730.53599999999994</v>
      </c>
      <c r="N7" s="25">
        <v>431.080285</v>
      </c>
    </row>
    <row r="8" spans="1:14" x14ac:dyDescent="0.2">
      <c r="A8" s="25"/>
      <c r="B8" s="25" t="s">
        <v>61</v>
      </c>
      <c r="C8" s="25" t="s">
        <v>13</v>
      </c>
      <c r="D8" s="25" t="s">
        <v>13</v>
      </c>
      <c r="E8" s="25" t="s">
        <v>13</v>
      </c>
      <c r="F8" s="25">
        <v>1.302</v>
      </c>
      <c r="G8" s="25" t="s">
        <v>13</v>
      </c>
      <c r="H8" s="25" t="s">
        <v>13</v>
      </c>
      <c r="I8" s="25" t="s">
        <v>13</v>
      </c>
      <c r="J8" s="25" t="s">
        <v>13</v>
      </c>
      <c r="K8" s="25">
        <v>7.5709999999999997</v>
      </c>
      <c r="L8" s="25">
        <v>2.0720000000000001</v>
      </c>
      <c r="M8" s="25">
        <v>0</v>
      </c>
      <c r="N8" s="25">
        <v>0</v>
      </c>
    </row>
    <row r="9" spans="1:14" x14ac:dyDescent="0.2">
      <c r="A9" s="25"/>
      <c r="B9" s="25" t="s">
        <v>2</v>
      </c>
      <c r="C9" s="25" t="s">
        <v>13</v>
      </c>
      <c r="D9" s="25" t="s">
        <v>13</v>
      </c>
      <c r="E9" s="25" t="s">
        <v>13</v>
      </c>
      <c r="F9" s="25">
        <v>127.511</v>
      </c>
      <c r="G9" s="25">
        <v>93.290999999999997</v>
      </c>
      <c r="H9" s="25">
        <v>173.672</v>
      </c>
      <c r="I9" s="25">
        <v>197.864</v>
      </c>
      <c r="J9" s="25">
        <v>199.56399999999999</v>
      </c>
      <c r="K9" s="25">
        <v>204.49799999999999</v>
      </c>
      <c r="L9" s="25">
        <v>85.843000000000004</v>
      </c>
      <c r="M9" s="25">
        <v>63.031999999999996</v>
      </c>
      <c r="N9" s="25">
        <v>9.194134</v>
      </c>
    </row>
    <row r="10" spans="1:14" x14ac:dyDescent="0.2">
      <c r="A10" s="25"/>
      <c r="B10" s="25" t="s">
        <v>3</v>
      </c>
      <c r="C10" s="25" t="s">
        <v>13</v>
      </c>
      <c r="D10" s="25" t="s">
        <v>13</v>
      </c>
      <c r="E10" s="25" t="s">
        <v>13</v>
      </c>
      <c r="F10" s="25">
        <v>16.670000000000002</v>
      </c>
      <c r="G10" s="25">
        <v>32.831000000000003</v>
      </c>
      <c r="H10" s="25">
        <v>85.796999999999997</v>
      </c>
      <c r="I10" s="25">
        <v>87.516000000000005</v>
      </c>
      <c r="J10" s="25">
        <v>112.98099999999999</v>
      </c>
      <c r="K10" s="25">
        <v>151.28200000000001</v>
      </c>
      <c r="L10" s="25">
        <v>83.713999999999999</v>
      </c>
      <c r="M10" s="25">
        <v>81.908000000000001</v>
      </c>
      <c r="N10" s="25">
        <v>51.842669000000001</v>
      </c>
    </row>
    <row r="11" spans="1:14" x14ac:dyDescent="0.2">
      <c r="A11" s="25"/>
      <c r="B11" s="25" t="s">
        <v>4</v>
      </c>
      <c r="C11" s="25" t="s">
        <v>13</v>
      </c>
      <c r="D11" s="25" t="s">
        <v>13</v>
      </c>
      <c r="E11" s="25" t="s">
        <v>13</v>
      </c>
      <c r="F11" s="25">
        <v>1156.154</v>
      </c>
      <c r="G11" s="25">
        <v>1658.2380000000001</v>
      </c>
      <c r="H11" s="25">
        <v>1831.05</v>
      </c>
      <c r="I11" s="25">
        <v>2484.1</v>
      </c>
      <c r="J11" s="25">
        <v>1141.2280000000001</v>
      </c>
      <c r="K11" s="25">
        <v>659.38699999999994</v>
      </c>
      <c r="L11" s="25">
        <v>1074.0709999999999</v>
      </c>
      <c r="M11" s="25">
        <v>585.596</v>
      </c>
      <c r="N11" s="25">
        <v>370.04348299999998</v>
      </c>
    </row>
    <row r="12" spans="1:14" x14ac:dyDescent="0.2">
      <c r="A12" s="25"/>
      <c r="B12" s="25" t="s">
        <v>5</v>
      </c>
      <c r="C12" s="25" t="s">
        <v>13</v>
      </c>
      <c r="D12" s="25" t="s">
        <v>13</v>
      </c>
      <c r="E12" s="25" t="s">
        <v>13</v>
      </c>
      <c r="F12" s="25">
        <v>578.63199999999995</v>
      </c>
      <c r="G12" s="25">
        <v>682.91</v>
      </c>
      <c r="H12" s="25">
        <v>1047.1099999999999</v>
      </c>
      <c r="I12" s="25">
        <v>1168.8399999999999</v>
      </c>
      <c r="J12" s="25">
        <v>550.98299999999995</v>
      </c>
      <c r="K12" s="25">
        <v>185.238</v>
      </c>
      <c r="L12" s="25">
        <v>473.916</v>
      </c>
      <c r="M12" s="25">
        <v>189.477</v>
      </c>
      <c r="N12" s="25">
        <v>63.272727000000003</v>
      </c>
    </row>
    <row r="13" spans="1:14" x14ac:dyDescent="0.2">
      <c r="A13" s="25"/>
      <c r="B13" s="25" t="s">
        <v>6</v>
      </c>
      <c r="C13" s="25" t="s">
        <v>13</v>
      </c>
      <c r="D13" s="25" t="s">
        <v>13</v>
      </c>
      <c r="E13" s="25" t="s">
        <v>13</v>
      </c>
      <c r="F13" s="25">
        <v>0.57999999999999996</v>
      </c>
      <c r="G13" s="25">
        <v>2.4780000000000002</v>
      </c>
      <c r="H13" s="25">
        <v>18.626000000000001</v>
      </c>
      <c r="I13" s="25">
        <v>50.607999999999997</v>
      </c>
      <c r="J13" s="25">
        <v>41.801000000000002</v>
      </c>
      <c r="K13" s="25">
        <v>26.757000000000001</v>
      </c>
      <c r="L13" s="25">
        <v>25.212</v>
      </c>
      <c r="M13" s="25">
        <v>19.001999999999999</v>
      </c>
      <c r="N13" s="25">
        <v>3.4754139999999998</v>
      </c>
    </row>
    <row r="14" spans="1:14" x14ac:dyDescent="0.2">
      <c r="A14" s="25"/>
      <c r="B14" s="25" t="s">
        <v>7</v>
      </c>
      <c r="C14" s="25" t="s">
        <v>13</v>
      </c>
      <c r="D14" s="25" t="s">
        <v>13</v>
      </c>
      <c r="E14" s="25" t="s">
        <v>13</v>
      </c>
      <c r="F14" s="25">
        <v>105.858</v>
      </c>
      <c r="G14" s="25">
        <v>249.87299999999999</v>
      </c>
      <c r="H14" s="25">
        <v>0.95599999999999996</v>
      </c>
      <c r="I14" s="25">
        <v>315.65100000000001</v>
      </c>
      <c r="J14" s="25">
        <v>51.009</v>
      </c>
      <c r="K14" s="25">
        <v>40.256999999999998</v>
      </c>
      <c r="L14" s="25">
        <v>172.86500000000001</v>
      </c>
      <c r="M14" s="25">
        <v>32.972999999999999</v>
      </c>
      <c r="N14" s="25">
        <v>9.5500120000000006</v>
      </c>
    </row>
    <row r="15" spans="1:14" x14ac:dyDescent="0.2">
      <c r="A15" s="25"/>
      <c r="B15" s="25" t="s">
        <v>8</v>
      </c>
      <c r="C15" s="25" t="s">
        <v>13</v>
      </c>
      <c r="D15" s="25" t="s">
        <v>13</v>
      </c>
      <c r="E15" s="25" t="s">
        <v>13</v>
      </c>
      <c r="F15" s="25">
        <v>0.64300000000000002</v>
      </c>
      <c r="G15" s="25">
        <v>0.72781700000000005</v>
      </c>
      <c r="H15" s="25" t="s">
        <v>13</v>
      </c>
      <c r="I15" s="25">
        <v>0.434</v>
      </c>
      <c r="J15" s="25" t="s">
        <v>13</v>
      </c>
      <c r="K15" s="25" t="s">
        <v>13</v>
      </c>
      <c r="L15" s="25">
        <v>0.46600000000000003</v>
      </c>
      <c r="M15" s="25">
        <v>0.01</v>
      </c>
      <c r="N15" s="25">
        <v>0</v>
      </c>
    </row>
    <row r="16" spans="1:14" x14ac:dyDescent="0.2">
      <c r="A16" s="25"/>
      <c r="B16" s="25" t="s">
        <v>9</v>
      </c>
      <c r="C16" s="25" t="s">
        <v>13</v>
      </c>
      <c r="D16" s="25" t="s">
        <v>13</v>
      </c>
      <c r="E16" s="25" t="s">
        <v>13</v>
      </c>
      <c r="F16" s="25">
        <v>109.446</v>
      </c>
      <c r="G16" s="25">
        <v>105.79600000000001</v>
      </c>
      <c r="H16" s="25">
        <v>226.43299999999999</v>
      </c>
      <c r="I16" s="25">
        <v>208.87299999999999</v>
      </c>
      <c r="J16" s="25">
        <v>79.298000000000002</v>
      </c>
      <c r="K16" s="25">
        <v>142.06800000000001</v>
      </c>
      <c r="L16" s="25">
        <v>116.33199999999999</v>
      </c>
      <c r="M16" s="25">
        <v>81.863</v>
      </c>
      <c r="N16" s="25">
        <v>83.720547999999994</v>
      </c>
    </row>
    <row r="17" spans="1:14" x14ac:dyDescent="0.2">
      <c r="A17" s="25"/>
      <c r="B17" s="25" t="s">
        <v>10</v>
      </c>
      <c r="C17" s="25" t="s">
        <v>13</v>
      </c>
      <c r="D17" s="25" t="s">
        <v>13</v>
      </c>
      <c r="E17" s="25" t="s">
        <v>13</v>
      </c>
      <c r="F17" s="25">
        <v>299.95</v>
      </c>
      <c r="G17" s="25">
        <v>535.80399999999997</v>
      </c>
      <c r="H17" s="25">
        <v>466.27300000000002</v>
      </c>
      <c r="I17" s="25">
        <v>663.20600000000002</v>
      </c>
      <c r="J17" s="25">
        <v>338.52600000000001</v>
      </c>
      <c r="K17" s="25">
        <v>178.751</v>
      </c>
      <c r="L17" s="25">
        <v>187.19900000000001</v>
      </c>
      <c r="M17" s="25">
        <v>121.58</v>
      </c>
      <c r="N17" s="25">
        <v>36.696869999999997</v>
      </c>
    </row>
    <row r="18" spans="1:14" x14ac:dyDescent="0.2">
      <c r="A18" s="25"/>
      <c r="B18" s="25" t="s">
        <v>11</v>
      </c>
      <c r="C18" s="25" t="s">
        <v>13</v>
      </c>
      <c r="D18" s="25" t="s">
        <v>13</v>
      </c>
      <c r="E18" s="25" t="s">
        <v>13</v>
      </c>
      <c r="F18" s="25">
        <v>3.9006599999999998</v>
      </c>
      <c r="G18" s="25">
        <v>17.553799999999999</v>
      </c>
      <c r="H18" s="25">
        <v>6.1719999999999997</v>
      </c>
      <c r="I18" s="25">
        <v>4.1920000000000002</v>
      </c>
      <c r="J18" s="25">
        <v>0.97684099999999996</v>
      </c>
      <c r="K18" s="25">
        <v>3.5680000000000001</v>
      </c>
      <c r="L18" s="25">
        <v>4.1719999999999997</v>
      </c>
      <c r="M18" s="25">
        <v>28.067</v>
      </c>
      <c r="N18" s="25">
        <v>23.069561</v>
      </c>
    </row>
    <row r="19" spans="1:14" x14ac:dyDescent="0.2">
      <c r="A19" s="25"/>
      <c r="B19" s="25" t="s">
        <v>12</v>
      </c>
      <c r="C19" s="25" t="s">
        <v>13</v>
      </c>
      <c r="D19" s="25" t="s">
        <v>13</v>
      </c>
      <c r="E19" s="25" t="s">
        <v>13</v>
      </c>
      <c r="F19" s="25">
        <v>57.143999999999998</v>
      </c>
      <c r="G19" s="25">
        <v>63.095999999999997</v>
      </c>
      <c r="H19" s="25">
        <v>65.478999999999999</v>
      </c>
      <c r="I19" s="25">
        <v>72.293999999999997</v>
      </c>
      <c r="J19" s="25">
        <v>78.634</v>
      </c>
      <c r="K19" s="25">
        <v>82.747</v>
      </c>
      <c r="L19" s="25">
        <v>93.908000000000001</v>
      </c>
      <c r="M19" s="25">
        <v>112.623</v>
      </c>
      <c r="N19" s="25">
        <v>150.25835000000001</v>
      </c>
    </row>
    <row r="20" spans="1:14" x14ac:dyDescent="0.2">
      <c r="A20" s="25" t="s">
        <v>62</v>
      </c>
      <c r="B20" s="25" t="s">
        <v>1</v>
      </c>
      <c r="C20" s="25">
        <v>1266.6500000000001</v>
      </c>
      <c r="D20" s="25">
        <v>1645.95</v>
      </c>
      <c r="E20" s="25">
        <v>2104.56</v>
      </c>
      <c r="F20" s="25">
        <v>2732.49</v>
      </c>
      <c r="G20" s="25">
        <v>2655.7049999999999</v>
      </c>
      <c r="H20" s="25">
        <v>2588.1759999999999</v>
      </c>
      <c r="I20" s="25">
        <v>2814.44</v>
      </c>
      <c r="J20" s="25">
        <v>2433.25</v>
      </c>
      <c r="K20" s="25">
        <v>2281.8200000000002</v>
      </c>
      <c r="L20" s="25">
        <v>2492.7399999999998</v>
      </c>
      <c r="M20" s="25">
        <v>2250.4670000000001</v>
      </c>
      <c r="N20" s="25">
        <v>2650.8020000000001</v>
      </c>
    </row>
    <row r="21" spans="1:14" x14ac:dyDescent="0.2">
      <c r="A21" s="25"/>
      <c r="B21" s="25" t="s">
        <v>61</v>
      </c>
      <c r="C21" s="25">
        <v>102.084</v>
      </c>
      <c r="D21" s="25">
        <v>143.982</v>
      </c>
      <c r="E21" s="25">
        <v>160.63999999999999</v>
      </c>
      <c r="F21" s="25">
        <v>264.45100000000002</v>
      </c>
      <c r="G21" s="25">
        <v>178.38</v>
      </c>
      <c r="H21" s="25">
        <v>297.04199999999997</v>
      </c>
      <c r="I21" s="25">
        <v>378.90800000000002</v>
      </c>
      <c r="J21" s="25">
        <v>301.52</v>
      </c>
      <c r="K21" s="25">
        <v>203.21700000000001</v>
      </c>
      <c r="L21" s="25">
        <v>276.84500000000003</v>
      </c>
      <c r="M21" s="25">
        <v>278.09399999999999</v>
      </c>
      <c r="N21" s="25">
        <v>349.041</v>
      </c>
    </row>
    <row r="22" spans="1:14" x14ac:dyDescent="0.2">
      <c r="A22" s="25"/>
      <c r="B22" s="25" t="s">
        <v>2</v>
      </c>
      <c r="C22" s="25">
        <v>126.291</v>
      </c>
      <c r="D22" s="25">
        <v>163.44200000000001</v>
      </c>
      <c r="E22" s="25">
        <v>158.45400000000001</v>
      </c>
      <c r="F22" s="25">
        <v>217.53299999999999</v>
      </c>
      <c r="G22" s="25">
        <v>262.58600000000001</v>
      </c>
      <c r="H22" s="25">
        <v>249.893</v>
      </c>
      <c r="I22" s="25">
        <v>320.25299999999999</v>
      </c>
      <c r="J22" s="25">
        <v>275.32100000000003</v>
      </c>
      <c r="K22" s="25">
        <v>252.63</v>
      </c>
      <c r="L22" s="25">
        <v>192.91800000000001</v>
      </c>
      <c r="M22" s="25">
        <v>175.01400000000001</v>
      </c>
      <c r="N22" s="25">
        <v>202.446</v>
      </c>
    </row>
    <row r="23" spans="1:14" x14ac:dyDescent="0.2">
      <c r="A23" s="25"/>
      <c r="B23" s="25" t="s">
        <v>3</v>
      </c>
      <c r="C23" s="25">
        <v>853.92</v>
      </c>
      <c r="D23" s="25">
        <v>1012.1</v>
      </c>
      <c r="E23" s="25">
        <v>1378.33</v>
      </c>
      <c r="F23" s="25">
        <v>1713.529</v>
      </c>
      <c r="G23" s="25">
        <v>1827.23</v>
      </c>
      <c r="H23" s="25">
        <v>1613.2270000000001</v>
      </c>
      <c r="I23" s="25">
        <v>1632.49</v>
      </c>
      <c r="J23" s="25">
        <v>1463.67</v>
      </c>
      <c r="K23" s="25">
        <v>1473.29</v>
      </c>
      <c r="L23" s="25">
        <v>1699.81</v>
      </c>
      <c r="M23" s="25">
        <v>1500.35</v>
      </c>
      <c r="N23" s="25">
        <v>1692.8630000000001</v>
      </c>
    </row>
    <row r="24" spans="1:14" x14ac:dyDescent="0.2">
      <c r="A24" s="25"/>
      <c r="B24" s="25" t="s">
        <v>4</v>
      </c>
      <c r="C24" s="25">
        <v>184.36</v>
      </c>
      <c r="D24" s="25">
        <v>326.42599999999999</v>
      </c>
      <c r="E24" s="25">
        <v>407.13600000000002</v>
      </c>
      <c r="F24" s="25">
        <v>536.97500000000002</v>
      </c>
      <c r="G24" s="25">
        <v>387.50799999999998</v>
      </c>
      <c r="H24" s="25">
        <v>428.01299999999998</v>
      </c>
      <c r="I24" s="25">
        <v>482.78899999999999</v>
      </c>
      <c r="J24" s="25">
        <v>392.74400000000003</v>
      </c>
      <c r="K24" s="25">
        <v>352.68299999999999</v>
      </c>
      <c r="L24" s="25">
        <v>323.16699999999997</v>
      </c>
      <c r="M24" s="25">
        <v>297.012</v>
      </c>
      <c r="N24" s="25">
        <v>406.452</v>
      </c>
    </row>
    <row r="25" spans="1:14" x14ac:dyDescent="0.2">
      <c r="A25" s="25"/>
      <c r="B25" s="25" t="s">
        <v>5</v>
      </c>
      <c r="C25" s="25">
        <v>2.7064400000000002</v>
      </c>
      <c r="D25" s="25">
        <v>2.3294299999999999</v>
      </c>
      <c r="E25" s="25">
        <v>7.76</v>
      </c>
      <c r="F25" s="25">
        <v>24.49</v>
      </c>
      <c r="G25" s="25">
        <v>37.667000000000002</v>
      </c>
      <c r="H25" s="25">
        <v>32.512999999999998</v>
      </c>
      <c r="I25" s="25">
        <v>84.835800000000006</v>
      </c>
      <c r="J25" s="25">
        <v>31.153400000000001</v>
      </c>
      <c r="K25" s="25">
        <v>16.229299999999999</v>
      </c>
      <c r="L25" s="25">
        <v>9.9209999999999994</v>
      </c>
      <c r="M25" s="25">
        <v>5.2949999999999999</v>
      </c>
      <c r="N25" s="25">
        <v>8.3130000000000006</v>
      </c>
    </row>
    <row r="26" spans="1:14" x14ac:dyDescent="0.2">
      <c r="A26" s="25"/>
      <c r="B26" s="25" t="s">
        <v>6</v>
      </c>
      <c r="C26" s="25">
        <v>5.7288899999999998</v>
      </c>
      <c r="D26" s="25">
        <v>3.6304099999999999</v>
      </c>
      <c r="E26" s="25">
        <v>6.9</v>
      </c>
      <c r="F26" s="25">
        <v>5.2709999999999999</v>
      </c>
      <c r="G26" s="25">
        <v>3.843</v>
      </c>
      <c r="H26" s="25">
        <v>1.69313</v>
      </c>
      <c r="I26" s="25">
        <v>3.8004099999999998</v>
      </c>
      <c r="J26" s="25">
        <v>2.5899800000000002</v>
      </c>
      <c r="K26" s="25">
        <v>7.9260000000000002</v>
      </c>
      <c r="L26" s="25">
        <v>12.292</v>
      </c>
      <c r="M26" s="25">
        <v>3.74</v>
      </c>
      <c r="N26" s="25">
        <v>7.5190000000000001</v>
      </c>
    </row>
    <row r="27" spans="1:14" x14ac:dyDescent="0.2">
      <c r="A27" s="25"/>
      <c r="B27" s="25" t="s">
        <v>7</v>
      </c>
      <c r="C27" s="25">
        <v>15.9856</v>
      </c>
      <c r="D27" s="25">
        <v>25.815300000000001</v>
      </c>
      <c r="E27" s="25">
        <v>42.49</v>
      </c>
      <c r="F27" s="25">
        <v>69.177000000000007</v>
      </c>
      <c r="G27" s="25">
        <v>20.004000000000001</v>
      </c>
      <c r="H27" s="25">
        <v>2.89</v>
      </c>
      <c r="I27" s="25">
        <v>14.4124</v>
      </c>
      <c r="J27" s="25">
        <v>12.527699999999999</v>
      </c>
      <c r="K27" s="25">
        <v>4.6099500000000004</v>
      </c>
      <c r="L27" s="25">
        <v>3.2989999999999999</v>
      </c>
      <c r="M27" s="25">
        <v>1.927</v>
      </c>
      <c r="N27" s="25">
        <v>2.1259999999999999</v>
      </c>
    </row>
    <row r="28" spans="1:14" x14ac:dyDescent="0.2">
      <c r="A28" s="25"/>
      <c r="B28" s="25" t="s">
        <v>8</v>
      </c>
      <c r="C28" s="25">
        <v>0.50531400000000004</v>
      </c>
      <c r="D28" s="25">
        <v>0.72362700000000002</v>
      </c>
      <c r="E28" s="25">
        <v>7.53</v>
      </c>
      <c r="F28" s="25">
        <v>39.152999999999999</v>
      </c>
      <c r="G28" s="25">
        <v>17.123000000000001</v>
      </c>
      <c r="H28" s="25">
        <v>0.74163599999999996</v>
      </c>
      <c r="I28" s="25">
        <v>13.323399999999999</v>
      </c>
      <c r="J28" s="25">
        <v>1.6684699999999999</v>
      </c>
      <c r="K28" s="25">
        <v>1.1849799999999999</v>
      </c>
      <c r="L28" s="25">
        <v>0.751</v>
      </c>
      <c r="M28" s="25">
        <v>1.915</v>
      </c>
      <c r="N28" s="25">
        <v>2.702</v>
      </c>
    </row>
    <row r="29" spans="1:14" x14ac:dyDescent="0.2">
      <c r="A29" s="25"/>
      <c r="B29" s="25" t="s">
        <v>9</v>
      </c>
      <c r="C29" s="25">
        <v>74.350399999999993</v>
      </c>
      <c r="D29" s="25">
        <v>53.794699999999999</v>
      </c>
      <c r="E29" s="25">
        <v>70.430000000000007</v>
      </c>
      <c r="F29" s="25">
        <v>163.08199999999999</v>
      </c>
      <c r="G29" s="25">
        <v>161.16</v>
      </c>
      <c r="H29" s="25">
        <v>106.205</v>
      </c>
      <c r="I29" s="25">
        <v>108.208</v>
      </c>
      <c r="J29" s="25">
        <v>156.101</v>
      </c>
      <c r="K29" s="25">
        <v>183.131</v>
      </c>
      <c r="L29" s="25">
        <v>164.577</v>
      </c>
      <c r="M29" s="25">
        <v>112.211</v>
      </c>
      <c r="N29" s="25">
        <v>125.401</v>
      </c>
    </row>
    <row r="30" spans="1:14" x14ac:dyDescent="0.2">
      <c r="A30" s="25"/>
      <c r="B30" s="25" t="s">
        <v>10</v>
      </c>
      <c r="C30" s="25">
        <v>56.558900000000001</v>
      </c>
      <c r="D30" s="25">
        <v>158.96799999999999</v>
      </c>
      <c r="E30" s="25">
        <v>182.477</v>
      </c>
      <c r="F30" s="25">
        <v>163.99</v>
      </c>
      <c r="G30" s="25">
        <v>60.912999999999997</v>
      </c>
      <c r="H30" s="25">
        <v>174.495</v>
      </c>
      <c r="I30" s="25">
        <v>188.41200000000001</v>
      </c>
      <c r="J30" s="25">
        <v>126.03400000000001</v>
      </c>
      <c r="K30" s="25">
        <v>86.097099999999998</v>
      </c>
      <c r="L30" s="25">
        <v>82.7</v>
      </c>
      <c r="M30" s="25">
        <v>114.44</v>
      </c>
      <c r="N30" s="25">
        <v>201.98099999999999</v>
      </c>
    </row>
    <row r="31" spans="1:14" x14ac:dyDescent="0.2">
      <c r="A31" s="25"/>
      <c r="B31" s="25" t="s">
        <v>11</v>
      </c>
      <c r="C31" s="25">
        <v>18.122199999999999</v>
      </c>
      <c r="D31" s="25">
        <v>58.259</v>
      </c>
      <c r="E31" s="25">
        <v>67.53</v>
      </c>
      <c r="F31" s="25">
        <v>13.378</v>
      </c>
      <c r="G31" s="25">
        <v>17.623999999999999</v>
      </c>
      <c r="H31" s="25">
        <v>57.912999999999997</v>
      </c>
      <c r="I31" s="25">
        <v>30.942699999999999</v>
      </c>
      <c r="J31" s="25">
        <v>13.701700000000001</v>
      </c>
      <c r="K31" s="25">
        <v>13.4559</v>
      </c>
      <c r="L31" s="25">
        <v>12.177</v>
      </c>
      <c r="M31" s="25">
        <v>14.914999999999999</v>
      </c>
      <c r="N31" s="25">
        <v>18.143999999999998</v>
      </c>
    </row>
    <row r="32" spans="1:14" x14ac:dyDescent="0.2">
      <c r="A32" s="25"/>
      <c r="B32" s="25" t="s">
        <v>12</v>
      </c>
      <c r="C32" s="25">
        <v>10.4023</v>
      </c>
      <c r="D32" s="25">
        <v>22.903400000000001</v>
      </c>
      <c r="E32" s="25">
        <v>22.02</v>
      </c>
      <c r="F32" s="25">
        <v>58.433999999999997</v>
      </c>
      <c r="G32" s="25">
        <v>69.174000000000007</v>
      </c>
      <c r="H32" s="25">
        <v>51.563000000000002</v>
      </c>
      <c r="I32" s="25">
        <v>38.851799999999997</v>
      </c>
      <c r="J32" s="25">
        <v>48.966999999999999</v>
      </c>
      <c r="K32" s="25">
        <v>40.045999999999999</v>
      </c>
      <c r="L32" s="25">
        <v>37.453000000000003</v>
      </c>
      <c r="M32" s="25">
        <v>42.567999999999998</v>
      </c>
      <c r="N32" s="25">
        <v>40.267000000000003</v>
      </c>
    </row>
    <row r="33" spans="1:14" x14ac:dyDescent="0.2">
      <c r="A33" s="25" t="s">
        <v>63</v>
      </c>
      <c r="B33" s="25" t="s">
        <v>1</v>
      </c>
      <c r="C33" s="25">
        <v>2507</v>
      </c>
      <c r="D33" s="25">
        <v>2564</v>
      </c>
      <c r="E33" s="25">
        <v>2839.21</v>
      </c>
      <c r="F33" s="25">
        <v>3481.86</v>
      </c>
      <c r="G33" s="25">
        <v>2934.75</v>
      </c>
      <c r="H33" s="25">
        <v>3489.36</v>
      </c>
      <c r="I33" s="25">
        <v>3607.8</v>
      </c>
      <c r="J33" s="25">
        <v>3748.9720000000002</v>
      </c>
      <c r="K33" s="25">
        <v>3772.7249999999999</v>
      </c>
      <c r="L33" s="25">
        <v>3544.348</v>
      </c>
      <c r="M33" s="25">
        <v>3455.0010000000002</v>
      </c>
      <c r="N33" s="25">
        <v>3561.1408529999999</v>
      </c>
    </row>
    <row r="34" spans="1:14" x14ac:dyDescent="0.2">
      <c r="A34" s="25"/>
      <c r="B34" s="25" t="s">
        <v>61</v>
      </c>
      <c r="C34" s="25" t="s">
        <v>13</v>
      </c>
      <c r="D34" s="25">
        <v>1</v>
      </c>
      <c r="E34" s="25">
        <v>0.21639800000000001</v>
      </c>
      <c r="F34" s="25">
        <v>0.307</v>
      </c>
      <c r="G34" s="25">
        <v>5.2486400000000002E-2</v>
      </c>
      <c r="H34" s="25">
        <v>0.184</v>
      </c>
      <c r="I34" s="25" t="s">
        <v>13</v>
      </c>
      <c r="J34" s="25" t="s">
        <v>13</v>
      </c>
      <c r="K34" s="25">
        <v>0.102226</v>
      </c>
      <c r="L34" s="25">
        <v>3.6999999999999998E-2</v>
      </c>
      <c r="M34" s="25">
        <v>0.38900000000000001</v>
      </c>
      <c r="N34" s="25" t="s">
        <v>13</v>
      </c>
    </row>
    <row r="35" spans="1:14" x14ac:dyDescent="0.2">
      <c r="A35" s="25"/>
      <c r="B35" s="25" t="s">
        <v>2</v>
      </c>
      <c r="C35" s="25">
        <v>851</v>
      </c>
      <c r="D35" s="25">
        <v>832</v>
      </c>
      <c r="E35" s="25">
        <v>978.41700000000003</v>
      </c>
      <c r="F35" s="25">
        <v>992.59299999999996</v>
      </c>
      <c r="G35" s="25">
        <v>775.61199999999997</v>
      </c>
      <c r="H35" s="25">
        <v>759.06299999999999</v>
      </c>
      <c r="I35" s="25">
        <v>701.66300000000001</v>
      </c>
      <c r="J35" s="25">
        <v>737.90499999999997</v>
      </c>
      <c r="K35" s="25">
        <v>786.73299999999995</v>
      </c>
      <c r="L35" s="25">
        <v>835.10699999999997</v>
      </c>
      <c r="M35" s="25">
        <v>677.38800000000003</v>
      </c>
      <c r="N35" s="25" t="s">
        <v>13</v>
      </c>
    </row>
    <row r="36" spans="1:14" x14ac:dyDescent="0.2">
      <c r="A36" s="25"/>
      <c r="B36" s="25" t="s">
        <v>3</v>
      </c>
      <c r="C36" s="25">
        <v>184</v>
      </c>
      <c r="D36" s="25">
        <v>220</v>
      </c>
      <c r="E36" s="25">
        <v>218.57900000000001</v>
      </c>
      <c r="F36" s="25">
        <v>322.51100000000002</v>
      </c>
      <c r="G36" s="25">
        <v>246.179</v>
      </c>
      <c r="H36" s="25">
        <v>220.036</v>
      </c>
      <c r="I36" s="25">
        <v>209.387</v>
      </c>
      <c r="J36" s="25">
        <v>217.17500000000001</v>
      </c>
      <c r="K36" s="25">
        <v>249.59100000000001</v>
      </c>
      <c r="L36" s="25">
        <v>257.995</v>
      </c>
      <c r="M36" s="25">
        <v>307.678</v>
      </c>
      <c r="N36" s="25" t="s">
        <v>13</v>
      </c>
    </row>
    <row r="37" spans="1:14" x14ac:dyDescent="0.2">
      <c r="A37" s="25"/>
      <c r="B37" s="25" t="s">
        <v>4</v>
      </c>
      <c r="C37" s="25">
        <v>1472</v>
      </c>
      <c r="D37" s="25">
        <v>1511</v>
      </c>
      <c r="E37" s="25">
        <v>1641.9976019999999</v>
      </c>
      <c r="F37" s="25">
        <v>2166.4491929999999</v>
      </c>
      <c r="G37" s="25">
        <v>1912.9069999999999</v>
      </c>
      <c r="H37" s="25">
        <v>2510.0810000000001</v>
      </c>
      <c r="I37" s="25">
        <v>2696.7510000000002</v>
      </c>
      <c r="J37" s="25">
        <v>2793.8910000000001</v>
      </c>
      <c r="K37" s="25">
        <v>2736.2759999999998</v>
      </c>
      <c r="L37" s="25">
        <v>2451.2089999999998</v>
      </c>
      <c r="M37" s="25">
        <v>2469.5459999999998</v>
      </c>
      <c r="N37" s="25" t="s">
        <v>13</v>
      </c>
    </row>
    <row r="38" spans="1:14" x14ac:dyDescent="0.2">
      <c r="A38" s="25"/>
      <c r="B38" s="25" t="s">
        <v>5</v>
      </c>
      <c r="C38" s="25">
        <v>167</v>
      </c>
      <c r="D38" s="25">
        <v>265</v>
      </c>
      <c r="E38" s="25">
        <v>299.339</v>
      </c>
      <c r="F38" s="25">
        <v>308.17700000000002</v>
      </c>
      <c r="G38" s="25">
        <v>185.327</v>
      </c>
      <c r="H38" s="25">
        <v>179.797</v>
      </c>
      <c r="I38" s="25">
        <v>138.38900000000001</v>
      </c>
      <c r="J38" s="25">
        <v>112.818</v>
      </c>
      <c r="K38" s="25">
        <v>124.738</v>
      </c>
      <c r="L38" s="25">
        <v>277.22300000000001</v>
      </c>
      <c r="M38" s="25">
        <v>225.149</v>
      </c>
      <c r="N38" s="25" t="s">
        <v>13</v>
      </c>
    </row>
    <row r="39" spans="1:14" x14ac:dyDescent="0.2">
      <c r="A39" s="25"/>
      <c r="B39" s="25" t="s">
        <v>6</v>
      </c>
      <c r="C39" s="25">
        <v>479</v>
      </c>
      <c r="D39" s="25">
        <v>60</v>
      </c>
      <c r="E39" s="25">
        <v>72.552700000000002</v>
      </c>
      <c r="F39" s="25">
        <v>137.88900000000001</v>
      </c>
      <c r="G39" s="25">
        <v>67.382000000000005</v>
      </c>
      <c r="H39" s="25">
        <v>75.757999999999996</v>
      </c>
      <c r="I39" s="25">
        <v>63.945099999999996</v>
      </c>
      <c r="J39" s="25">
        <v>93.282499999999999</v>
      </c>
      <c r="K39" s="25">
        <v>54.834000000000003</v>
      </c>
      <c r="L39" s="25">
        <v>67.974999999999994</v>
      </c>
      <c r="M39" s="25">
        <v>137.60400000000001</v>
      </c>
      <c r="N39" s="25" t="s">
        <v>13</v>
      </c>
    </row>
    <row r="40" spans="1:14" x14ac:dyDescent="0.2">
      <c r="A40" s="25"/>
      <c r="B40" s="25" t="s">
        <v>7</v>
      </c>
      <c r="C40" s="25">
        <v>48</v>
      </c>
      <c r="D40" s="25">
        <v>50</v>
      </c>
      <c r="E40" s="25">
        <v>86.582300000000004</v>
      </c>
      <c r="F40" s="25">
        <v>144.41399999999999</v>
      </c>
      <c r="G40" s="25">
        <v>181.61799999999999</v>
      </c>
      <c r="H40" s="25">
        <v>220.55699999999999</v>
      </c>
      <c r="I40" s="25">
        <v>234.036</v>
      </c>
      <c r="J40" s="25">
        <v>233.773</v>
      </c>
      <c r="K40" s="25">
        <v>243.70099999999999</v>
      </c>
      <c r="L40" s="25">
        <v>256.209</v>
      </c>
      <c r="M40" s="25">
        <v>285.00700000000001</v>
      </c>
      <c r="N40" s="25" t="s">
        <v>13</v>
      </c>
    </row>
    <row r="41" spans="1:14" x14ac:dyDescent="0.2">
      <c r="A41" s="25"/>
      <c r="B41" s="25" t="s">
        <v>8</v>
      </c>
      <c r="C41" s="25" t="s">
        <v>13</v>
      </c>
      <c r="D41" s="25">
        <v>2</v>
      </c>
      <c r="E41" s="25">
        <v>1.4604200000000001</v>
      </c>
      <c r="F41" s="25">
        <v>2.9283100000000002</v>
      </c>
      <c r="G41" s="25">
        <v>1.9159999999999999</v>
      </c>
      <c r="H41" s="25">
        <v>2.8119100000000001</v>
      </c>
      <c r="I41" s="25">
        <v>1.7143200000000001</v>
      </c>
      <c r="J41" s="25">
        <v>2.8445800000000001</v>
      </c>
      <c r="K41" s="25">
        <v>0.76100000000000001</v>
      </c>
      <c r="L41" s="25">
        <v>0.41299999999999998</v>
      </c>
      <c r="M41" s="25">
        <v>2.2069999999999999</v>
      </c>
      <c r="N41" s="25" t="s">
        <v>13</v>
      </c>
    </row>
    <row r="42" spans="1:14" x14ac:dyDescent="0.2">
      <c r="A42" s="25"/>
      <c r="B42" s="25" t="s">
        <v>9</v>
      </c>
      <c r="C42" s="25">
        <v>96</v>
      </c>
      <c r="D42" s="25">
        <v>99</v>
      </c>
      <c r="E42" s="25">
        <v>142.57300000000001</v>
      </c>
      <c r="F42" s="25">
        <v>123.898</v>
      </c>
      <c r="G42" s="25">
        <v>99.477000000000004</v>
      </c>
      <c r="H42" s="25">
        <v>154.65700000000001</v>
      </c>
      <c r="I42" s="25">
        <v>176.27600000000001</v>
      </c>
      <c r="J42" s="25">
        <v>255.21299999999999</v>
      </c>
      <c r="K42" s="25">
        <v>212.03800000000001</v>
      </c>
      <c r="L42" s="25">
        <v>190.977</v>
      </c>
      <c r="M42" s="25">
        <v>173.04300000000001</v>
      </c>
      <c r="N42" s="25" t="s">
        <v>13</v>
      </c>
    </row>
    <row r="43" spans="1:14" x14ac:dyDescent="0.2">
      <c r="A43" s="25"/>
      <c r="B43" s="25" t="s">
        <v>10</v>
      </c>
      <c r="C43" s="25">
        <v>637</v>
      </c>
      <c r="D43" s="25">
        <v>979</v>
      </c>
      <c r="E43" s="25">
        <v>979.18</v>
      </c>
      <c r="F43" s="25">
        <v>1373.35</v>
      </c>
      <c r="G43" s="25">
        <v>1183.25</v>
      </c>
      <c r="H43" s="25">
        <v>1822.17</v>
      </c>
      <c r="I43" s="25">
        <v>1995.86</v>
      </c>
      <c r="J43" s="25">
        <v>1914.009</v>
      </c>
      <c r="K43" s="25">
        <v>2022.838</v>
      </c>
      <c r="L43" s="25">
        <v>1565.5609999999999</v>
      </c>
      <c r="M43" s="25">
        <v>1577.4670000000001</v>
      </c>
      <c r="N43" s="25" t="s">
        <v>13</v>
      </c>
    </row>
    <row r="44" spans="1:14" x14ac:dyDescent="0.2">
      <c r="A44" s="25"/>
      <c r="B44" s="25" t="s">
        <v>11</v>
      </c>
      <c r="C44" s="25">
        <v>4</v>
      </c>
      <c r="D44" s="25">
        <v>4</v>
      </c>
      <c r="E44" s="25">
        <v>7.8329199999999997</v>
      </c>
      <c r="F44" s="25">
        <v>6.3549899999999999</v>
      </c>
      <c r="G44" s="25">
        <v>3.9027599999999998</v>
      </c>
      <c r="H44" s="25">
        <v>6.89046</v>
      </c>
      <c r="I44" s="25">
        <v>5.7949299999999999</v>
      </c>
      <c r="J44" s="25">
        <v>3.21421</v>
      </c>
      <c r="K44" s="25">
        <v>5.7510000000000003</v>
      </c>
      <c r="L44" s="25">
        <v>16.692</v>
      </c>
      <c r="M44" s="25">
        <v>7.4649999999999999</v>
      </c>
      <c r="N44" s="25" t="s">
        <v>13</v>
      </c>
    </row>
    <row r="45" spans="1:14" x14ac:dyDescent="0.2">
      <c r="A45" s="25"/>
      <c r="B45" s="25" t="s">
        <v>12</v>
      </c>
      <c r="C45" s="25">
        <v>41</v>
      </c>
      <c r="D45" s="25">
        <v>52</v>
      </c>
      <c r="E45" s="25">
        <v>52.477499999999999</v>
      </c>
      <c r="F45" s="25">
        <v>69.436999999999998</v>
      </c>
      <c r="G45" s="25">
        <v>190.03800000000001</v>
      </c>
      <c r="H45" s="25">
        <v>47.438000000000002</v>
      </c>
      <c r="I45" s="25">
        <v>80.728999999999999</v>
      </c>
      <c r="J45" s="25">
        <v>178.73599999999999</v>
      </c>
      <c r="K45" s="25">
        <v>71.64</v>
      </c>
      <c r="L45" s="25">
        <v>76.156999999999996</v>
      </c>
      <c r="M45" s="25">
        <v>61.604999999999997</v>
      </c>
      <c r="N45" s="25" t="s">
        <v>13</v>
      </c>
    </row>
    <row r="46" spans="1:14" x14ac:dyDescent="0.2">
      <c r="A46" s="25" t="s">
        <v>64</v>
      </c>
      <c r="B46" s="25" t="s">
        <v>1</v>
      </c>
      <c r="C46" s="25" t="s">
        <v>13</v>
      </c>
      <c r="D46" s="25" t="s">
        <v>13</v>
      </c>
      <c r="E46" s="25" t="s">
        <v>13</v>
      </c>
      <c r="F46" s="25" t="s">
        <v>13</v>
      </c>
      <c r="G46" s="25" t="s">
        <v>13</v>
      </c>
      <c r="H46" s="25" t="s">
        <v>13</v>
      </c>
      <c r="I46" s="25" t="s">
        <v>13</v>
      </c>
      <c r="J46" s="25" t="s">
        <v>13</v>
      </c>
      <c r="K46" s="25" t="s">
        <v>13</v>
      </c>
      <c r="L46" s="25" t="s">
        <v>13</v>
      </c>
      <c r="M46" s="25" t="s">
        <v>13</v>
      </c>
      <c r="N46" s="25" t="s">
        <v>13</v>
      </c>
    </row>
    <row r="47" spans="1:14" x14ac:dyDescent="0.2">
      <c r="A47" s="25"/>
      <c r="B47" s="25" t="s">
        <v>61</v>
      </c>
      <c r="C47" s="25" t="s">
        <v>13</v>
      </c>
      <c r="D47" s="25" t="s">
        <v>13</v>
      </c>
      <c r="E47" s="25" t="s">
        <v>13</v>
      </c>
      <c r="F47" s="25" t="s">
        <v>13</v>
      </c>
      <c r="G47" s="25" t="s">
        <v>13</v>
      </c>
      <c r="H47" s="25" t="s">
        <v>13</v>
      </c>
      <c r="I47" s="25" t="s">
        <v>13</v>
      </c>
      <c r="J47" s="25" t="s">
        <v>13</v>
      </c>
      <c r="K47" s="25" t="s">
        <v>13</v>
      </c>
      <c r="L47" s="25" t="s">
        <v>13</v>
      </c>
      <c r="M47" s="25" t="s">
        <v>13</v>
      </c>
      <c r="N47" s="25" t="s">
        <v>13</v>
      </c>
    </row>
    <row r="48" spans="1:14" x14ac:dyDescent="0.2">
      <c r="A48" s="25"/>
      <c r="B48" s="25" t="s">
        <v>2</v>
      </c>
      <c r="C48" s="25" t="s">
        <v>13</v>
      </c>
      <c r="D48" s="25" t="s">
        <v>13</v>
      </c>
      <c r="E48" s="25" t="s">
        <v>13</v>
      </c>
      <c r="F48" s="25" t="s">
        <v>13</v>
      </c>
      <c r="G48" s="25" t="s">
        <v>13</v>
      </c>
      <c r="H48" s="25" t="s">
        <v>13</v>
      </c>
      <c r="I48" s="25" t="s">
        <v>13</v>
      </c>
      <c r="J48" s="25" t="s">
        <v>13</v>
      </c>
      <c r="K48" s="25" t="s">
        <v>13</v>
      </c>
      <c r="L48" s="25" t="s">
        <v>13</v>
      </c>
      <c r="M48" s="25" t="s">
        <v>13</v>
      </c>
      <c r="N48" s="25" t="s">
        <v>13</v>
      </c>
    </row>
    <row r="49" spans="1:14" x14ac:dyDescent="0.2">
      <c r="A49" s="25"/>
      <c r="B49" s="25" t="s">
        <v>3</v>
      </c>
      <c r="C49" s="25" t="s">
        <v>13</v>
      </c>
      <c r="D49" s="25" t="s">
        <v>13</v>
      </c>
      <c r="E49" s="25" t="s">
        <v>13</v>
      </c>
      <c r="F49" s="25" t="s">
        <v>13</v>
      </c>
      <c r="G49" s="25" t="s">
        <v>13</v>
      </c>
      <c r="H49" s="25" t="s">
        <v>13</v>
      </c>
      <c r="I49" s="25" t="s">
        <v>13</v>
      </c>
      <c r="J49" s="25" t="s">
        <v>13</v>
      </c>
      <c r="K49" s="25" t="s">
        <v>13</v>
      </c>
      <c r="L49" s="25" t="s">
        <v>13</v>
      </c>
      <c r="M49" s="25" t="s">
        <v>13</v>
      </c>
      <c r="N49" s="25" t="s">
        <v>13</v>
      </c>
    </row>
    <row r="50" spans="1:14" x14ac:dyDescent="0.2">
      <c r="A50" s="25"/>
      <c r="B50" s="25" t="s">
        <v>4</v>
      </c>
      <c r="C50" s="25" t="s">
        <v>13</v>
      </c>
      <c r="D50" s="25" t="s">
        <v>13</v>
      </c>
      <c r="E50" s="25" t="s">
        <v>13</v>
      </c>
      <c r="F50" s="25" t="s">
        <v>13</v>
      </c>
      <c r="G50" s="25" t="s">
        <v>13</v>
      </c>
      <c r="H50" s="25" t="s">
        <v>13</v>
      </c>
      <c r="I50" s="25" t="s">
        <v>13</v>
      </c>
      <c r="J50" s="25" t="s">
        <v>13</v>
      </c>
      <c r="K50" s="25" t="s">
        <v>13</v>
      </c>
      <c r="L50" s="25" t="s">
        <v>13</v>
      </c>
      <c r="M50" s="25" t="s">
        <v>13</v>
      </c>
      <c r="N50" s="25" t="s">
        <v>13</v>
      </c>
    </row>
    <row r="51" spans="1:14" x14ac:dyDescent="0.2">
      <c r="A51" s="25"/>
      <c r="B51" s="25" t="s">
        <v>5</v>
      </c>
      <c r="C51" s="25" t="s">
        <v>13</v>
      </c>
      <c r="D51" s="25" t="s">
        <v>13</v>
      </c>
      <c r="E51" s="25" t="s">
        <v>13</v>
      </c>
      <c r="F51" s="25" t="s">
        <v>13</v>
      </c>
      <c r="G51" s="25" t="s">
        <v>13</v>
      </c>
      <c r="H51" s="25" t="s">
        <v>13</v>
      </c>
      <c r="I51" s="25" t="s">
        <v>13</v>
      </c>
      <c r="J51" s="25" t="s">
        <v>13</v>
      </c>
      <c r="K51" s="25" t="s">
        <v>13</v>
      </c>
      <c r="L51" s="25" t="s">
        <v>13</v>
      </c>
      <c r="M51" s="25" t="s">
        <v>13</v>
      </c>
      <c r="N51" s="25" t="s">
        <v>13</v>
      </c>
    </row>
    <row r="52" spans="1:14" x14ac:dyDescent="0.2">
      <c r="A52" s="25"/>
      <c r="B52" s="25" t="s">
        <v>6</v>
      </c>
      <c r="C52" s="25" t="s">
        <v>13</v>
      </c>
      <c r="D52" s="25" t="s">
        <v>13</v>
      </c>
      <c r="E52" s="25" t="s">
        <v>13</v>
      </c>
      <c r="F52" s="25" t="s">
        <v>13</v>
      </c>
      <c r="G52" s="25" t="s">
        <v>13</v>
      </c>
      <c r="H52" s="25" t="s">
        <v>13</v>
      </c>
      <c r="I52" s="25" t="s">
        <v>13</v>
      </c>
      <c r="J52" s="25" t="s">
        <v>13</v>
      </c>
      <c r="K52" s="25" t="s">
        <v>13</v>
      </c>
      <c r="L52" s="25" t="s">
        <v>13</v>
      </c>
      <c r="M52" s="25" t="s">
        <v>13</v>
      </c>
      <c r="N52" s="25" t="s">
        <v>13</v>
      </c>
    </row>
    <row r="53" spans="1:14" x14ac:dyDescent="0.2">
      <c r="A53" s="25"/>
      <c r="B53" s="25" t="s">
        <v>7</v>
      </c>
      <c r="C53" s="25" t="s">
        <v>13</v>
      </c>
      <c r="D53" s="25" t="s">
        <v>13</v>
      </c>
      <c r="E53" s="25" t="s">
        <v>13</v>
      </c>
      <c r="F53" s="25" t="s">
        <v>13</v>
      </c>
      <c r="G53" s="25" t="s">
        <v>13</v>
      </c>
      <c r="H53" s="25" t="s">
        <v>13</v>
      </c>
      <c r="I53" s="25" t="s">
        <v>13</v>
      </c>
      <c r="J53" s="25" t="s">
        <v>13</v>
      </c>
      <c r="K53" s="25" t="s">
        <v>13</v>
      </c>
      <c r="L53" s="25" t="s">
        <v>13</v>
      </c>
      <c r="M53" s="25" t="s">
        <v>13</v>
      </c>
      <c r="N53" s="25" t="s">
        <v>13</v>
      </c>
    </row>
    <row r="54" spans="1:14" x14ac:dyDescent="0.2">
      <c r="A54" s="25"/>
      <c r="B54" s="25" t="s">
        <v>8</v>
      </c>
      <c r="C54" s="25" t="s">
        <v>13</v>
      </c>
      <c r="D54" s="25" t="s">
        <v>13</v>
      </c>
      <c r="E54" s="25" t="s">
        <v>13</v>
      </c>
      <c r="F54" s="25" t="s">
        <v>13</v>
      </c>
      <c r="G54" s="25" t="s">
        <v>13</v>
      </c>
      <c r="H54" s="25" t="s">
        <v>13</v>
      </c>
      <c r="I54" s="25" t="s">
        <v>13</v>
      </c>
      <c r="J54" s="25" t="s">
        <v>13</v>
      </c>
      <c r="K54" s="25" t="s">
        <v>13</v>
      </c>
      <c r="L54" s="25" t="s">
        <v>13</v>
      </c>
      <c r="M54" s="25" t="s">
        <v>13</v>
      </c>
      <c r="N54" s="25" t="s">
        <v>13</v>
      </c>
    </row>
    <row r="55" spans="1:14" x14ac:dyDescent="0.2">
      <c r="A55" s="25"/>
      <c r="B55" s="25" t="s">
        <v>9</v>
      </c>
      <c r="C55" s="25" t="s">
        <v>13</v>
      </c>
      <c r="D55" s="25" t="s">
        <v>13</v>
      </c>
      <c r="E55" s="25" t="s">
        <v>13</v>
      </c>
      <c r="F55" s="25" t="s">
        <v>13</v>
      </c>
      <c r="G55" s="25" t="s">
        <v>13</v>
      </c>
      <c r="H55" s="25" t="s">
        <v>13</v>
      </c>
      <c r="I55" s="25" t="s">
        <v>13</v>
      </c>
      <c r="J55" s="25" t="s">
        <v>13</v>
      </c>
      <c r="K55" s="25" t="s">
        <v>13</v>
      </c>
      <c r="L55" s="25" t="s">
        <v>13</v>
      </c>
      <c r="M55" s="25" t="s">
        <v>13</v>
      </c>
      <c r="N55" s="25" t="s">
        <v>13</v>
      </c>
    </row>
    <row r="56" spans="1:14" x14ac:dyDescent="0.2">
      <c r="A56" s="25"/>
      <c r="B56" s="25" t="s">
        <v>10</v>
      </c>
      <c r="C56" s="25" t="s">
        <v>13</v>
      </c>
      <c r="D56" s="25" t="s">
        <v>13</v>
      </c>
      <c r="E56" s="25" t="s">
        <v>13</v>
      </c>
      <c r="F56" s="25" t="s">
        <v>13</v>
      </c>
      <c r="G56" s="25" t="s">
        <v>13</v>
      </c>
      <c r="H56" s="25" t="s">
        <v>13</v>
      </c>
      <c r="I56" s="25" t="s">
        <v>13</v>
      </c>
      <c r="J56" s="25" t="s">
        <v>13</v>
      </c>
      <c r="K56" s="25" t="s">
        <v>13</v>
      </c>
      <c r="L56" s="25" t="s">
        <v>13</v>
      </c>
      <c r="M56" s="25" t="s">
        <v>13</v>
      </c>
      <c r="N56" s="25" t="s">
        <v>13</v>
      </c>
    </row>
    <row r="57" spans="1:14" x14ac:dyDescent="0.2">
      <c r="A57" s="25"/>
      <c r="B57" s="25" t="s">
        <v>11</v>
      </c>
      <c r="C57" s="25" t="s">
        <v>13</v>
      </c>
      <c r="D57" s="25" t="s">
        <v>13</v>
      </c>
      <c r="E57" s="25" t="s">
        <v>13</v>
      </c>
      <c r="F57" s="25" t="s">
        <v>13</v>
      </c>
      <c r="G57" s="25" t="s">
        <v>13</v>
      </c>
      <c r="H57" s="25" t="s">
        <v>13</v>
      </c>
      <c r="I57" s="25" t="s">
        <v>13</v>
      </c>
      <c r="J57" s="25" t="s">
        <v>13</v>
      </c>
      <c r="K57" s="25" t="s">
        <v>13</v>
      </c>
      <c r="L57" s="25" t="s">
        <v>13</v>
      </c>
      <c r="M57" s="25" t="s">
        <v>13</v>
      </c>
      <c r="N57" s="25" t="s">
        <v>13</v>
      </c>
    </row>
    <row r="58" spans="1:14" x14ac:dyDescent="0.2">
      <c r="A58" s="25"/>
      <c r="B58" s="25" t="s">
        <v>12</v>
      </c>
      <c r="C58" s="25" t="s">
        <v>13</v>
      </c>
      <c r="D58" s="25" t="s">
        <v>13</v>
      </c>
      <c r="E58" s="25" t="s">
        <v>13</v>
      </c>
      <c r="F58" s="25" t="s">
        <v>13</v>
      </c>
      <c r="G58" s="25" t="s">
        <v>13</v>
      </c>
      <c r="H58" s="25" t="s">
        <v>13</v>
      </c>
      <c r="I58" s="25" t="s">
        <v>13</v>
      </c>
      <c r="J58" s="25" t="s">
        <v>13</v>
      </c>
      <c r="K58" s="25" t="s">
        <v>13</v>
      </c>
      <c r="L58" s="25" t="s">
        <v>13</v>
      </c>
      <c r="M58" s="25" t="s">
        <v>13</v>
      </c>
      <c r="N58" s="25" t="s">
        <v>13</v>
      </c>
    </row>
    <row r="59" spans="1:14" x14ac:dyDescent="0.2">
      <c r="A59" s="25" t="s">
        <v>65</v>
      </c>
      <c r="B59" s="25" t="s">
        <v>1</v>
      </c>
      <c r="C59" s="25" t="s">
        <v>66</v>
      </c>
      <c r="D59" s="25" t="s">
        <v>66</v>
      </c>
      <c r="E59" s="25" t="s">
        <v>66</v>
      </c>
      <c r="F59" s="25" t="s">
        <v>66</v>
      </c>
      <c r="G59" s="25" t="s">
        <v>66</v>
      </c>
      <c r="H59" s="25" t="s">
        <v>66</v>
      </c>
      <c r="I59" s="25" t="s">
        <v>66</v>
      </c>
      <c r="J59" s="25" t="s">
        <v>66</v>
      </c>
      <c r="K59" s="25" t="s">
        <v>66</v>
      </c>
      <c r="L59" s="25" t="s">
        <v>66</v>
      </c>
      <c r="M59" s="25" t="s">
        <v>66</v>
      </c>
      <c r="N59" s="25" t="s">
        <v>66</v>
      </c>
    </row>
    <row r="60" spans="1:14" x14ac:dyDescent="0.2">
      <c r="A60" s="25"/>
      <c r="B60" s="25" t="s">
        <v>61</v>
      </c>
      <c r="C60" s="25" t="s">
        <v>66</v>
      </c>
      <c r="D60" s="25" t="s">
        <v>66</v>
      </c>
      <c r="E60" s="25" t="s">
        <v>66</v>
      </c>
      <c r="F60" s="25" t="s">
        <v>66</v>
      </c>
      <c r="G60" s="25" t="s">
        <v>66</v>
      </c>
      <c r="H60" s="25" t="s">
        <v>66</v>
      </c>
      <c r="I60" s="25" t="s">
        <v>66</v>
      </c>
      <c r="J60" s="25" t="s">
        <v>66</v>
      </c>
      <c r="K60" s="25" t="s">
        <v>66</v>
      </c>
      <c r="L60" s="25" t="s">
        <v>66</v>
      </c>
      <c r="M60" s="25" t="s">
        <v>66</v>
      </c>
      <c r="N60" s="25" t="s">
        <v>66</v>
      </c>
    </row>
    <row r="61" spans="1:14" x14ac:dyDescent="0.2">
      <c r="A61" s="25"/>
      <c r="B61" s="25" t="s">
        <v>2</v>
      </c>
      <c r="C61" s="25" t="s">
        <v>66</v>
      </c>
      <c r="D61" s="25" t="s">
        <v>66</v>
      </c>
      <c r="E61" s="25" t="s">
        <v>66</v>
      </c>
      <c r="F61" s="25" t="s">
        <v>66</v>
      </c>
      <c r="G61" s="25" t="s">
        <v>66</v>
      </c>
      <c r="H61" s="25" t="s">
        <v>66</v>
      </c>
      <c r="I61" s="25" t="s">
        <v>66</v>
      </c>
      <c r="J61" s="25" t="s">
        <v>66</v>
      </c>
      <c r="K61" s="25" t="s">
        <v>66</v>
      </c>
      <c r="L61" s="25" t="s">
        <v>66</v>
      </c>
      <c r="M61" s="25" t="s">
        <v>66</v>
      </c>
      <c r="N61" s="25" t="s">
        <v>66</v>
      </c>
    </row>
    <row r="62" spans="1:14" x14ac:dyDescent="0.2">
      <c r="A62" s="25"/>
      <c r="B62" s="25" t="s">
        <v>3</v>
      </c>
      <c r="C62" s="25" t="s">
        <v>66</v>
      </c>
      <c r="D62" s="25" t="s">
        <v>66</v>
      </c>
      <c r="E62" s="25" t="s">
        <v>66</v>
      </c>
      <c r="F62" s="25" t="s">
        <v>66</v>
      </c>
      <c r="G62" s="25" t="s">
        <v>66</v>
      </c>
      <c r="H62" s="25" t="s">
        <v>66</v>
      </c>
      <c r="I62" s="25" t="s">
        <v>66</v>
      </c>
      <c r="J62" s="25" t="s">
        <v>66</v>
      </c>
      <c r="K62" s="25" t="s">
        <v>66</v>
      </c>
      <c r="L62" s="25" t="s">
        <v>66</v>
      </c>
      <c r="M62" s="25" t="s">
        <v>66</v>
      </c>
      <c r="N62" s="25" t="s">
        <v>66</v>
      </c>
    </row>
    <row r="63" spans="1:14" x14ac:dyDescent="0.2">
      <c r="A63" s="25"/>
      <c r="B63" s="25" t="s">
        <v>4</v>
      </c>
      <c r="C63" s="25" t="s">
        <v>66</v>
      </c>
      <c r="D63" s="25" t="s">
        <v>66</v>
      </c>
      <c r="E63" s="25" t="s">
        <v>66</v>
      </c>
      <c r="F63" s="25" t="s">
        <v>66</v>
      </c>
      <c r="G63" s="25" t="s">
        <v>66</v>
      </c>
      <c r="H63" s="25" t="s">
        <v>66</v>
      </c>
      <c r="I63" s="25" t="s">
        <v>66</v>
      </c>
      <c r="J63" s="25" t="s">
        <v>66</v>
      </c>
      <c r="K63" s="25" t="s">
        <v>66</v>
      </c>
      <c r="L63" s="25" t="s">
        <v>66</v>
      </c>
      <c r="M63" s="25" t="s">
        <v>66</v>
      </c>
      <c r="N63" s="25" t="s">
        <v>66</v>
      </c>
    </row>
    <row r="64" spans="1:14" x14ac:dyDescent="0.2">
      <c r="A64" s="25"/>
      <c r="B64" s="25" t="s">
        <v>5</v>
      </c>
      <c r="C64" s="25" t="s">
        <v>66</v>
      </c>
      <c r="D64" s="25" t="s">
        <v>66</v>
      </c>
      <c r="E64" s="25" t="s">
        <v>66</v>
      </c>
      <c r="F64" s="25" t="s">
        <v>66</v>
      </c>
      <c r="G64" s="25" t="s">
        <v>66</v>
      </c>
      <c r="H64" s="25" t="s">
        <v>66</v>
      </c>
      <c r="I64" s="25" t="s">
        <v>66</v>
      </c>
      <c r="J64" s="25" t="s">
        <v>66</v>
      </c>
      <c r="K64" s="25" t="s">
        <v>66</v>
      </c>
      <c r="L64" s="25" t="s">
        <v>66</v>
      </c>
      <c r="M64" s="25" t="s">
        <v>66</v>
      </c>
      <c r="N64" s="25" t="s">
        <v>66</v>
      </c>
    </row>
    <row r="65" spans="1:14" x14ac:dyDescent="0.2">
      <c r="A65" s="25"/>
      <c r="B65" s="25" t="s">
        <v>6</v>
      </c>
      <c r="C65" s="25" t="s">
        <v>66</v>
      </c>
      <c r="D65" s="25" t="s">
        <v>66</v>
      </c>
      <c r="E65" s="25" t="s">
        <v>66</v>
      </c>
      <c r="F65" s="25" t="s">
        <v>66</v>
      </c>
      <c r="G65" s="25" t="s">
        <v>66</v>
      </c>
      <c r="H65" s="25" t="s">
        <v>66</v>
      </c>
      <c r="I65" s="25" t="s">
        <v>66</v>
      </c>
      <c r="J65" s="25" t="s">
        <v>66</v>
      </c>
      <c r="K65" s="25" t="s">
        <v>66</v>
      </c>
      <c r="L65" s="25" t="s">
        <v>66</v>
      </c>
      <c r="M65" s="25" t="s">
        <v>66</v>
      </c>
      <c r="N65" s="25" t="s">
        <v>66</v>
      </c>
    </row>
    <row r="66" spans="1:14" x14ac:dyDescent="0.2">
      <c r="A66" s="25"/>
      <c r="B66" s="25" t="s">
        <v>7</v>
      </c>
      <c r="C66" s="25" t="s">
        <v>66</v>
      </c>
      <c r="D66" s="25" t="s">
        <v>66</v>
      </c>
      <c r="E66" s="25" t="s">
        <v>66</v>
      </c>
      <c r="F66" s="25" t="s">
        <v>66</v>
      </c>
      <c r="G66" s="25" t="s">
        <v>66</v>
      </c>
      <c r="H66" s="25" t="s">
        <v>66</v>
      </c>
      <c r="I66" s="25" t="s">
        <v>66</v>
      </c>
      <c r="J66" s="25" t="s">
        <v>66</v>
      </c>
      <c r="K66" s="25" t="s">
        <v>66</v>
      </c>
      <c r="L66" s="25" t="s">
        <v>66</v>
      </c>
      <c r="M66" s="25" t="s">
        <v>66</v>
      </c>
      <c r="N66" s="25" t="s">
        <v>66</v>
      </c>
    </row>
    <row r="67" spans="1:14" x14ac:dyDescent="0.2">
      <c r="A67" s="25"/>
      <c r="B67" s="25" t="s">
        <v>8</v>
      </c>
      <c r="C67" s="25" t="s">
        <v>66</v>
      </c>
      <c r="D67" s="25" t="s">
        <v>66</v>
      </c>
      <c r="E67" s="25" t="s">
        <v>66</v>
      </c>
      <c r="F67" s="25" t="s">
        <v>66</v>
      </c>
      <c r="G67" s="25" t="s">
        <v>66</v>
      </c>
      <c r="H67" s="25" t="s">
        <v>66</v>
      </c>
      <c r="I67" s="25" t="s">
        <v>66</v>
      </c>
      <c r="J67" s="25" t="s">
        <v>66</v>
      </c>
      <c r="K67" s="25" t="s">
        <v>66</v>
      </c>
      <c r="L67" s="25" t="s">
        <v>66</v>
      </c>
      <c r="M67" s="25" t="s">
        <v>66</v>
      </c>
      <c r="N67" s="25" t="s">
        <v>66</v>
      </c>
    </row>
    <row r="68" spans="1:14" x14ac:dyDescent="0.2">
      <c r="A68" s="25"/>
      <c r="B68" s="25" t="s">
        <v>9</v>
      </c>
      <c r="C68" s="25" t="s">
        <v>66</v>
      </c>
      <c r="D68" s="25" t="s">
        <v>66</v>
      </c>
      <c r="E68" s="25" t="s">
        <v>66</v>
      </c>
      <c r="F68" s="25" t="s">
        <v>66</v>
      </c>
      <c r="G68" s="25" t="s">
        <v>66</v>
      </c>
      <c r="H68" s="25" t="s">
        <v>66</v>
      </c>
      <c r="I68" s="25" t="s">
        <v>66</v>
      </c>
      <c r="J68" s="25" t="s">
        <v>66</v>
      </c>
      <c r="K68" s="25" t="s">
        <v>66</v>
      </c>
      <c r="L68" s="25" t="s">
        <v>66</v>
      </c>
      <c r="M68" s="25" t="s">
        <v>66</v>
      </c>
      <c r="N68" s="25" t="s">
        <v>66</v>
      </c>
    </row>
    <row r="69" spans="1:14" x14ac:dyDescent="0.2">
      <c r="A69" s="25"/>
      <c r="B69" s="25" t="s">
        <v>10</v>
      </c>
      <c r="C69" s="25" t="s">
        <v>66</v>
      </c>
      <c r="D69" s="25" t="s">
        <v>66</v>
      </c>
      <c r="E69" s="25" t="s">
        <v>66</v>
      </c>
      <c r="F69" s="25" t="s">
        <v>66</v>
      </c>
      <c r="G69" s="25" t="s">
        <v>66</v>
      </c>
      <c r="H69" s="25" t="s">
        <v>66</v>
      </c>
      <c r="I69" s="25" t="s">
        <v>66</v>
      </c>
      <c r="J69" s="25" t="s">
        <v>66</v>
      </c>
      <c r="K69" s="25" t="s">
        <v>66</v>
      </c>
      <c r="L69" s="25" t="s">
        <v>66</v>
      </c>
      <c r="M69" s="25" t="s">
        <v>66</v>
      </c>
      <c r="N69" s="25" t="s">
        <v>66</v>
      </c>
    </row>
    <row r="70" spans="1:14" x14ac:dyDescent="0.2">
      <c r="A70" s="25"/>
      <c r="B70" s="25" t="s">
        <v>11</v>
      </c>
      <c r="C70" s="25" t="s">
        <v>66</v>
      </c>
      <c r="D70" s="25" t="s">
        <v>66</v>
      </c>
      <c r="E70" s="25" t="s">
        <v>66</v>
      </c>
      <c r="F70" s="25" t="s">
        <v>66</v>
      </c>
      <c r="G70" s="25" t="s">
        <v>66</v>
      </c>
      <c r="H70" s="25" t="s">
        <v>66</v>
      </c>
      <c r="I70" s="25" t="s">
        <v>66</v>
      </c>
      <c r="J70" s="25" t="s">
        <v>66</v>
      </c>
      <c r="K70" s="25" t="s">
        <v>66</v>
      </c>
      <c r="L70" s="25" t="s">
        <v>66</v>
      </c>
      <c r="M70" s="25" t="s">
        <v>66</v>
      </c>
      <c r="N70" s="25" t="s">
        <v>66</v>
      </c>
    </row>
    <row r="71" spans="1:14" x14ac:dyDescent="0.2">
      <c r="A71" s="25"/>
      <c r="B71" s="25" t="s">
        <v>12</v>
      </c>
      <c r="C71" s="25" t="s">
        <v>66</v>
      </c>
      <c r="D71" s="25" t="s">
        <v>66</v>
      </c>
      <c r="E71" s="25" t="s">
        <v>66</v>
      </c>
      <c r="F71" s="25" t="s">
        <v>66</v>
      </c>
      <c r="G71" s="25" t="s">
        <v>66</v>
      </c>
      <c r="H71" s="25" t="s">
        <v>66</v>
      </c>
      <c r="I71" s="25" t="s">
        <v>66</v>
      </c>
      <c r="J71" s="25" t="s">
        <v>66</v>
      </c>
      <c r="K71" s="25" t="s">
        <v>66</v>
      </c>
      <c r="L71" s="25" t="s">
        <v>66</v>
      </c>
      <c r="M71" s="25" t="s">
        <v>66</v>
      </c>
      <c r="N71" s="25" t="s">
        <v>66</v>
      </c>
    </row>
    <row r="72" spans="1:14" x14ac:dyDescent="0.2">
      <c r="A72" s="25" t="s">
        <v>67</v>
      </c>
      <c r="B72" s="25" t="s">
        <v>1</v>
      </c>
      <c r="C72" s="25">
        <v>176.82499999999999</v>
      </c>
      <c r="D72" s="25">
        <v>194.64</v>
      </c>
      <c r="E72" s="25">
        <v>310.71199999999999</v>
      </c>
      <c r="F72" s="25">
        <v>329.45</v>
      </c>
      <c r="G72" s="25">
        <v>623.202</v>
      </c>
      <c r="H72" s="25">
        <v>856.87699999999995</v>
      </c>
      <c r="I72" s="25">
        <v>732.25900000000001</v>
      </c>
      <c r="J72" s="25">
        <v>780.01</v>
      </c>
      <c r="K72" s="25">
        <v>1315.7</v>
      </c>
      <c r="L72" s="25">
        <v>1681.35</v>
      </c>
      <c r="M72" s="25">
        <v>1256.163</v>
      </c>
      <c r="N72" s="25">
        <v>1155.9997069999999</v>
      </c>
    </row>
    <row r="73" spans="1:14" x14ac:dyDescent="0.2">
      <c r="A73" s="25"/>
      <c r="B73" s="25" t="s">
        <v>61</v>
      </c>
      <c r="C73" s="25" t="s">
        <v>13</v>
      </c>
      <c r="D73" s="25" t="s">
        <v>13</v>
      </c>
      <c r="E73" s="25" t="s">
        <v>13</v>
      </c>
      <c r="F73" s="25" t="s">
        <v>13</v>
      </c>
      <c r="G73" s="25" t="s">
        <v>13</v>
      </c>
      <c r="H73" s="25" t="s">
        <v>13</v>
      </c>
      <c r="I73" s="25" t="s">
        <v>13</v>
      </c>
      <c r="J73" s="25">
        <v>0.373</v>
      </c>
      <c r="K73" s="25">
        <v>0.77700000000000002</v>
      </c>
      <c r="L73" s="25">
        <v>0.26700000000000002</v>
      </c>
      <c r="M73" s="25">
        <v>0.247</v>
      </c>
      <c r="N73" s="25" t="s">
        <v>13</v>
      </c>
    </row>
    <row r="74" spans="1:14" x14ac:dyDescent="0.2">
      <c r="A74" s="25"/>
      <c r="B74" s="25" t="s">
        <v>2</v>
      </c>
      <c r="C74" s="25">
        <v>18.0792</v>
      </c>
      <c r="D74" s="25">
        <v>20.1996</v>
      </c>
      <c r="E74" s="25">
        <v>16.7456</v>
      </c>
      <c r="F74" s="25">
        <v>14.473100000000001</v>
      </c>
      <c r="G74" s="25">
        <v>32.004399999999997</v>
      </c>
      <c r="H74" s="25">
        <v>42.707700000000003</v>
      </c>
      <c r="I74" s="25">
        <v>26.368300000000001</v>
      </c>
      <c r="J74" s="25">
        <v>21.367000000000001</v>
      </c>
      <c r="K74" s="25">
        <v>24.667000000000002</v>
      </c>
      <c r="L74" s="25">
        <v>25.187999999999999</v>
      </c>
      <c r="M74" s="25">
        <v>25.297999999999998</v>
      </c>
      <c r="N74" s="25" t="s">
        <v>13</v>
      </c>
    </row>
    <row r="75" spans="1:14" x14ac:dyDescent="0.2">
      <c r="A75" s="25"/>
      <c r="B75" s="25" t="s">
        <v>3</v>
      </c>
      <c r="C75" s="25">
        <v>88.235699999999994</v>
      </c>
      <c r="D75" s="25">
        <v>74.902699999999996</v>
      </c>
      <c r="E75" s="25">
        <v>224.947</v>
      </c>
      <c r="F75" s="25">
        <v>284.92500000000001</v>
      </c>
      <c r="G75" s="25">
        <v>534.07500000000005</v>
      </c>
      <c r="H75" s="25">
        <v>719.06700000000001</v>
      </c>
      <c r="I75" s="25">
        <v>646.471</v>
      </c>
      <c r="J75" s="25">
        <v>706.46500000000003</v>
      </c>
      <c r="K75" s="25">
        <v>1233.72</v>
      </c>
      <c r="L75" s="25">
        <v>1589.03</v>
      </c>
      <c r="M75" s="25">
        <v>1162.7139999999999</v>
      </c>
      <c r="N75" s="25" t="s">
        <v>13</v>
      </c>
    </row>
    <row r="76" spans="1:14" x14ac:dyDescent="0.2">
      <c r="A76" s="25"/>
      <c r="B76" s="25" t="s">
        <v>4</v>
      </c>
      <c r="C76" s="25">
        <v>70.510099999999994</v>
      </c>
      <c r="D76" s="25">
        <v>99.537700000000001</v>
      </c>
      <c r="E76" s="25">
        <v>69.019400000000005</v>
      </c>
      <c r="F76" s="25">
        <v>30.0519</v>
      </c>
      <c r="G76" s="25">
        <v>57.122</v>
      </c>
      <c r="H76" s="25">
        <v>95.102999999999994</v>
      </c>
      <c r="I76" s="25">
        <v>59.419699999999999</v>
      </c>
      <c r="J76" s="25">
        <v>51.804000000000002</v>
      </c>
      <c r="K76" s="25">
        <v>56.54</v>
      </c>
      <c r="L76" s="25">
        <v>66.861000000000004</v>
      </c>
      <c r="M76" s="25">
        <v>67.903999999999996</v>
      </c>
      <c r="N76" s="25" t="s">
        <v>13</v>
      </c>
    </row>
    <row r="77" spans="1:14" x14ac:dyDescent="0.2">
      <c r="A77" s="25"/>
      <c r="B77" s="25" t="s">
        <v>5</v>
      </c>
      <c r="C77" s="25" t="s">
        <v>13</v>
      </c>
      <c r="D77" s="25" t="s">
        <v>13</v>
      </c>
      <c r="E77" s="25" t="s">
        <v>13</v>
      </c>
      <c r="F77" s="25">
        <v>0.34899999999999998</v>
      </c>
      <c r="G77" s="25" t="s">
        <v>13</v>
      </c>
      <c r="H77" s="25">
        <v>29.734000000000002</v>
      </c>
      <c r="I77" s="25" t="s">
        <v>13</v>
      </c>
      <c r="J77" s="25" t="s">
        <v>13</v>
      </c>
      <c r="K77" s="25" t="s">
        <v>13</v>
      </c>
      <c r="L77" s="25" t="s">
        <v>13</v>
      </c>
      <c r="M77" s="25" t="s">
        <v>13</v>
      </c>
      <c r="N77" s="25" t="s">
        <v>13</v>
      </c>
    </row>
    <row r="78" spans="1:14" x14ac:dyDescent="0.2">
      <c r="A78" s="25"/>
      <c r="B78" s="25" t="s">
        <v>6</v>
      </c>
      <c r="C78" s="25" t="s">
        <v>13</v>
      </c>
      <c r="D78" s="25" t="s">
        <v>13</v>
      </c>
      <c r="E78" s="25" t="s">
        <v>13</v>
      </c>
      <c r="F78" s="25" t="s">
        <v>13</v>
      </c>
      <c r="G78" s="25" t="s">
        <v>13</v>
      </c>
      <c r="H78" s="25" t="s">
        <v>13</v>
      </c>
      <c r="I78" s="25" t="s">
        <v>13</v>
      </c>
      <c r="J78" s="25" t="s">
        <v>13</v>
      </c>
      <c r="K78" s="25" t="s">
        <v>13</v>
      </c>
      <c r="L78" s="25" t="s">
        <v>13</v>
      </c>
      <c r="M78" s="25" t="s">
        <v>13</v>
      </c>
      <c r="N78" s="25" t="s">
        <v>13</v>
      </c>
    </row>
    <row r="79" spans="1:14" x14ac:dyDescent="0.2">
      <c r="A79" s="25"/>
      <c r="B79" s="25" t="s">
        <v>7</v>
      </c>
      <c r="C79" s="25" t="s">
        <v>13</v>
      </c>
      <c r="D79" s="25" t="s">
        <v>13</v>
      </c>
      <c r="E79" s="25" t="s">
        <v>13</v>
      </c>
      <c r="F79" s="25" t="s">
        <v>13</v>
      </c>
      <c r="G79" s="25" t="s">
        <v>13</v>
      </c>
      <c r="H79" s="25" t="s">
        <v>13</v>
      </c>
      <c r="I79" s="25" t="s">
        <v>13</v>
      </c>
      <c r="J79" s="25" t="s">
        <v>13</v>
      </c>
      <c r="K79" s="25" t="s">
        <v>13</v>
      </c>
      <c r="L79" s="25" t="s">
        <v>13</v>
      </c>
      <c r="M79" s="25" t="s">
        <v>13</v>
      </c>
      <c r="N79" s="25" t="s">
        <v>13</v>
      </c>
    </row>
    <row r="80" spans="1:14" x14ac:dyDescent="0.2">
      <c r="A80" s="25"/>
      <c r="B80" s="25" t="s">
        <v>8</v>
      </c>
      <c r="C80" s="25">
        <v>49.430599999999998</v>
      </c>
      <c r="D80" s="25" t="s">
        <v>13</v>
      </c>
      <c r="E80" s="25">
        <v>12.021699999999999</v>
      </c>
      <c r="F80" s="25">
        <v>12</v>
      </c>
      <c r="G80" s="25" t="s">
        <v>13</v>
      </c>
      <c r="H80" s="25" t="s">
        <v>13</v>
      </c>
      <c r="I80" s="25" t="s">
        <v>13</v>
      </c>
      <c r="J80" s="25">
        <v>16.332000000000001</v>
      </c>
      <c r="K80" s="25">
        <v>18.844000000000001</v>
      </c>
      <c r="L80" s="25">
        <v>21.943999999999999</v>
      </c>
      <c r="M80" s="25">
        <v>17.491</v>
      </c>
      <c r="N80" s="25" t="s">
        <v>13</v>
      </c>
    </row>
    <row r="81" spans="1:14" x14ac:dyDescent="0.2">
      <c r="A81" s="25"/>
      <c r="B81" s="25" t="s">
        <v>9</v>
      </c>
      <c r="C81" s="25">
        <v>14.039</v>
      </c>
      <c r="D81" s="25">
        <v>10.726000000000001</v>
      </c>
      <c r="E81" s="25" t="s">
        <v>13</v>
      </c>
      <c r="F81" s="25" t="s">
        <v>13</v>
      </c>
      <c r="G81" s="25">
        <v>34.012</v>
      </c>
      <c r="H81" s="25">
        <v>35.122</v>
      </c>
      <c r="I81" s="25">
        <v>40.629800000000003</v>
      </c>
      <c r="J81" s="25">
        <v>33.207000000000001</v>
      </c>
      <c r="K81" s="25">
        <v>20.933700000000002</v>
      </c>
      <c r="L81" s="25">
        <v>37.094000000000001</v>
      </c>
      <c r="M81" s="25">
        <v>30.172000000000001</v>
      </c>
      <c r="N81" s="25" t="s">
        <v>13</v>
      </c>
    </row>
    <row r="82" spans="1:14" x14ac:dyDescent="0.2">
      <c r="A82" s="25"/>
      <c r="B82" s="25" t="s">
        <v>10</v>
      </c>
      <c r="C82" s="25">
        <v>2.4796399999999998</v>
      </c>
      <c r="D82" s="25">
        <v>32.407400000000003</v>
      </c>
      <c r="E82" s="25">
        <v>47.861899999999999</v>
      </c>
      <c r="F82" s="25">
        <v>4.6461300000000003</v>
      </c>
      <c r="G82" s="25">
        <v>8.53505</v>
      </c>
      <c r="H82" s="25">
        <v>15.272500000000001</v>
      </c>
      <c r="I82" s="25">
        <v>3.5819700000000001</v>
      </c>
      <c r="J82" s="25">
        <v>2.2650999999999999</v>
      </c>
      <c r="K82" s="25">
        <v>16.763000000000002</v>
      </c>
      <c r="L82" s="25">
        <v>7.8230000000000004</v>
      </c>
      <c r="M82" s="25">
        <v>20.241</v>
      </c>
      <c r="N82" s="25" t="s">
        <v>13</v>
      </c>
    </row>
    <row r="83" spans="1:14" x14ac:dyDescent="0.2">
      <c r="A83" s="25"/>
      <c r="B83" s="25" t="s">
        <v>11</v>
      </c>
      <c r="C83" s="25">
        <v>4.5611300000000004</v>
      </c>
      <c r="D83" s="25">
        <v>6.4091199999999997</v>
      </c>
      <c r="E83" s="25">
        <v>9.1358300000000003</v>
      </c>
      <c r="F83" s="25">
        <v>13.0573</v>
      </c>
      <c r="G83" s="25">
        <v>14.575200000000001</v>
      </c>
      <c r="H83" s="25">
        <v>14.974299999999999</v>
      </c>
      <c r="I83" s="25">
        <v>15.208299999999999</v>
      </c>
      <c r="J83" s="25" t="s">
        <v>13</v>
      </c>
      <c r="K83" s="25" t="s">
        <v>13</v>
      </c>
      <c r="L83" s="25" t="s">
        <v>13</v>
      </c>
      <c r="M83" s="25" t="s">
        <v>13</v>
      </c>
      <c r="N83" s="25" t="s">
        <v>13</v>
      </c>
    </row>
    <row r="84" spans="1:14" x14ac:dyDescent="0.2">
      <c r="A84" s="25"/>
      <c r="B84" s="25" t="s">
        <v>12</v>
      </c>
      <c r="C84" s="25" t="s">
        <v>13</v>
      </c>
      <c r="D84" s="25" t="s">
        <v>13</v>
      </c>
      <c r="E84" s="25" t="s">
        <v>13</v>
      </c>
      <c r="F84" s="25" t="s">
        <v>13</v>
      </c>
      <c r="G84" s="25" t="s">
        <v>13</v>
      </c>
      <c r="H84" s="25" t="s">
        <v>13</v>
      </c>
      <c r="I84" s="25" t="s">
        <v>13</v>
      </c>
      <c r="J84" s="25" t="s">
        <v>13</v>
      </c>
      <c r="K84" s="25" t="s">
        <v>13</v>
      </c>
      <c r="L84" s="25" t="s">
        <v>13</v>
      </c>
      <c r="M84" s="25" t="s">
        <v>13</v>
      </c>
      <c r="N84" s="25" t="s">
        <v>13</v>
      </c>
    </row>
    <row r="85" spans="1:14" x14ac:dyDescent="0.2">
      <c r="A85" s="25" t="s">
        <v>68</v>
      </c>
      <c r="B85" s="25" t="s">
        <v>1</v>
      </c>
      <c r="C85" s="25">
        <v>98.558700000000002</v>
      </c>
      <c r="D85" s="25">
        <v>123.852</v>
      </c>
      <c r="E85" s="25">
        <v>134.31100000000001</v>
      </c>
      <c r="F85" s="25">
        <v>124.401</v>
      </c>
      <c r="G85" s="25">
        <v>111.229</v>
      </c>
      <c r="H85" s="25">
        <v>115.087</v>
      </c>
      <c r="I85" s="25">
        <v>129.917</v>
      </c>
      <c r="J85" s="25">
        <v>129.4</v>
      </c>
      <c r="K85" s="25">
        <v>138.57300000000001</v>
      </c>
      <c r="L85" s="25">
        <v>139.08758800000001</v>
      </c>
      <c r="M85" s="25">
        <v>139.345562</v>
      </c>
      <c r="N85" s="25">
        <v>142.169791</v>
      </c>
    </row>
    <row r="86" spans="1:14" x14ac:dyDescent="0.2">
      <c r="A86" s="25"/>
      <c r="B86" s="25" t="s">
        <v>61</v>
      </c>
      <c r="C86" s="25">
        <v>2.3296300000000001E-3</v>
      </c>
      <c r="D86" s="25">
        <v>3.1444400000000001E-3</v>
      </c>
      <c r="E86" s="25">
        <v>3.8740699999999999E-3</v>
      </c>
      <c r="F86" s="25">
        <v>4.24815E-3</v>
      </c>
      <c r="G86" s="25">
        <v>3.8222199999999999E-3</v>
      </c>
      <c r="H86" s="25">
        <v>6.8603700000000004E-2</v>
      </c>
      <c r="I86" s="25">
        <v>2.7133299999999999E-2</v>
      </c>
      <c r="J86" s="25">
        <v>2.4421600000000002E-2</v>
      </c>
      <c r="K86" s="25">
        <v>3.94305E-2</v>
      </c>
      <c r="L86" s="25">
        <v>3.3883999999999997E-2</v>
      </c>
      <c r="M86" s="25">
        <v>2.7626999999999999E-2</v>
      </c>
      <c r="N86" s="25">
        <v>2.8594000000000001E-2</v>
      </c>
    </row>
    <row r="87" spans="1:14" x14ac:dyDescent="0.2">
      <c r="A87" s="25"/>
      <c r="B87" s="25" t="s">
        <v>2</v>
      </c>
      <c r="C87" s="25">
        <v>1.9147099999999999</v>
      </c>
      <c r="D87" s="25">
        <v>2.38557</v>
      </c>
      <c r="E87" s="25">
        <v>3.4107799999999999</v>
      </c>
      <c r="F87" s="25">
        <v>3.2910699999999999</v>
      </c>
      <c r="G87" s="25">
        <v>5.4205899999999998</v>
      </c>
      <c r="H87" s="25">
        <v>5.3647499999999999</v>
      </c>
      <c r="I87" s="25">
        <v>7.9686899999999996</v>
      </c>
      <c r="J87" s="25">
        <v>6.4952300000000003</v>
      </c>
      <c r="K87" s="25">
        <v>6.5796599999999996</v>
      </c>
      <c r="L87" s="25">
        <v>3.6029249999999999</v>
      </c>
      <c r="M87" s="25">
        <v>3.6785860000000001</v>
      </c>
      <c r="N87" s="25">
        <v>3.7558370000000001</v>
      </c>
    </row>
    <row r="88" spans="1:14" x14ac:dyDescent="0.2">
      <c r="A88" s="25"/>
      <c r="B88" s="25" t="s">
        <v>3</v>
      </c>
      <c r="C88" s="25">
        <v>85.896699999999996</v>
      </c>
      <c r="D88" s="25">
        <v>107.36799999999999</v>
      </c>
      <c r="E88" s="25">
        <v>114.96299999999999</v>
      </c>
      <c r="F88" s="25">
        <v>109.021</v>
      </c>
      <c r="G88" s="25">
        <v>93.76</v>
      </c>
      <c r="H88" s="25">
        <v>99.399199999999993</v>
      </c>
      <c r="I88" s="25">
        <v>111.741</v>
      </c>
      <c r="J88" s="25">
        <v>112.78400000000001</v>
      </c>
      <c r="K88" s="25">
        <v>121.735</v>
      </c>
      <c r="L88" s="25">
        <v>127.068482</v>
      </c>
      <c r="M88" s="25">
        <v>127.069749</v>
      </c>
      <c r="N88" s="25">
        <v>128.65812</v>
      </c>
    </row>
    <row r="89" spans="1:14" x14ac:dyDescent="0.2">
      <c r="A89" s="25"/>
      <c r="B89" s="25" t="s">
        <v>4</v>
      </c>
      <c r="C89" s="25">
        <v>10.744960369999999</v>
      </c>
      <c r="D89" s="25">
        <v>14.095285560000001</v>
      </c>
      <c r="E89" s="25">
        <v>15.93334593</v>
      </c>
      <c r="F89" s="25">
        <v>12.084681850000001</v>
      </c>
      <c r="G89" s="25">
        <v>12.044587780000001</v>
      </c>
      <c r="H89" s="25">
        <v>10.2544463</v>
      </c>
      <c r="I89" s="25">
        <v>10.180176700000001</v>
      </c>
      <c r="J89" s="25">
        <v>10.0963484</v>
      </c>
      <c r="K89" s="25">
        <v>10.218909500000001</v>
      </c>
      <c r="L89" s="25">
        <v>8.3822969999999994</v>
      </c>
      <c r="M89" s="25">
        <v>8.5695999999999994</v>
      </c>
      <c r="N89" s="25">
        <v>9.7272400000000001</v>
      </c>
    </row>
    <row r="90" spans="1:14" x14ac:dyDescent="0.2">
      <c r="A90" s="25"/>
      <c r="B90" s="25" t="s">
        <v>5</v>
      </c>
      <c r="C90" s="25" t="s">
        <v>13</v>
      </c>
      <c r="D90" s="25" t="s">
        <v>13</v>
      </c>
      <c r="E90" s="25" t="s">
        <v>13</v>
      </c>
      <c r="F90" s="25" t="s">
        <v>13</v>
      </c>
      <c r="G90" s="25" t="s">
        <v>13</v>
      </c>
      <c r="H90" s="25" t="s">
        <v>13</v>
      </c>
      <c r="I90" s="25" t="s">
        <v>13</v>
      </c>
      <c r="J90" s="25" t="s">
        <v>13</v>
      </c>
      <c r="K90" s="25" t="s">
        <v>13</v>
      </c>
      <c r="L90" s="25" t="s">
        <v>13</v>
      </c>
      <c r="M90" s="25" t="s">
        <v>13</v>
      </c>
      <c r="N90" s="25" t="s">
        <v>13</v>
      </c>
    </row>
    <row r="91" spans="1:14" x14ac:dyDescent="0.2">
      <c r="A91" s="25"/>
      <c r="B91" s="25" t="s">
        <v>6</v>
      </c>
      <c r="C91" s="25">
        <v>0.99257399999999996</v>
      </c>
      <c r="D91" s="25">
        <v>1.30806</v>
      </c>
      <c r="E91" s="25">
        <v>1.9382900000000001</v>
      </c>
      <c r="F91" s="25">
        <v>1.9739199999999999</v>
      </c>
      <c r="G91" s="25">
        <v>1.25509</v>
      </c>
      <c r="H91" s="25">
        <v>1.5717300000000001</v>
      </c>
      <c r="I91" s="25">
        <v>1.3026899999999999</v>
      </c>
      <c r="J91" s="25">
        <v>1.2843899999999999</v>
      </c>
      <c r="K91" s="25">
        <v>1.4488099999999999</v>
      </c>
      <c r="L91" s="25">
        <v>1.5713200000000001</v>
      </c>
      <c r="M91" s="25">
        <v>1.60745</v>
      </c>
      <c r="N91" s="25">
        <v>1.714596</v>
      </c>
    </row>
    <row r="92" spans="1:14" x14ac:dyDescent="0.2">
      <c r="A92" s="25"/>
      <c r="B92" s="25" t="s">
        <v>7</v>
      </c>
      <c r="C92" s="25" t="s">
        <v>13</v>
      </c>
      <c r="D92" s="25" t="s">
        <v>13</v>
      </c>
      <c r="E92" s="25" t="s">
        <v>13</v>
      </c>
      <c r="F92" s="25" t="s">
        <v>13</v>
      </c>
      <c r="G92" s="25" t="s">
        <v>13</v>
      </c>
      <c r="H92" s="25" t="s">
        <v>13</v>
      </c>
      <c r="I92" s="25" t="s">
        <v>13</v>
      </c>
      <c r="J92" s="25" t="s">
        <v>13</v>
      </c>
      <c r="K92" s="25" t="s">
        <v>13</v>
      </c>
      <c r="L92" s="25" t="s">
        <v>13</v>
      </c>
      <c r="M92" s="25" t="s">
        <v>13</v>
      </c>
      <c r="N92" s="25" t="s">
        <v>13</v>
      </c>
    </row>
    <row r="93" spans="1:14" x14ac:dyDescent="0.2">
      <c r="A93" s="25"/>
      <c r="B93" s="25" t="s">
        <v>8</v>
      </c>
      <c r="C93" s="25" t="s">
        <v>13</v>
      </c>
      <c r="D93" s="25" t="s">
        <v>13</v>
      </c>
      <c r="E93" s="25" t="s">
        <v>13</v>
      </c>
      <c r="F93" s="25" t="s">
        <v>13</v>
      </c>
      <c r="G93" s="25" t="s">
        <v>13</v>
      </c>
      <c r="H93" s="25">
        <v>0.26365499999999997</v>
      </c>
      <c r="I93" s="25">
        <v>0.263656</v>
      </c>
      <c r="J93" s="25">
        <v>0.242315</v>
      </c>
      <c r="K93" s="25">
        <v>0.23932899999999999</v>
      </c>
      <c r="L93" s="25" t="s">
        <v>13</v>
      </c>
      <c r="M93" s="25" t="s">
        <v>13</v>
      </c>
      <c r="N93" s="25" t="s">
        <v>13</v>
      </c>
    </row>
    <row r="94" spans="1:14" x14ac:dyDescent="0.2">
      <c r="A94" s="25"/>
      <c r="B94" s="25" t="s">
        <v>9</v>
      </c>
      <c r="C94" s="25">
        <v>1.21001</v>
      </c>
      <c r="D94" s="25">
        <v>1.2765599999999999</v>
      </c>
      <c r="E94" s="25">
        <v>2.7177799999999999</v>
      </c>
      <c r="F94" s="25">
        <v>2.9218199999999999</v>
      </c>
      <c r="G94" s="25">
        <v>2.6868699999999999</v>
      </c>
      <c r="H94" s="25">
        <v>1.3817900000000001</v>
      </c>
      <c r="I94" s="25">
        <v>1.1378299999999999</v>
      </c>
      <c r="J94" s="25">
        <v>1.23061</v>
      </c>
      <c r="K94" s="25">
        <v>1.2154499999999999</v>
      </c>
      <c r="L94" s="25" t="s">
        <v>13</v>
      </c>
      <c r="M94" s="25" t="s">
        <v>13</v>
      </c>
      <c r="N94" s="25" t="s">
        <v>13</v>
      </c>
    </row>
    <row r="95" spans="1:14" x14ac:dyDescent="0.2">
      <c r="A95" s="25"/>
      <c r="B95" s="25" t="s">
        <v>10</v>
      </c>
      <c r="C95" s="25">
        <v>7.1024200000000004</v>
      </c>
      <c r="D95" s="25">
        <v>9.8617399999999993</v>
      </c>
      <c r="E95" s="25">
        <v>9.5632300000000008</v>
      </c>
      <c r="F95" s="25">
        <v>5.1044099999999997</v>
      </c>
      <c r="G95" s="25">
        <v>5.8543099999999999</v>
      </c>
      <c r="H95" s="25">
        <v>4.7024800000000004</v>
      </c>
      <c r="I95" s="25">
        <v>5.1578600000000003</v>
      </c>
      <c r="J95" s="25">
        <v>4.69557</v>
      </c>
      <c r="K95" s="25">
        <v>4.6377300000000004</v>
      </c>
      <c r="L95" s="25">
        <v>3.2759990000000001</v>
      </c>
      <c r="M95" s="25">
        <v>3.3513259999999998</v>
      </c>
      <c r="N95" s="25">
        <v>3.5747110000000002</v>
      </c>
    </row>
    <row r="96" spans="1:14" x14ac:dyDescent="0.2">
      <c r="A96" s="25"/>
      <c r="B96" s="25" t="s">
        <v>11</v>
      </c>
      <c r="C96" s="25" t="s">
        <v>13</v>
      </c>
      <c r="D96" s="25" t="s">
        <v>13</v>
      </c>
      <c r="E96" s="25" t="s">
        <v>13</v>
      </c>
      <c r="F96" s="25" t="s">
        <v>13</v>
      </c>
      <c r="G96" s="25" t="s">
        <v>13</v>
      </c>
      <c r="H96" s="25" t="s">
        <v>13</v>
      </c>
      <c r="I96" s="25" t="s">
        <v>13</v>
      </c>
      <c r="J96" s="25" t="s">
        <v>13</v>
      </c>
      <c r="K96" s="25" t="s">
        <v>13</v>
      </c>
      <c r="L96" s="25" t="s">
        <v>13</v>
      </c>
      <c r="M96" s="25" t="s">
        <v>13</v>
      </c>
      <c r="N96" s="25" t="s">
        <v>13</v>
      </c>
    </row>
    <row r="97" spans="1:14" x14ac:dyDescent="0.2">
      <c r="A97" s="25"/>
      <c r="B97" s="25" t="s">
        <v>12</v>
      </c>
      <c r="C97" s="25">
        <v>1.4399900000000001</v>
      </c>
      <c r="D97" s="25">
        <v>1.64879</v>
      </c>
      <c r="E97" s="25">
        <v>1.7139899999999999</v>
      </c>
      <c r="F97" s="25">
        <v>2.0849299999999999</v>
      </c>
      <c r="G97" s="25">
        <v>2.2482700000000002</v>
      </c>
      <c r="H97" s="25">
        <v>2.33467</v>
      </c>
      <c r="I97" s="25">
        <v>2.3177099999999999</v>
      </c>
      <c r="J97" s="25">
        <v>2.6434199999999999</v>
      </c>
      <c r="K97" s="25">
        <v>2.6777899999999999</v>
      </c>
      <c r="L97" s="25">
        <v>2.7259899999999999</v>
      </c>
      <c r="M97" s="25">
        <v>2.783236</v>
      </c>
      <c r="N97" s="25">
        <v>2.8416839999999999</v>
      </c>
    </row>
    <row r="98" spans="1:14" x14ac:dyDescent="0.2">
      <c r="A98" s="25" t="s">
        <v>69</v>
      </c>
      <c r="B98" s="25" t="s">
        <v>1</v>
      </c>
      <c r="C98" s="25">
        <v>462.59899999999999</v>
      </c>
      <c r="D98" s="25">
        <v>474.17399999999998</v>
      </c>
      <c r="E98" s="25">
        <v>522.00599999999997</v>
      </c>
      <c r="F98" s="25">
        <v>559.98299999999995</v>
      </c>
      <c r="G98" s="25">
        <v>510.88200000000001</v>
      </c>
      <c r="H98" s="25">
        <v>478.11900000000003</v>
      </c>
      <c r="I98" s="25">
        <v>481.60500000000002</v>
      </c>
      <c r="J98" s="25">
        <v>482.50799999999998</v>
      </c>
      <c r="K98" s="25">
        <v>464.98599999999999</v>
      </c>
      <c r="L98" s="25">
        <v>504.47002500000002</v>
      </c>
      <c r="M98" s="25">
        <v>524.82811600000002</v>
      </c>
      <c r="N98" s="25">
        <v>539.978476</v>
      </c>
    </row>
    <row r="99" spans="1:14" x14ac:dyDescent="0.2">
      <c r="A99" s="25"/>
      <c r="B99" s="25" t="s">
        <v>61</v>
      </c>
      <c r="C99" s="25">
        <v>6.8599999999999994E-2</v>
      </c>
      <c r="D99" s="25">
        <v>3.2038900000000002E-2</v>
      </c>
      <c r="E99" s="25">
        <v>6.8842600000000004E-2</v>
      </c>
      <c r="F99" s="25">
        <v>7.0841899999999999E-2</v>
      </c>
      <c r="G99" s="25">
        <v>6.9425200000000006E-2</v>
      </c>
      <c r="H99" s="25" t="s">
        <v>13</v>
      </c>
      <c r="I99" s="25" t="s">
        <v>13</v>
      </c>
      <c r="J99" s="25" t="s">
        <v>13</v>
      </c>
      <c r="K99" s="25" t="s">
        <v>13</v>
      </c>
      <c r="L99" s="25" t="s">
        <v>13</v>
      </c>
      <c r="M99" s="25" t="s">
        <v>13</v>
      </c>
      <c r="N99" s="25" t="s">
        <v>13</v>
      </c>
    </row>
    <row r="100" spans="1:14" x14ac:dyDescent="0.2">
      <c r="A100" s="25"/>
      <c r="B100" s="25" t="s">
        <v>2</v>
      </c>
      <c r="C100" s="25">
        <v>84.629900000000006</v>
      </c>
      <c r="D100" s="25">
        <v>80.145300000000006</v>
      </c>
      <c r="E100" s="25">
        <v>96.019300000000001</v>
      </c>
      <c r="F100" s="25">
        <v>135.78100000000001</v>
      </c>
      <c r="G100" s="25">
        <v>140.02199999999999</v>
      </c>
      <c r="H100" s="25">
        <v>119.447</v>
      </c>
      <c r="I100" s="25">
        <v>108.494</v>
      </c>
      <c r="J100" s="25">
        <v>106.643</v>
      </c>
      <c r="K100" s="25">
        <v>108.029</v>
      </c>
      <c r="L100" s="25">
        <v>114.446697</v>
      </c>
      <c r="M100" s="25">
        <v>117.078971</v>
      </c>
      <c r="N100" s="25">
        <v>119.771788</v>
      </c>
    </row>
    <row r="101" spans="1:14" x14ac:dyDescent="0.2">
      <c r="A101" s="25"/>
      <c r="B101" s="25" t="s">
        <v>3</v>
      </c>
      <c r="C101" s="25">
        <v>309.45400000000001</v>
      </c>
      <c r="D101" s="25">
        <v>326.75</v>
      </c>
      <c r="E101" s="25">
        <v>337.88099999999997</v>
      </c>
      <c r="F101" s="25">
        <v>333.96600000000001</v>
      </c>
      <c r="G101" s="25">
        <v>305.11599999999999</v>
      </c>
      <c r="H101" s="25">
        <v>297.74099999999999</v>
      </c>
      <c r="I101" s="25">
        <v>311.76799999999997</v>
      </c>
      <c r="J101" s="25">
        <v>319.00099999999998</v>
      </c>
      <c r="K101" s="25">
        <v>298.60599999999999</v>
      </c>
      <c r="L101" s="25">
        <v>303.42541899999998</v>
      </c>
      <c r="M101" s="25">
        <v>306.66341899999998</v>
      </c>
      <c r="N101" s="25">
        <v>315.68343299999998</v>
      </c>
    </row>
    <row r="102" spans="1:14" x14ac:dyDescent="0.2">
      <c r="A102" s="25"/>
      <c r="B102" s="25" t="s">
        <v>4</v>
      </c>
      <c r="C102" s="25">
        <v>68.445999999999998</v>
      </c>
      <c r="D102" s="25">
        <v>67.246661099999997</v>
      </c>
      <c r="E102" s="25">
        <v>88.036000000000001</v>
      </c>
      <c r="F102" s="25">
        <v>90.165999999999997</v>
      </c>
      <c r="G102" s="25">
        <v>65.676000000000002</v>
      </c>
      <c r="H102" s="25">
        <v>60.93</v>
      </c>
      <c r="I102" s="25">
        <v>61.343000000000004</v>
      </c>
      <c r="J102" s="25">
        <v>56.863999999999997</v>
      </c>
      <c r="K102" s="25">
        <v>58.350999999999999</v>
      </c>
      <c r="L102" s="25">
        <v>86.597909000000001</v>
      </c>
      <c r="M102" s="25">
        <v>101.085725</v>
      </c>
      <c r="N102" s="25">
        <v>104.52325500000001</v>
      </c>
    </row>
    <row r="103" spans="1:14" x14ac:dyDescent="0.2">
      <c r="A103" s="25"/>
      <c r="B103" s="25" t="s">
        <v>5</v>
      </c>
      <c r="C103" s="25" t="s">
        <v>13</v>
      </c>
      <c r="D103" s="25" t="s">
        <v>13</v>
      </c>
      <c r="E103" s="25" t="s">
        <v>13</v>
      </c>
      <c r="F103" s="25" t="s">
        <v>13</v>
      </c>
      <c r="G103" s="25" t="s">
        <v>13</v>
      </c>
      <c r="H103" s="25" t="s">
        <v>13</v>
      </c>
      <c r="I103" s="25" t="s">
        <v>13</v>
      </c>
      <c r="J103" s="25" t="s">
        <v>13</v>
      </c>
      <c r="K103" s="25" t="s">
        <v>13</v>
      </c>
      <c r="L103" s="25" t="s">
        <v>13</v>
      </c>
      <c r="M103" s="25" t="s">
        <v>13</v>
      </c>
      <c r="N103" s="25" t="s">
        <v>13</v>
      </c>
    </row>
    <row r="104" spans="1:14" x14ac:dyDescent="0.2">
      <c r="A104" s="25"/>
      <c r="B104" s="25" t="s">
        <v>6</v>
      </c>
      <c r="C104" s="25">
        <v>15.5036</v>
      </c>
      <c r="D104" s="25">
        <v>10.98</v>
      </c>
      <c r="E104" s="25">
        <v>13.901</v>
      </c>
      <c r="F104" s="25">
        <v>18.809000000000001</v>
      </c>
      <c r="G104" s="25">
        <v>13.476699999999999</v>
      </c>
      <c r="H104" s="25">
        <v>18.541899999999998</v>
      </c>
      <c r="I104" s="25">
        <v>18.819299999999998</v>
      </c>
      <c r="J104" s="25">
        <v>14.287800000000001</v>
      </c>
      <c r="K104" s="25">
        <v>14.716799999999999</v>
      </c>
      <c r="L104" s="25">
        <v>15.714240999999999</v>
      </c>
      <c r="M104" s="25">
        <v>16.447838000000001</v>
      </c>
      <c r="N104" s="25">
        <v>16.776795</v>
      </c>
    </row>
    <row r="105" spans="1:14" x14ac:dyDescent="0.2">
      <c r="A105" s="25"/>
      <c r="B105" s="25" t="s">
        <v>7</v>
      </c>
      <c r="C105" s="25" t="s">
        <v>13</v>
      </c>
      <c r="D105" s="25" t="s">
        <v>13</v>
      </c>
      <c r="E105" s="25" t="s">
        <v>13</v>
      </c>
      <c r="F105" s="25" t="s">
        <v>13</v>
      </c>
      <c r="G105" s="25" t="s">
        <v>13</v>
      </c>
      <c r="H105" s="25" t="s">
        <v>13</v>
      </c>
      <c r="I105" s="25" t="s">
        <v>13</v>
      </c>
      <c r="J105" s="25" t="s">
        <v>13</v>
      </c>
      <c r="K105" s="25" t="s">
        <v>13</v>
      </c>
      <c r="L105" s="25" t="s">
        <v>13</v>
      </c>
      <c r="M105" s="25" t="s">
        <v>13</v>
      </c>
      <c r="N105" s="25" t="s">
        <v>13</v>
      </c>
    </row>
    <row r="106" spans="1:14" x14ac:dyDescent="0.2">
      <c r="A106" s="25"/>
      <c r="B106" s="25" t="s">
        <v>8</v>
      </c>
      <c r="C106" s="25" t="s">
        <v>13</v>
      </c>
      <c r="D106" s="25" t="s">
        <v>13</v>
      </c>
      <c r="E106" s="25" t="s">
        <v>13</v>
      </c>
      <c r="F106" s="25" t="s">
        <v>13</v>
      </c>
      <c r="G106" s="25" t="s">
        <v>13</v>
      </c>
      <c r="H106" s="25" t="s">
        <v>13</v>
      </c>
      <c r="I106" s="25" t="s">
        <v>13</v>
      </c>
      <c r="J106" s="25" t="s">
        <v>13</v>
      </c>
      <c r="K106" s="25" t="s">
        <v>13</v>
      </c>
      <c r="L106" s="25" t="s">
        <v>13</v>
      </c>
      <c r="M106" s="25" t="s">
        <v>13</v>
      </c>
      <c r="N106" s="25" t="s">
        <v>13</v>
      </c>
    </row>
    <row r="107" spans="1:14" x14ac:dyDescent="0.2">
      <c r="A107" s="25"/>
      <c r="B107" s="25" t="s">
        <v>9</v>
      </c>
      <c r="C107" s="25">
        <v>8.05593</v>
      </c>
      <c r="D107" s="25">
        <v>8.05593</v>
      </c>
      <c r="E107" s="25">
        <v>18.767600000000002</v>
      </c>
      <c r="F107" s="25">
        <v>18.898700000000002</v>
      </c>
      <c r="G107" s="25">
        <v>15.200900000000001</v>
      </c>
      <c r="H107" s="25">
        <v>7.11273</v>
      </c>
      <c r="I107" s="25">
        <v>7.3425599999999998</v>
      </c>
      <c r="J107" s="25">
        <v>8.2448700000000006</v>
      </c>
      <c r="K107" s="25">
        <v>8.4924300000000006</v>
      </c>
      <c r="L107" s="25">
        <v>9.8213640000000009</v>
      </c>
      <c r="M107" s="25">
        <v>10.259458</v>
      </c>
      <c r="N107" s="25">
        <v>10.470719000000001</v>
      </c>
    </row>
    <row r="108" spans="1:14" x14ac:dyDescent="0.2">
      <c r="A108" s="25"/>
      <c r="B108" s="25" t="s">
        <v>10</v>
      </c>
      <c r="C108" s="25">
        <v>36.452300000000001</v>
      </c>
      <c r="D108" s="25">
        <v>36.236499999999999</v>
      </c>
      <c r="E108" s="25">
        <v>43.366199999999999</v>
      </c>
      <c r="F108" s="25">
        <v>39.811999999999998</v>
      </c>
      <c r="G108" s="25">
        <v>25.398800000000001</v>
      </c>
      <c r="H108" s="25">
        <v>23.280100000000001</v>
      </c>
      <c r="I108" s="25">
        <v>22.995899999999999</v>
      </c>
      <c r="J108" s="25">
        <v>21.921399999999998</v>
      </c>
      <c r="K108" s="25">
        <v>22.565799999999999</v>
      </c>
      <c r="L108" s="25">
        <v>26.053930999999999</v>
      </c>
      <c r="M108" s="25">
        <v>27.217177</v>
      </c>
      <c r="N108" s="25">
        <v>27.777308999999999</v>
      </c>
    </row>
    <row r="109" spans="1:14" x14ac:dyDescent="0.2">
      <c r="A109" s="25"/>
      <c r="B109" s="25" t="s">
        <v>11</v>
      </c>
      <c r="C109" s="25" t="s">
        <v>13</v>
      </c>
      <c r="D109" s="25" t="s">
        <v>13</v>
      </c>
      <c r="E109" s="25" t="s">
        <v>13</v>
      </c>
      <c r="F109" s="25" t="s">
        <v>13</v>
      </c>
      <c r="G109" s="25" t="s">
        <v>13</v>
      </c>
      <c r="H109" s="25" t="s">
        <v>13</v>
      </c>
      <c r="I109" s="25" t="s">
        <v>13</v>
      </c>
      <c r="J109" s="25" t="s">
        <v>13</v>
      </c>
      <c r="K109" s="25" t="s">
        <v>13</v>
      </c>
      <c r="L109" s="25" t="s">
        <v>13</v>
      </c>
      <c r="M109" s="25" t="s">
        <v>13</v>
      </c>
      <c r="N109" s="25" t="s">
        <v>13</v>
      </c>
    </row>
    <row r="110" spans="1:14" x14ac:dyDescent="0.2">
      <c r="A110" s="25"/>
      <c r="B110" s="25" t="s">
        <v>12</v>
      </c>
      <c r="C110" s="25">
        <v>8.4347200000000004</v>
      </c>
      <c r="D110" s="25">
        <v>11.974399999999999</v>
      </c>
      <c r="E110" s="25">
        <v>12.0017</v>
      </c>
      <c r="F110" s="25">
        <v>12.646000000000001</v>
      </c>
      <c r="G110" s="25">
        <v>11.5991</v>
      </c>
      <c r="H110" s="25">
        <v>11.994999999999999</v>
      </c>
      <c r="I110" s="25">
        <v>12.185600000000001</v>
      </c>
      <c r="J110" s="25">
        <v>12.4099</v>
      </c>
      <c r="K110" s="25">
        <v>12.576000000000001</v>
      </c>
      <c r="L110" s="25">
        <v>35.008372999999999</v>
      </c>
      <c r="M110" s="25">
        <v>47.161251999999998</v>
      </c>
      <c r="N110" s="25">
        <v>49.498432000000001</v>
      </c>
    </row>
    <row r="111" spans="1:14" x14ac:dyDescent="0.2">
      <c r="A111" s="25" t="s">
        <v>70</v>
      </c>
      <c r="B111" s="25" t="s">
        <v>1</v>
      </c>
      <c r="C111" s="25">
        <v>6458.06</v>
      </c>
      <c r="D111" s="25">
        <v>7837.42</v>
      </c>
      <c r="E111" s="25">
        <v>10136.9</v>
      </c>
      <c r="F111" s="25">
        <v>11840</v>
      </c>
      <c r="G111" s="25">
        <v>10677.4</v>
      </c>
      <c r="H111" s="25">
        <v>13358.5</v>
      </c>
      <c r="I111" s="25">
        <v>15289.5</v>
      </c>
      <c r="J111" s="25">
        <v>15012.6</v>
      </c>
      <c r="K111" s="25">
        <v>14561.4</v>
      </c>
      <c r="L111" s="25">
        <v>13737.181</v>
      </c>
      <c r="M111" s="25">
        <v>13943.111999999999</v>
      </c>
      <c r="N111" s="25">
        <v>12697.039927</v>
      </c>
    </row>
    <row r="112" spans="1:14" x14ac:dyDescent="0.2">
      <c r="A112" s="25"/>
      <c r="B112" s="25" t="s">
        <v>61</v>
      </c>
      <c r="C112" s="25" t="s">
        <v>13</v>
      </c>
      <c r="D112" s="25" t="s">
        <v>13</v>
      </c>
      <c r="E112" s="25" t="s">
        <v>13</v>
      </c>
      <c r="F112" s="25" t="s">
        <v>13</v>
      </c>
      <c r="G112" s="25" t="s">
        <v>13</v>
      </c>
      <c r="H112" s="25" t="s">
        <v>13</v>
      </c>
      <c r="I112" s="25" t="s">
        <v>13</v>
      </c>
      <c r="J112" s="25" t="s">
        <v>13</v>
      </c>
      <c r="K112" s="25" t="s">
        <v>13</v>
      </c>
      <c r="L112" s="25" t="s">
        <v>13</v>
      </c>
      <c r="M112" s="25" t="s">
        <v>13</v>
      </c>
      <c r="N112" s="25" t="s">
        <v>13</v>
      </c>
    </row>
    <row r="113" spans="1:14" x14ac:dyDescent="0.2">
      <c r="A113" s="25"/>
      <c r="B113" s="25" t="s">
        <v>2</v>
      </c>
      <c r="C113" s="25">
        <v>1304.4100000000001</v>
      </c>
      <c r="D113" s="25">
        <v>1476.85</v>
      </c>
      <c r="E113" s="25">
        <v>1742.95</v>
      </c>
      <c r="F113" s="25">
        <v>1867.8</v>
      </c>
      <c r="G113" s="25">
        <v>1623.2</v>
      </c>
      <c r="H113" s="25">
        <v>2005.2</v>
      </c>
      <c r="I113" s="25">
        <v>2176.64</v>
      </c>
      <c r="J113" s="25">
        <v>2363.15</v>
      </c>
      <c r="K113" s="25">
        <v>2531.67</v>
      </c>
      <c r="L113" s="25">
        <v>2491.8009999999999</v>
      </c>
      <c r="M113" s="25">
        <v>2558.837</v>
      </c>
      <c r="N113" s="25">
        <v>2315.7560450000001</v>
      </c>
    </row>
    <row r="114" spans="1:14" x14ac:dyDescent="0.2">
      <c r="A114" s="25"/>
      <c r="B114" s="25" t="s">
        <v>3</v>
      </c>
      <c r="C114" s="25">
        <v>2729.1</v>
      </c>
      <c r="D114" s="25">
        <v>3344.38</v>
      </c>
      <c r="E114" s="25">
        <v>4314.0600000000004</v>
      </c>
      <c r="F114" s="25">
        <v>4645.29</v>
      </c>
      <c r="G114" s="25">
        <v>3959.65</v>
      </c>
      <c r="H114" s="25">
        <v>4941.91</v>
      </c>
      <c r="I114" s="25">
        <v>5354.36</v>
      </c>
      <c r="J114" s="25">
        <v>4889.7</v>
      </c>
      <c r="K114" s="25">
        <v>4323.78</v>
      </c>
      <c r="L114" s="25">
        <v>4634.78</v>
      </c>
      <c r="M114" s="25">
        <v>4400.22</v>
      </c>
      <c r="N114" s="25">
        <v>3835.1128429999999</v>
      </c>
    </row>
    <row r="115" spans="1:14" x14ac:dyDescent="0.2">
      <c r="A115" s="25"/>
      <c r="B115" s="25" t="s">
        <v>4</v>
      </c>
      <c r="C115" s="25">
        <v>2424.5500000000002</v>
      </c>
      <c r="D115" s="25">
        <v>3016.19</v>
      </c>
      <c r="E115" s="25">
        <v>4079.89</v>
      </c>
      <c r="F115" s="25">
        <v>5326.91</v>
      </c>
      <c r="G115" s="25">
        <v>5094.55</v>
      </c>
      <c r="H115" s="25">
        <v>6411.39</v>
      </c>
      <c r="I115" s="25">
        <v>7758.5</v>
      </c>
      <c r="J115" s="25">
        <v>7759.75</v>
      </c>
      <c r="K115" s="25">
        <v>7705.95</v>
      </c>
      <c r="L115" s="25">
        <v>6610.6030000000001</v>
      </c>
      <c r="M115" s="25">
        <v>6984.06</v>
      </c>
      <c r="N115" s="25">
        <v>6546.1710389999998</v>
      </c>
    </row>
    <row r="116" spans="1:14" x14ac:dyDescent="0.2">
      <c r="A116" s="25"/>
      <c r="B116" s="25" t="s">
        <v>5</v>
      </c>
      <c r="C116" s="25">
        <v>45.7</v>
      </c>
      <c r="D116" s="25">
        <v>20.100000000000001</v>
      </c>
      <c r="E116" s="25">
        <v>38.39</v>
      </c>
      <c r="F116" s="25">
        <v>29.95</v>
      </c>
      <c r="G116" s="25">
        <v>17.698699999999999</v>
      </c>
      <c r="H116" s="25">
        <v>8.1720000000000006</v>
      </c>
      <c r="I116" s="25">
        <v>7.3150000000000004</v>
      </c>
      <c r="J116" s="25">
        <v>3.2669999999999999</v>
      </c>
      <c r="K116" s="25">
        <v>1.179</v>
      </c>
      <c r="L116" s="25">
        <v>1.113</v>
      </c>
      <c r="M116" s="25">
        <v>1.113</v>
      </c>
      <c r="N116" s="25">
        <v>6.8944429999999999</v>
      </c>
    </row>
    <row r="117" spans="1:14" x14ac:dyDescent="0.2">
      <c r="A117" s="25"/>
      <c r="B117" s="25" t="s">
        <v>6</v>
      </c>
      <c r="C117" s="25" t="s">
        <v>13</v>
      </c>
      <c r="D117" s="25" t="s">
        <v>13</v>
      </c>
      <c r="E117" s="25" t="s">
        <v>13</v>
      </c>
      <c r="F117" s="25">
        <v>11.68</v>
      </c>
      <c r="G117" s="25">
        <v>10.624000000000001</v>
      </c>
      <c r="H117" s="25">
        <v>26.817</v>
      </c>
      <c r="I117" s="25">
        <v>41.808</v>
      </c>
      <c r="J117" s="25">
        <v>35.600999999999999</v>
      </c>
      <c r="K117" s="25">
        <v>36.515000000000001</v>
      </c>
      <c r="L117" s="25">
        <v>39.923999999999999</v>
      </c>
      <c r="M117" s="25">
        <v>34.658999999999999</v>
      </c>
      <c r="N117" s="25">
        <v>30.324386000000001</v>
      </c>
    </row>
    <row r="118" spans="1:14" x14ac:dyDescent="0.2">
      <c r="A118" s="25"/>
      <c r="B118" s="25" t="s">
        <v>7</v>
      </c>
      <c r="C118" s="25">
        <v>3.74</v>
      </c>
      <c r="D118" s="25">
        <v>6.45</v>
      </c>
      <c r="E118" s="25">
        <v>9.0299999999999994</v>
      </c>
      <c r="F118" s="25">
        <v>7.78</v>
      </c>
      <c r="G118" s="25">
        <v>5.9742300000000004</v>
      </c>
      <c r="H118" s="25">
        <v>7.0236799999999997</v>
      </c>
      <c r="I118" s="25">
        <v>9.4838100000000001</v>
      </c>
      <c r="J118" s="25">
        <v>8.5030000000000001</v>
      </c>
      <c r="K118" s="25">
        <v>8.2886199999999999</v>
      </c>
      <c r="L118" s="25">
        <v>9.8699999999999992</v>
      </c>
      <c r="M118" s="25">
        <v>11.282</v>
      </c>
      <c r="N118" s="25">
        <v>11.984972000000001</v>
      </c>
    </row>
    <row r="119" spans="1:14" x14ac:dyDescent="0.2">
      <c r="A119" s="25"/>
      <c r="B119" s="25" t="s">
        <v>8</v>
      </c>
      <c r="C119" s="25">
        <v>51.08</v>
      </c>
      <c r="D119" s="25">
        <v>71.319999999999993</v>
      </c>
      <c r="E119" s="25">
        <v>106.18</v>
      </c>
      <c r="F119" s="25">
        <v>104.77</v>
      </c>
      <c r="G119" s="25">
        <v>101.688</v>
      </c>
      <c r="H119" s="25">
        <v>147.24700000000001</v>
      </c>
      <c r="I119" s="25">
        <v>177.50899999999999</v>
      </c>
      <c r="J119" s="25">
        <v>178.858</v>
      </c>
      <c r="K119" s="25">
        <v>225.97</v>
      </c>
      <c r="L119" s="25">
        <v>207.99700000000001</v>
      </c>
      <c r="M119" s="25">
        <v>171.14400000000001</v>
      </c>
      <c r="N119" s="25">
        <v>189.53019699999999</v>
      </c>
    </row>
    <row r="120" spans="1:14" x14ac:dyDescent="0.2">
      <c r="A120" s="25"/>
      <c r="B120" s="25" t="s">
        <v>9</v>
      </c>
      <c r="C120" s="25">
        <v>407.86</v>
      </c>
      <c r="D120" s="25">
        <v>581.65</v>
      </c>
      <c r="E120" s="25">
        <v>891.75</v>
      </c>
      <c r="F120" s="25">
        <v>1160.98</v>
      </c>
      <c r="G120" s="25">
        <v>1285.9100000000001</v>
      </c>
      <c r="H120" s="25">
        <v>1564.66</v>
      </c>
      <c r="I120" s="25">
        <v>1990.43</v>
      </c>
      <c r="J120" s="25">
        <v>1911.69</v>
      </c>
      <c r="K120" s="25">
        <v>1926.76</v>
      </c>
      <c r="L120" s="25">
        <v>1564.538</v>
      </c>
      <c r="M120" s="25">
        <v>1675.0050000000001</v>
      </c>
      <c r="N120" s="25">
        <v>1498.002665</v>
      </c>
    </row>
    <row r="121" spans="1:14" x14ac:dyDescent="0.2">
      <c r="A121" s="25"/>
      <c r="B121" s="25" t="s">
        <v>10</v>
      </c>
      <c r="C121" s="25">
        <v>1597.94</v>
      </c>
      <c r="D121" s="25">
        <v>1954.93</v>
      </c>
      <c r="E121" s="25">
        <v>2590.16</v>
      </c>
      <c r="F121" s="25">
        <v>3374.65</v>
      </c>
      <c r="G121" s="25">
        <v>3257.41</v>
      </c>
      <c r="H121" s="25">
        <v>4126.46</v>
      </c>
      <c r="I121" s="25">
        <v>4977.1899999999996</v>
      </c>
      <c r="J121" s="25">
        <v>5106.3100000000004</v>
      </c>
      <c r="K121" s="25">
        <v>5029.4399999999996</v>
      </c>
      <c r="L121" s="25">
        <v>4332.1689999999999</v>
      </c>
      <c r="M121" s="25">
        <v>4607.2420000000002</v>
      </c>
      <c r="N121" s="25">
        <v>4390.2316840000003</v>
      </c>
    </row>
    <row r="122" spans="1:14" x14ac:dyDescent="0.2">
      <c r="A122" s="25"/>
      <c r="B122" s="25" t="s">
        <v>11</v>
      </c>
      <c r="C122" s="25">
        <v>203.02</v>
      </c>
      <c r="D122" s="25">
        <v>257.69</v>
      </c>
      <c r="E122" s="25">
        <v>314.08</v>
      </c>
      <c r="F122" s="25">
        <v>485.76</v>
      </c>
      <c r="G122" s="25">
        <v>279.60500000000002</v>
      </c>
      <c r="H122" s="25">
        <v>345.31900000000002</v>
      </c>
      <c r="I122" s="25">
        <v>353.54399999999998</v>
      </c>
      <c r="J122" s="25">
        <v>316.14299999999997</v>
      </c>
      <c r="K122" s="25">
        <v>285.04399999999998</v>
      </c>
      <c r="L122" s="25">
        <v>248.458</v>
      </c>
      <c r="M122" s="25">
        <v>275.642</v>
      </c>
      <c r="N122" s="25">
        <v>222.954553</v>
      </c>
    </row>
    <row r="123" spans="1:14" x14ac:dyDescent="0.2">
      <c r="A123" s="25"/>
      <c r="B123" s="25" t="s">
        <v>12</v>
      </c>
      <c r="C123" s="25">
        <v>115.21</v>
      </c>
      <c r="D123" s="25">
        <v>124.05</v>
      </c>
      <c r="E123" s="25">
        <v>130.28</v>
      </c>
      <c r="F123" s="25">
        <v>151.33000000000001</v>
      </c>
      <c r="G123" s="25">
        <v>135.62100000000001</v>
      </c>
      <c r="H123" s="25">
        <v>185.727</v>
      </c>
      <c r="I123" s="25">
        <v>201.23500000000001</v>
      </c>
      <c r="J123" s="25">
        <v>199.41499999999999</v>
      </c>
      <c r="K123" s="25">
        <v>192.75200000000001</v>
      </c>
      <c r="L123" s="25">
        <v>206.53399999999999</v>
      </c>
      <c r="M123" s="25">
        <v>207.97300000000001</v>
      </c>
      <c r="N123" s="25">
        <v>196.24813800000001</v>
      </c>
    </row>
    <row r="124" spans="1:14" x14ac:dyDescent="0.2">
      <c r="A124" s="25" t="s">
        <v>71</v>
      </c>
      <c r="B124" s="25" t="s">
        <v>1</v>
      </c>
      <c r="C124" s="25">
        <v>430.15</v>
      </c>
      <c r="D124" s="25">
        <v>593.73599999999999</v>
      </c>
      <c r="E124" s="25">
        <v>764.22400000000005</v>
      </c>
      <c r="F124" s="25">
        <v>837.34</v>
      </c>
      <c r="G124" s="25">
        <v>785.68499999999995</v>
      </c>
      <c r="H124" s="25">
        <v>1013.19</v>
      </c>
      <c r="I124" s="25">
        <v>1310.6199999999999</v>
      </c>
      <c r="J124" s="25">
        <v>1402.19</v>
      </c>
      <c r="K124" s="25">
        <v>1520.03</v>
      </c>
      <c r="L124" s="25">
        <v>1620.75</v>
      </c>
      <c r="M124" s="25">
        <v>1512.7249999999999</v>
      </c>
      <c r="N124" s="25">
        <v>1609.9970000000001</v>
      </c>
    </row>
    <row r="125" spans="1:14" x14ac:dyDescent="0.2">
      <c r="A125" s="25"/>
      <c r="B125" s="25" t="s">
        <v>61</v>
      </c>
      <c r="C125" s="25">
        <v>18.6629</v>
      </c>
      <c r="D125" s="25">
        <v>15.481400000000001</v>
      </c>
      <c r="E125" s="25">
        <v>9.3669499999999992</v>
      </c>
      <c r="F125" s="25">
        <v>8.3332700000000006</v>
      </c>
      <c r="G125" s="25">
        <v>4.9996900000000002</v>
      </c>
      <c r="H125" s="25">
        <v>16.573589999999999</v>
      </c>
      <c r="I125" s="25">
        <v>11.967129999999999</v>
      </c>
      <c r="J125" s="25">
        <v>6.4915500000000002</v>
      </c>
      <c r="K125" s="25">
        <v>8.3799499999999991</v>
      </c>
      <c r="L125" s="25">
        <v>7.1340000000000003</v>
      </c>
      <c r="M125" s="25">
        <v>5.3769999999999998</v>
      </c>
      <c r="N125" s="25">
        <v>7.7549999999999999</v>
      </c>
    </row>
    <row r="126" spans="1:14" x14ac:dyDescent="0.2">
      <c r="A126" s="25"/>
      <c r="B126" s="25" t="s">
        <v>2</v>
      </c>
      <c r="C126" s="25">
        <v>93.352999999999994</v>
      </c>
      <c r="D126" s="25">
        <v>103.441</v>
      </c>
      <c r="E126" s="25">
        <v>132.482</v>
      </c>
      <c r="F126" s="25">
        <v>136.803</v>
      </c>
      <c r="G126" s="25">
        <v>106.88500000000001</v>
      </c>
      <c r="H126" s="25">
        <v>154.55600000000001</v>
      </c>
      <c r="I126" s="25">
        <v>176.74</v>
      </c>
      <c r="J126" s="25">
        <v>173.77699999999999</v>
      </c>
      <c r="K126" s="25">
        <v>171.547</v>
      </c>
      <c r="L126" s="25">
        <v>181.73</v>
      </c>
      <c r="M126" s="25">
        <v>163.50200000000001</v>
      </c>
      <c r="N126" s="25">
        <v>188.696</v>
      </c>
    </row>
    <row r="127" spans="1:14" x14ac:dyDescent="0.2">
      <c r="A127" s="25"/>
      <c r="B127" s="25" t="s">
        <v>3</v>
      </c>
      <c r="C127" s="25">
        <v>222.71799999999999</v>
      </c>
      <c r="D127" s="25">
        <v>369.83800000000002</v>
      </c>
      <c r="E127" s="25">
        <v>483.91</v>
      </c>
      <c r="F127" s="25">
        <v>517.56700000000001</v>
      </c>
      <c r="G127" s="25">
        <v>530</v>
      </c>
      <c r="H127" s="25">
        <v>645.71299999999997</v>
      </c>
      <c r="I127" s="25">
        <v>722.399</v>
      </c>
      <c r="J127" s="25">
        <v>817.452</v>
      </c>
      <c r="K127" s="25">
        <v>880.39099999999996</v>
      </c>
      <c r="L127" s="25">
        <v>965.84299999999996</v>
      </c>
      <c r="M127" s="25">
        <v>935.82</v>
      </c>
      <c r="N127" s="25">
        <v>967.70100000000002</v>
      </c>
    </row>
    <row r="128" spans="1:14" x14ac:dyDescent="0.2">
      <c r="A128" s="25"/>
      <c r="B128" s="25" t="s">
        <v>4</v>
      </c>
      <c r="C128" s="25">
        <v>95.415000000000006</v>
      </c>
      <c r="D128" s="25">
        <v>104.9756</v>
      </c>
      <c r="E128" s="25">
        <v>138.46605</v>
      </c>
      <c r="F128" s="25">
        <v>174.63773</v>
      </c>
      <c r="G128" s="25">
        <v>143.80031</v>
      </c>
      <c r="H128" s="25">
        <v>196.351</v>
      </c>
      <c r="I128" s="25">
        <v>399.51486999999997</v>
      </c>
      <c r="J128" s="25">
        <v>404.46899999999999</v>
      </c>
      <c r="K128" s="25">
        <v>459.71005000000002</v>
      </c>
      <c r="L128" s="25">
        <v>466.04300000000001</v>
      </c>
      <c r="M128" s="25">
        <v>408.02600000000001</v>
      </c>
      <c r="N128" s="25">
        <v>445.84500000000003</v>
      </c>
    </row>
    <row r="129" spans="1:14" x14ac:dyDescent="0.2">
      <c r="A129" s="25"/>
      <c r="B129" s="25" t="s">
        <v>5</v>
      </c>
      <c r="C129" s="25">
        <v>10.556699999999999</v>
      </c>
      <c r="D129" s="25">
        <v>9.94</v>
      </c>
      <c r="E129" s="25">
        <v>11.164999999999999</v>
      </c>
      <c r="F129" s="25">
        <v>14.3398</v>
      </c>
      <c r="G129" s="25">
        <v>7.6115000000000004</v>
      </c>
      <c r="H129" s="25">
        <v>8.3103099999999994</v>
      </c>
      <c r="I129" s="25">
        <v>187.19200000000001</v>
      </c>
      <c r="J129" s="25">
        <v>198.047</v>
      </c>
      <c r="K129" s="25">
        <v>222.28200000000001</v>
      </c>
      <c r="L129" s="25">
        <v>211.38200000000001</v>
      </c>
      <c r="M129" s="25">
        <v>163.24299999999999</v>
      </c>
      <c r="N129" s="25">
        <v>149.62899999999999</v>
      </c>
    </row>
    <row r="130" spans="1:14" x14ac:dyDescent="0.2">
      <c r="A130" s="25"/>
      <c r="B130" s="25" t="s">
        <v>6</v>
      </c>
      <c r="C130" s="25">
        <v>9.7391799999999993</v>
      </c>
      <c r="D130" s="25">
        <v>10.1058</v>
      </c>
      <c r="E130" s="25">
        <v>12.084099999999999</v>
      </c>
      <c r="F130" s="25">
        <v>12.741899999999999</v>
      </c>
      <c r="G130" s="25">
        <v>8.2541200000000003</v>
      </c>
      <c r="H130" s="25">
        <v>13.1172</v>
      </c>
      <c r="I130" s="25">
        <v>18.720600000000001</v>
      </c>
      <c r="J130" s="25">
        <v>18.243600000000001</v>
      </c>
      <c r="K130" s="25">
        <v>19.4787</v>
      </c>
      <c r="L130" s="25">
        <v>20.759</v>
      </c>
      <c r="M130" s="25">
        <v>17.837</v>
      </c>
      <c r="N130" s="25">
        <v>20.896000000000001</v>
      </c>
    </row>
    <row r="131" spans="1:14" x14ac:dyDescent="0.2">
      <c r="A131" s="25"/>
      <c r="B131" s="25" t="s">
        <v>7</v>
      </c>
      <c r="C131" s="25">
        <v>3.2117100000000001</v>
      </c>
      <c r="D131" s="25">
        <v>3.4927999999999999</v>
      </c>
      <c r="E131" s="25">
        <v>4.0227599999999999</v>
      </c>
      <c r="F131" s="25">
        <v>5.3756199999999996</v>
      </c>
      <c r="G131" s="25">
        <v>5.0295300000000003</v>
      </c>
      <c r="H131" s="25">
        <v>7.0787399999999998</v>
      </c>
      <c r="I131" s="25">
        <v>8.0388800000000007</v>
      </c>
      <c r="J131" s="25">
        <v>3.8957999999999999</v>
      </c>
      <c r="K131" s="25">
        <v>8.9560399999999998</v>
      </c>
      <c r="L131" s="25">
        <v>9.1379999999999999</v>
      </c>
      <c r="M131" s="25">
        <v>6.0670000000000002</v>
      </c>
      <c r="N131" s="25">
        <v>6.1420000000000003</v>
      </c>
    </row>
    <row r="132" spans="1:14" x14ac:dyDescent="0.2">
      <c r="A132" s="25"/>
      <c r="B132" s="25" t="s">
        <v>8</v>
      </c>
      <c r="C132" s="25" t="s">
        <v>13</v>
      </c>
      <c r="D132" s="25" t="s">
        <v>13</v>
      </c>
      <c r="E132" s="25" t="s">
        <v>13</v>
      </c>
      <c r="F132" s="25" t="s">
        <v>13</v>
      </c>
      <c r="G132" s="25" t="s">
        <v>13</v>
      </c>
      <c r="H132" s="25" t="s">
        <v>13</v>
      </c>
      <c r="I132" s="25" t="s">
        <v>13</v>
      </c>
      <c r="J132" s="25" t="s">
        <v>13</v>
      </c>
      <c r="K132" s="25" t="s">
        <v>13</v>
      </c>
      <c r="L132" s="25" t="s">
        <v>13</v>
      </c>
      <c r="M132" s="25" t="s">
        <v>13</v>
      </c>
      <c r="N132" s="25" t="s">
        <v>13</v>
      </c>
    </row>
    <row r="133" spans="1:14" x14ac:dyDescent="0.2">
      <c r="A133" s="25"/>
      <c r="B133" s="25" t="s">
        <v>9</v>
      </c>
      <c r="C133" s="25">
        <v>49.259399999999999</v>
      </c>
      <c r="D133" s="25">
        <v>53.964199999999998</v>
      </c>
      <c r="E133" s="25">
        <v>83.9726</v>
      </c>
      <c r="F133" s="25">
        <v>111.605</v>
      </c>
      <c r="G133" s="25">
        <v>94.282700000000006</v>
      </c>
      <c r="H133" s="25">
        <v>127.498</v>
      </c>
      <c r="I133" s="25">
        <v>101.774</v>
      </c>
      <c r="J133" s="25">
        <v>97.714200000000005</v>
      </c>
      <c r="K133" s="25">
        <v>110.51900000000001</v>
      </c>
      <c r="L133" s="25">
        <v>129.82599999999999</v>
      </c>
      <c r="M133" s="25">
        <v>130.548</v>
      </c>
      <c r="N133" s="25">
        <v>173.07</v>
      </c>
    </row>
    <row r="134" spans="1:14" x14ac:dyDescent="0.2">
      <c r="A134" s="25"/>
      <c r="B134" s="25" t="s">
        <v>10</v>
      </c>
      <c r="C134" s="25">
        <v>9.5255100000000006</v>
      </c>
      <c r="D134" s="25">
        <v>12.440799999999999</v>
      </c>
      <c r="E134" s="25">
        <v>12.137600000000001</v>
      </c>
      <c r="F134" s="25">
        <v>13.979900000000001</v>
      </c>
      <c r="G134" s="25">
        <v>12.7</v>
      </c>
      <c r="H134" s="25">
        <v>9.6113599999999995</v>
      </c>
      <c r="I134" s="25">
        <v>39.629100000000001</v>
      </c>
      <c r="J134" s="25">
        <v>41.393999999999998</v>
      </c>
      <c r="K134" s="25">
        <v>52.642200000000003</v>
      </c>
      <c r="L134" s="25">
        <v>49.798000000000002</v>
      </c>
      <c r="M134" s="25">
        <v>42.576000000000001</v>
      </c>
      <c r="N134" s="25">
        <v>45.292000000000002</v>
      </c>
    </row>
    <row r="135" spans="1:14" x14ac:dyDescent="0.2">
      <c r="A135" s="25"/>
      <c r="B135" s="25" t="s">
        <v>11</v>
      </c>
      <c r="C135" s="25">
        <v>4.7784000000000004</v>
      </c>
      <c r="D135" s="25">
        <v>5.4226000000000001</v>
      </c>
      <c r="E135" s="25">
        <v>5.8743999999999996</v>
      </c>
      <c r="F135" s="25">
        <v>7.1508000000000003</v>
      </c>
      <c r="G135" s="25">
        <v>6.48</v>
      </c>
      <c r="H135" s="25">
        <v>18.9148</v>
      </c>
      <c r="I135" s="25">
        <v>19.2577</v>
      </c>
      <c r="J135" s="25">
        <v>18.98</v>
      </c>
      <c r="K135" s="25">
        <v>18.95</v>
      </c>
      <c r="L135" s="25">
        <v>18.87</v>
      </c>
      <c r="M135" s="25">
        <v>18.8</v>
      </c>
      <c r="N135" s="25">
        <v>18.739999999999998</v>
      </c>
    </row>
    <row r="136" spans="1:14" x14ac:dyDescent="0.2">
      <c r="A136" s="25"/>
      <c r="B136" s="25" t="s">
        <v>12</v>
      </c>
      <c r="C136" s="25">
        <v>8.3442699999999999</v>
      </c>
      <c r="D136" s="25">
        <v>9.6100999999999992</v>
      </c>
      <c r="E136" s="25">
        <v>9.2100000000000009</v>
      </c>
      <c r="F136" s="25">
        <v>9.4438200000000005</v>
      </c>
      <c r="G136" s="25">
        <v>9.4428199999999993</v>
      </c>
      <c r="H136" s="25">
        <v>11.82</v>
      </c>
      <c r="I136" s="25">
        <v>24.9055</v>
      </c>
      <c r="J136" s="25">
        <v>26.197600000000001</v>
      </c>
      <c r="K136" s="25">
        <v>26.885200000000001</v>
      </c>
      <c r="L136" s="25">
        <v>26.271000000000001</v>
      </c>
      <c r="M136" s="25">
        <v>28.954000000000001</v>
      </c>
      <c r="N136" s="25">
        <v>32.076999999999998</v>
      </c>
    </row>
    <row r="137" spans="1:14" x14ac:dyDescent="0.2">
      <c r="A137" s="25" t="s">
        <v>72</v>
      </c>
      <c r="B137" s="25" t="s">
        <v>1</v>
      </c>
      <c r="C137" s="25">
        <v>1307.8</v>
      </c>
      <c r="D137" s="25">
        <v>1309.24</v>
      </c>
      <c r="E137" s="25">
        <v>1471.23</v>
      </c>
      <c r="F137" s="25">
        <v>1603.07</v>
      </c>
      <c r="G137" s="25">
        <v>1538.27</v>
      </c>
      <c r="H137" s="25">
        <v>1560.11</v>
      </c>
      <c r="I137" s="25">
        <v>1680.95</v>
      </c>
      <c r="J137" s="25">
        <v>1762.12</v>
      </c>
      <c r="K137" s="25">
        <v>1882.7929999999999</v>
      </c>
      <c r="L137" s="25">
        <v>2040.1120000000001</v>
      </c>
      <c r="M137" s="25">
        <v>2087.0949999999998</v>
      </c>
      <c r="N137" s="25">
        <v>2040.4150460000001</v>
      </c>
    </row>
    <row r="138" spans="1:14" x14ac:dyDescent="0.2">
      <c r="A138" s="25"/>
      <c r="B138" s="25" t="s">
        <v>61</v>
      </c>
      <c r="C138" s="25" t="s">
        <v>13</v>
      </c>
      <c r="D138" s="25" t="s">
        <v>13</v>
      </c>
      <c r="E138" s="25" t="s">
        <v>13</v>
      </c>
      <c r="F138" s="25" t="s">
        <v>13</v>
      </c>
      <c r="G138" s="25" t="s">
        <v>13</v>
      </c>
      <c r="H138" s="25" t="s">
        <v>13</v>
      </c>
      <c r="I138" s="25" t="s">
        <v>13</v>
      </c>
      <c r="J138" s="25" t="s">
        <v>13</v>
      </c>
      <c r="K138" s="25" t="s">
        <v>13</v>
      </c>
      <c r="L138" s="25" t="s">
        <v>13</v>
      </c>
      <c r="M138" s="25" t="s">
        <v>13</v>
      </c>
      <c r="N138" s="25" t="s">
        <v>13</v>
      </c>
    </row>
    <row r="139" spans="1:14" x14ac:dyDescent="0.2">
      <c r="A139" s="25"/>
      <c r="B139" s="25" t="s">
        <v>2</v>
      </c>
      <c r="C139" s="25">
        <v>56.62</v>
      </c>
      <c r="D139" s="25">
        <v>53.528399999999998</v>
      </c>
      <c r="E139" s="25">
        <v>56.871499999999997</v>
      </c>
      <c r="F139" s="25">
        <v>57.541899999999998</v>
      </c>
      <c r="G139" s="25">
        <v>61.620100000000001</v>
      </c>
      <c r="H139" s="25">
        <v>51.8994</v>
      </c>
      <c r="I139" s="25">
        <v>65.195499999999996</v>
      </c>
      <c r="J139" s="25">
        <v>60.112000000000002</v>
      </c>
      <c r="K139" s="25">
        <v>73.965999999999994</v>
      </c>
      <c r="L139" s="25">
        <v>113.07299999999999</v>
      </c>
      <c r="M139" s="25">
        <v>109.16200000000001</v>
      </c>
      <c r="N139" s="25">
        <v>102.27981800000001</v>
      </c>
    </row>
    <row r="140" spans="1:14" x14ac:dyDescent="0.2">
      <c r="A140" s="25"/>
      <c r="B140" s="25" t="s">
        <v>3</v>
      </c>
      <c r="C140" s="25">
        <v>1097.46</v>
      </c>
      <c r="D140" s="25">
        <v>1064.1199999999999</v>
      </c>
      <c r="E140" s="25">
        <v>1212.51</v>
      </c>
      <c r="F140" s="25">
        <v>1351.34</v>
      </c>
      <c r="G140" s="25">
        <v>1221.73</v>
      </c>
      <c r="H140" s="25">
        <v>1250.95</v>
      </c>
      <c r="I140" s="25">
        <v>1351.28</v>
      </c>
      <c r="J140" s="25">
        <v>1402.23</v>
      </c>
      <c r="K140" s="25">
        <v>1495.1959999999999</v>
      </c>
      <c r="L140" s="25">
        <v>1605.4190000000001</v>
      </c>
      <c r="M140" s="25">
        <v>1652.123</v>
      </c>
      <c r="N140" s="25">
        <v>1633.1028590000001</v>
      </c>
    </row>
    <row r="141" spans="1:14" x14ac:dyDescent="0.2">
      <c r="A141" s="25"/>
      <c r="B141" s="25" t="s">
        <v>4</v>
      </c>
      <c r="C141" s="25">
        <v>153.71950000000001</v>
      </c>
      <c r="D141" s="25">
        <v>191.59399999999999</v>
      </c>
      <c r="E141" s="25">
        <v>201.84399999999999</v>
      </c>
      <c r="F141" s="25">
        <v>194.19</v>
      </c>
      <c r="G141" s="25">
        <v>254.916</v>
      </c>
      <c r="H141" s="25">
        <v>257.26060000000001</v>
      </c>
      <c r="I141" s="25">
        <v>264.46899999999999</v>
      </c>
      <c r="J141" s="25">
        <v>299.77800000000002</v>
      </c>
      <c r="K141" s="25">
        <v>313.63099999999997</v>
      </c>
      <c r="L141" s="25">
        <v>321.62</v>
      </c>
      <c r="M141" s="25">
        <v>325.81</v>
      </c>
      <c r="N141" s="25">
        <v>305.03237000000001</v>
      </c>
    </row>
    <row r="142" spans="1:14" x14ac:dyDescent="0.2">
      <c r="A142" s="25"/>
      <c r="B142" s="25" t="s">
        <v>5</v>
      </c>
      <c r="C142" s="25">
        <v>8.6969500000000005E-2</v>
      </c>
      <c r="D142" s="25">
        <v>1.49386</v>
      </c>
      <c r="E142" s="25">
        <v>9.3296100000000006</v>
      </c>
      <c r="F142" s="25">
        <v>3.1843599999999999</v>
      </c>
      <c r="G142" s="25">
        <v>7.8212299999999999</v>
      </c>
      <c r="H142" s="25">
        <v>8.5474899999999998</v>
      </c>
      <c r="I142" s="25">
        <v>6.7039099999999996</v>
      </c>
      <c r="J142" s="25">
        <v>12.6257</v>
      </c>
      <c r="K142" s="25">
        <v>6.48</v>
      </c>
      <c r="L142" s="25">
        <v>7.0949999999999998</v>
      </c>
      <c r="M142" s="25">
        <v>9.9440000000000008</v>
      </c>
      <c r="N142" s="25">
        <v>2.4580669999999998</v>
      </c>
    </row>
    <row r="143" spans="1:14" x14ac:dyDescent="0.2">
      <c r="A143" s="25"/>
      <c r="B143" s="25" t="s">
        <v>6</v>
      </c>
      <c r="C143" s="25">
        <v>9.5975199999999997E-2</v>
      </c>
      <c r="D143" s="25">
        <v>0.21083099999999999</v>
      </c>
      <c r="E143" s="25">
        <v>0.72625700000000004</v>
      </c>
      <c r="F143" s="25">
        <v>0.83798899999999998</v>
      </c>
      <c r="G143" s="25">
        <v>0.44692700000000002</v>
      </c>
      <c r="H143" s="25">
        <v>0.167598</v>
      </c>
      <c r="I143" s="25" t="s">
        <v>13</v>
      </c>
      <c r="J143" s="25" t="s">
        <v>13</v>
      </c>
      <c r="K143" s="25" t="s">
        <v>13</v>
      </c>
      <c r="L143" s="25" t="s">
        <v>13</v>
      </c>
      <c r="M143" s="25" t="s">
        <v>13</v>
      </c>
      <c r="N143" s="25" t="s">
        <v>13</v>
      </c>
    </row>
    <row r="144" spans="1:14" x14ac:dyDescent="0.2">
      <c r="A144" s="25"/>
      <c r="B144" s="25" t="s">
        <v>7</v>
      </c>
      <c r="C144" s="25">
        <v>3.8268599999999999</v>
      </c>
      <c r="D144" s="25">
        <v>5.2015700000000002</v>
      </c>
      <c r="E144" s="25">
        <v>5.9776499999999997</v>
      </c>
      <c r="F144" s="25">
        <v>7.4301700000000004</v>
      </c>
      <c r="G144" s="25">
        <v>13.0726</v>
      </c>
      <c r="H144" s="25">
        <v>14.3017</v>
      </c>
      <c r="I144" s="25">
        <v>16.312799999999999</v>
      </c>
      <c r="J144" s="25">
        <v>16.592199999999998</v>
      </c>
      <c r="K144" s="25">
        <v>14.1341</v>
      </c>
      <c r="L144" s="25">
        <v>13.52</v>
      </c>
      <c r="M144" s="25">
        <v>17.654</v>
      </c>
      <c r="N144" s="25" t="s">
        <v>13</v>
      </c>
    </row>
    <row r="145" spans="1:14" x14ac:dyDescent="0.2">
      <c r="A145" s="25"/>
      <c r="B145" s="25" t="s">
        <v>8</v>
      </c>
      <c r="C145" s="25">
        <v>2.9713199999999999E-2</v>
      </c>
      <c r="D145" s="25">
        <v>7.1831400000000004E-2</v>
      </c>
      <c r="E145" s="25">
        <v>5.5865900000000003E-2</v>
      </c>
      <c r="F145" s="25">
        <v>5.5865900000000003E-2</v>
      </c>
      <c r="G145" s="25" t="s">
        <v>13</v>
      </c>
      <c r="H145" s="25" t="s">
        <v>13</v>
      </c>
      <c r="I145" s="25" t="s">
        <v>13</v>
      </c>
      <c r="J145" s="25" t="s">
        <v>13</v>
      </c>
      <c r="K145" s="25" t="s">
        <v>13</v>
      </c>
      <c r="L145" s="25" t="s">
        <v>13</v>
      </c>
      <c r="M145" s="25" t="s">
        <v>13</v>
      </c>
      <c r="N145" s="25" t="s">
        <v>13</v>
      </c>
    </row>
    <row r="146" spans="1:14" x14ac:dyDescent="0.2">
      <c r="A146" s="25"/>
      <c r="B146" s="25" t="s">
        <v>9</v>
      </c>
      <c r="C146" s="25">
        <v>10.484400000000001</v>
      </c>
      <c r="D146" s="25">
        <v>14.7484</v>
      </c>
      <c r="E146" s="25">
        <v>15.419</v>
      </c>
      <c r="F146" s="25">
        <v>17.039100000000001</v>
      </c>
      <c r="G146" s="25">
        <v>15.586600000000001</v>
      </c>
      <c r="H146" s="25">
        <v>22.2346</v>
      </c>
      <c r="I146" s="25">
        <v>24.7486</v>
      </c>
      <c r="J146" s="25">
        <v>22.234999999999999</v>
      </c>
      <c r="K146" s="25">
        <v>27.988800000000001</v>
      </c>
      <c r="L146" s="25">
        <v>25.084</v>
      </c>
      <c r="M146" s="25">
        <v>25.084</v>
      </c>
      <c r="N146" s="25" t="s">
        <v>13</v>
      </c>
    </row>
    <row r="147" spans="1:14" x14ac:dyDescent="0.2">
      <c r="A147" s="25"/>
      <c r="B147" s="25" t="s">
        <v>10</v>
      </c>
      <c r="C147" s="25">
        <v>122.36799999999999</v>
      </c>
      <c r="D147" s="25">
        <v>150.429</v>
      </c>
      <c r="E147" s="25">
        <v>148.38</v>
      </c>
      <c r="F147" s="25">
        <v>145.084</v>
      </c>
      <c r="G147" s="25">
        <v>195.97800000000001</v>
      </c>
      <c r="H147" s="25">
        <v>195.75399999999999</v>
      </c>
      <c r="I147" s="25">
        <v>195.97800000000001</v>
      </c>
      <c r="J147" s="25">
        <v>224.52500000000001</v>
      </c>
      <c r="K147" s="25">
        <v>237.15100000000001</v>
      </c>
      <c r="L147" s="25">
        <v>249.553</v>
      </c>
      <c r="M147" s="25">
        <v>245.75399999999999</v>
      </c>
      <c r="N147" s="25" t="s">
        <v>13</v>
      </c>
    </row>
    <row r="148" spans="1:14" x14ac:dyDescent="0.2">
      <c r="A148" s="25"/>
      <c r="B148" s="25" t="s">
        <v>11</v>
      </c>
      <c r="C148" s="25" t="s">
        <v>13</v>
      </c>
      <c r="D148" s="25">
        <v>3.2604399999999999E-3</v>
      </c>
      <c r="E148" s="25">
        <v>3.1284900000000002</v>
      </c>
      <c r="F148" s="25">
        <v>3.8547500000000001</v>
      </c>
      <c r="G148" s="25">
        <v>2.06704</v>
      </c>
      <c r="H148" s="25">
        <v>1.3966499999999999</v>
      </c>
      <c r="I148" s="25">
        <v>3.0726300000000002</v>
      </c>
      <c r="J148" s="25">
        <v>2.7930000000000001</v>
      </c>
      <c r="K148" s="25">
        <v>3.6312799999999998</v>
      </c>
      <c r="L148" s="25">
        <v>4.0220000000000002</v>
      </c>
      <c r="M148" s="25">
        <v>4.5250000000000004</v>
      </c>
      <c r="N148" s="25" t="s">
        <v>13</v>
      </c>
    </row>
    <row r="149" spans="1:14" x14ac:dyDescent="0.2">
      <c r="A149" s="25"/>
      <c r="B149" s="25" t="s">
        <v>12</v>
      </c>
      <c r="C149" s="25">
        <v>16.827300000000001</v>
      </c>
      <c r="D149" s="25">
        <v>19.435300000000002</v>
      </c>
      <c r="E149" s="25">
        <v>18.826799999999999</v>
      </c>
      <c r="F149" s="25">
        <v>16.703900000000001</v>
      </c>
      <c r="G149" s="25">
        <v>19.944099999999999</v>
      </c>
      <c r="H149" s="25">
        <v>14.860300000000001</v>
      </c>
      <c r="I149" s="25">
        <v>17.653600000000001</v>
      </c>
      <c r="J149" s="25">
        <v>21.005600000000001</v>
      </c>
      <c r="K149" s="25">
        <v>24.245999999999999</v>
      </c>
      <c r="L149" s="25">
        <v>22.346</v>
      </c>
      <c r="M149" s="25">
        <v>22.849</v>
      </c>
      <c r="N149" s="25">
        <v>29.217669999999998</v>
      </c>
    </row>
    <row r="150" spans="1:14" x14ac:dyDescent="0.2">
      <c r="A150" s="25" t="s">
        <v>73</v>
      </c>
      <c r="B150" s="25" t="s">
        <v>1</v>
      </c>
      <c r="C150" s="25">
        <v>30509.984</v>
      </c>
      <c r="D150" s="25">
        <v>33077.480000000003</v>
      </c>
      <c r="E150" s="25">
        <v>40377.449999999997</v>
      </c>
      <c r="F150" s="25">
        <v>43096.752</v>
      </c>
      <c r="G150" s="25">
        <v>39832.661</v>
      </c>
      <c r="H150" s="25">
        <v>46610.631999999998</v>
      </c>
      <c r="I150" s="25">
        <v>52648.733999999997</v>
      </c>
      <c r="J150" s="25">
        <v>53937.612000000001</v>
      </c>
      <c r="K150" s="25">
        <v>53463.701000000001</v>
      </c>
      <c r="L150" s="25">
        <v>54240.135999999999</v>
      </c>
      <c r="M150" s="25">
        <v>49705.129000000001</v>
      </c>
      <c r="N150" s="25">
        <v>53941.429164000001</v>
      </c>
    </row>
    <row r="151" spans="1:14" x14ac:dyDescent="0.2">
      <c r="A151" s="25"/>
      <c r="B151" s="25" t="s">
        <v>61</v>
      </c>
      <c r="C151" s="25">
        <v>70.257000000000005</v>
      </c>
      <c r="D151" s="25">
        <v>74.55</v>
      </c>
      <c r="E151" s="25">
        <v>95.391999999999996</v>
      </c>
      <c r="F151" s="25">
        <v>108.206</v>
      </c>
      <c r="G151" s="25">
        <v>98.269000000000005</v>
      </c>
      <c r="H151" s="25">
        <v>84.391000000000005</v>
      </c>
      <c r="I151" s="25">
        <v>67.046999999999997</v>
      </c>
      <c r="J151" s="25">
        <v>62.124000000000002</v>
      </c>
      <c r="K151" s="25">
        <v>98.471000000000004</v>
      </c>
      <c r="L151" s="25">
        <v>69.41</v>
      </c>
      <c r="M151" s="25">
        <v>72.122</v>
      </c>
      <c r="N151" s="25">
        <v>63.500404000000003</v>
      </c>
    </row>
    <row r="152" spans="1:14" x14ac:dyDescent="0.2">
      <c r="A152" s="25"/>
      <c r="B152" s="25" t="s">
        <v>2</v>
      </c>
      <c r="C152" s="25">
        <v>5631.2730000000001</v>
      </c>
      <c r="D152" s="25">
        <v>5829.9380000000001</v>
      </c>
      <c r="E152" s="25">
        <v>6597.9229999999998</v>
      </c>
      <c r="F152" s="25">
        <v>7175.1030000000001</v>
      </c>
      <c r="G152" s="25">
        <v>5120.1499999999996</v>
      </c>
      <c r="H152" s="25">
        <v>5899.1390000000001</v>
      </c>
      <c r="I152" s="25">
        <v>6482.97</v>
      </c>
      <c r="J152" s="25">
        <v>6385.3729999999996</v>
      </c>
      <c r="K152" s="25">
        <v>6053.0410000000002</v>
      </c>
      <c r="L152" s="25">
        <v>5945.7539999999999</v>
      </c>
      <c r="M152" s="25">
        <v>5080.0469999999996</v>
      </c>
      <c r="N152" s="25">
        <v>5439.1506060000002</v>
      </c>
    </row>
    <row r="153" spans="1:14" x14ac:dyDescent="0.2">
      <c r="A153" s="25"/>
      <c r="B153" s="25" t="s">
        <v>3</v>
      </c>
      <c r="C153" s="25">
        <v>16747.958999999999</v>
      </c>
      <c r="D153" s="25">
        <v>17525.205999999998</v>
      </c>
      <c r="E153" s="25">
        <v>21713.317999999999</v>
      </c>
      <c r="F153" s="25">
        <v>23641.603999999999</v>
      </c>
      <c r="G153" s="25">
        <v>24235.897000000001</v>
      </c>
      <c r="H153" s="25">
        <v>28597.663</v>
      </c>
      <c r="I153" s="25">
        <v>31800.079000000002</v>
      </c>
      <c r="J153" s="25">
        <v>31946.54</v>
      </c>
      <c r="K153" s="25">
        <v>31260.528999999999</v>
      </c>
      <c r="L153" s="25">
        <v>31934.543000000001</v>
      </c>
      <c r="M153" s="25">
        <v>29412.737000000001</v>
      </c>
      <c r="N153" s="25">
        <v>32994.677647999997</v>
      </c>
    </row>
    <row r="154" spans="1:14" x14ac:dyDescent="0.2">
      <c r="A154" s="25"/>
      <c r="B154" s="25" t="s">
        <v>4</v>
      </c>
      <c r="C154" s="25">
        <v>8060.4949999999999</v>
      </c>
      <c r="D154" s="25">
        <v>9647.7860000000001</v>
      </c>
      <c r="E154" s="25">
        <v>11970.816999999999</v>
      </c>
      <c r="F154" s="25">
        <v>12171.839</v>
      </c>
      <c r="G154" s="25">
        <v>10378.344999999999</v>
      </c>
      <c r="H154" s="25">
        <v>12029.439</v>
      </c>
      <c r="I154" s="25">
        <v>14298.638000000001</v>
      </c>
      <c r="J154" s="25">
        <v>15543.575000000001</v>
      </c>
      <c r="K154" s="25">
        <v>16051.66</v>
      </c>
      <c r="L154" s="25">
        <v>16290.429</v>
      </c>
      <c r="M154" s="25">
        <v>15140.223</v>
      </c>
      <c r="N154" s="25">
        <v>15444.100506000001</v>
      </c>
    </row>
    <row r="155" spans="1:14" x14ac:dyDescent="0.2">
      <c r="A155" s="25"/>
      <c r="B155" s="25" t="s">
        <v>5</v>
      </c>
      <c r="C155" s="25">
        <v>41.238</v>
      </c>
      <c r="D155" s="25">
        <v>15.061</v>
      </c>
      <c r="E155" s="25">
        <v>21.756</v>
      </c>
      <c r="F155" s="25">
        <v>66.265000000000001</v>
      </c>
      <c r="G155" s="25">
        <v>84.230999999999995</v>
      </c>
      <c r="H155" s="25">
        <v>83.474000000000004</v>
      </c>
      <c r="I155" s="25">
        <v>76.331000000000003</v>
      </c>
      <c r="J155" s="25">
        <v>51.77</v>
      </c>
      <c r="K155" s="25">
        <v>81.093000000000004</v>
      </c>
      <c r="L155" s="25">
        <v>156.84700000000001</v>
      </c>
      <c r="M155" s="25">
        <v>139.73500000000001</v>
      </c>
      <c r="N155" s="25">
        <v>113.36404400000001</v>
      </c>
    </row>
    <row r="156" spans="1:14" x14ac:dyDescent="0.2">
      <c r="A156" s="25"/>
      <c r="B156" s="25" t="s">
        <v>6</v>
      </c>
      <c r="C156" s="25">
        <v>269.57400000000001</v>
      </c>
      <c r="D156" s="25">
        <v>228.92</v>
      </c>
      <c r="E156" s="25">
        <v>276.13400000000001</v>
      </c>
      <c r="F156" s="25">
        <v>326.29399999999998</v>
      </c>
      <c r="G156" s="25">
        <v>242.554</v>
      </c>
      <c r="H156" s="25">
        <v>308.21199999999999</v>
      </c>
      <c r="I156" s="25">
        <v>423.94600000000003</v>
      </c>
      <c r="J156" s="25">
        <v>473.18200000000002</v>
      </c>
      <c r="K156" s="25">
        <v>488.49099999999999</v>
      </c>
      <c r="L156" s="25">
        <v>484.06200000000001</v>
      </c>
      <c r="M156" s="25">
        <v>413.94600000000003</v>
      </c>
      <c r="N156" s="25">
        <v>398.32831399999998</v>
      </c>
    </row>
    <row r="157" spans="1:14" x14ac:dyDescent="0.2">
      <c r="A157" s="25"/>
      <c r="B157" s="25" t="s">
        <v>7</v>
      </c>
      <c r="C157" s="25">
        <v>1273.7950000000001</v>
      </c>
      <c r="D157" s="25">
        <v>1960.13</v>
      </c>
      <c r="E157" s="25">
        <v>2375.587</v>
      </c>
      <c r="F157" s="25">
        <v>1409.1859999999999</v>
      </c>
      <c r="G157" s="25">
        <v>967.096</v>
      </c>
      <c r="H157" s="25">
        <v>914.54499999999996</v>
      </c>
      <c r="I157" s="25">
        <v>1530.7439999999999</v>
      </c>
      <c r="J157" s="25">
        <v>1965.2080000000001</v>
      </c>
      <c r="K157" s="25">
        <v>2614.2959999999998</v>
      </c>
      <c r="L157" s="25">
        <v>2855.6930000000002</v>
      </c>
      <c r="M157" s="25">
        <v>2828.509</v>
      </c>
      <c r="N157" s="25">
        <v>2730.8349459999999</v>
      </c>
    </row>
    <row r="158" spans="1:14" x14ac:dyDescent="0.2">
      <c r="A158" s="25"/>
      <c r="B158" s="25" t="s">
        <v>8</v>
      </c>
      <c r="C158" s="25">
        <v>574.27700000000004</v>
      </c>
      <c r="D158" s="25">
        <v>640.82600000000002</v>
      </c>
      <c r="E158" s="25">
        <v>714.601</v>
      </c>
      <c r="F158" s="25">
        <v>724.72400000000005</v>
      </c>
      <c r="G158" s="25">
        <v>775.23699999999997</v>
      </c>
      <c r="H158" s="25">
        <v>973.25300000000004</v>
      </c>
      <c r="I158" s="25">
        <v>945.88400000000001</v>
      </c>
      <c r="J158" s="25">
        <v>859.39</v>
      </c>
      <c r="K158" s="25">
        <v>811.899</v>
      </c>
      <c r="L158" s="25">
        <v>857.24900000000002</v>
      </c>
      <c r="M158" s="25">
        <v>796.34</v>
      </c>
      <c r="N158" s="25">
        <v>813.40464099999997</v>
      </c>
    </row>
    <row r="159" spans="1:14" x14ac:dyDescent="0.2">
      <c r="A159" s="25"/>
      <c r="B159" s="25" t="s">
        <v>9</v>
      </c>
      <c r="C159" s="25">
        <v>1249.3579999999999</v>
      </c>
      <c r="D159" s="25">
        <v>1359.9670000000001</v>
      </c>
      <c r="E159" s="25">
        <v>1573.962</v>
      </c>
      <c r="F159" s="25">
        <v>1628.951</v>
      </c>
      <c r="G159" s="25">
        <v>1489.64</v>
      </c>
      <c r="H159" s="25">
        <v>1585.09</v>
      </c>
      <c r="I159" s="25">
        <v>1750.454</v>
      </c>
      <c r="J159" s="25">
        <v>1764.3389999999999</v>
      </c>
      <c r="K159" s="25">
        <v>1876.732</v>
      </c>
      <c r="L159" s="25">
        <v>2033.5989999999999</v>
      </c>
      <c r="M159" s="25">
        <v>2279.335</v>
      </c>
      <c r="N159" s="25">
        <v>2518.099185</v>
      </c>
    </row>
    <row r="160" spans="1:14" x14ac:dyDescent="0.2">
      <c r="A160" s="25"/>
      <c r="B160" s="25" t="s">
        <v>10</v>
      </c>
      <c r="C160" s="25">
        <v>3667.1239999999998</v>
      </c>
      <c r="D160" s="25">
        <v>4397.68</v>
      </c>
      <c r="E160" s="25">
        <v>5864.9139999999998</v>
      </c>
      <c r="F160" s="25">
        <v>6687.76</v>
      </c>
      <c r="G160" s="25">
        <v>5577.1809999999996</v>
      </c>
      <c r="H160" s="25">
        <v>6688.933</v>
      </c>
      <c r="I160" s="25">
        <v>7835.2659999999996</v>
      </c>
      <c r="J160" s="25">
        <v>8698.4789999999994</v>
      </c>
      <c r="K160" s="25">
        <v>8609.4130000000005</v>
      </c>
      <c r="L160" s="25">
        <v>8129.8909999999996</v>
      </c>
      <c r="M160" s="25">
        <v>7203.8710000000001</v>
      </c>
      <c r="N160" s="25">
        <v>7479.352038</v>
      </c>
    </row>
    <row r="161" spans="1:14" x14ac:dyDescent="0.2">
      <c r="A161" s="25"/>
      <c r="B161" s="25" t="s">
        <v>11</v>
      </c>
      <c r="C161" s="25">
        <v>434.52600000000001</v>
      </c>
      <c r="D161" s="25">
        <v>491.72699999999998</v>
      </c>
      <c r="E161" s="25">
        <v>511.26600000000002</v>
      </c>
      <c r="F161" s="25">
        <v>662.65300000000002</v>
      </c>
      <c r="G161" s="25">
        <v>605.21500000000003</v>
      </c>
      <c r="H161" s="25">
        <v>701.73199999999997</v>
      </c>
      <c r="I161" s="25">
        <v>827.26199999999994</v>
      </c>
      <c r="J161" s="25">
        <v>791.053</v>
      </c>
      <c r="K161" s="25">
        <v>661.29700000000003</v>
      </c>
      <c r="L161" s="25">
        <v>878.88300000000004</v>
      </c>
      <c r="M161" s="25">
        <v>715.95500000000004</v>
      </c>
      <c r="N161" s="25">
        <v>628.03896899999995</v>
      </c>
    </row>
    <row r="162" spans="1:14" x14ac:dyDescent="0.2">
      <c r="A162" s="25"/>
      <c r="B162" s="25" t="s">
        <v>12</v>
      </c>
      <c r="C162" s="25">
        <v>550.60299999999995</v>
      </c>
      <c r="D162" s="25">
        <v>553.47500000000002</v>
      </c>
      <c r="E162" s="25">
        <v>632.59699999999998</v>
      </c>
      <c r="F162" s="25">
        <v>666.00800000000004</v>
      </c>
      <c r="G162" s="25">
        <v>637.19200000000001</v>
      </c>
      <c r="H162" s="25">
        <v>774.19899999999996</v>
      </c>
      <c r="I162" s="25">
        <v>908.75099999999998</v>
      </c>
      <c r="J162" s="25">
        <v>940.15200000000004</v>
      </c>
      <c r="K162" s="25">
        <v>908.43899999999996</v>
      </c>
      <c r="L162" s="25">
        <v>894.20699999999999</v>
      </c>
      <c r="M162" s="25">
        <v>762.53300000000002</v>
      </c>
      <c r="N162" s="25">
        <v>762.67836999999997</v>
      </c>
    </row>
    <row r="163" spans="1:14" x14ac:dyDescent="0.2">
      <c r="A163" s="25" t="s">
        <v>74</v>
      </c>
      <c r="B163" s="25" t="s">
        <v>1</v>
      </c>
      <c r="C163" s="25">
        <v>41461.506002610004</v>
      </c>
      <c r="D163" s="25">
        <v>45575.084057109998</v>
      </c>
      <c r="E163" s="25">
        <v>54472.706677590002</v>
      </c>
      <c r="F163" s="25">
        <v>63077.157037750003</v>
      </c>
      <c r="G163" s="25">
        <v>53927.1816272</v>
      </c>
      <c r="H163" s="25">
        <v>52738.964394260001</v>
      </c>
      <c r="I163" s="25">
        <v>59165.613855989999</v>
      </c>
      <c r="J163" s="25">
        <v>57866.307590700002</v>
      </c>
      <c r="K163" s="25">
        <v>64542.812340999997</v>
      </c>
      <c r="L163" s="25">
        <v>67275.99103659</v>
      </c>
      <c r="M163" s="25">
        <v>58109.551393590002</v>
      </c>
      <c r="N163" s="25">
        <v>60020.129541119997</v>
      </c>
    </row>
    <row r="164" spans="1:14" x14ac:dyDescent="0.2">
      <c r="A164" s="25"/>
      <c r="B164" s="25" t="s">
        <v>61</v>
      </c>
      <c r="C164" s="25" t="s">
        <v>13</v>
      </c>
      <c r="D164" s="25">
        <v>1031.1345338799999</v>
      </c>
      <c r="E164" s="25">
        <v>1032.1905758</v>
      </c>
      <c r="F164" s="25">
        <v>1259.7904256700001</v>
      </c>
      <c r="G164" s="25">
        <v>1224.27396626</v>
      </c>
      <c r="H164" s="25">
        <v>769.04620868999996</v>
      </c>
      <c r="I164" s="25">
        <v>1005.8230894</v>
      </c>
      <c r="J164" s="25">
        <v>696.39493558000004</v>
      </c>
      <c r="K164" s="25">
        <v>1528.2297629</v>
      </c>
      <c r="L164" s="25">
        <v>1714.1393945499999</v>
      </c>
      <c r="M164" s="25">
        <v>1567.11129151</v>
      </c>
      <c r="N164" s="25">
        <v>1623.37537993</v>
      </c>
    </row>
    <row r="165" spans="1:14" x14ac:dyDescent="0.2">
      <c r="A165" s="25"/>
      <c r="B165" s="25" t="s">
        <v>2</v>
      </c>
      <c r="C165" s="25" t="s">
        <v>13</v>
      </c>
      <c r="D165" s="25">
        <v>11772.88596557</v>
      </c>
      <c r="E165" s="25">
        <v>13831.9393827</v>
      </c>
      <c r="F165" s="25">
        <v>15621.634077250001</v>
      </c>
      <c r="G165" s="25">
        <v>12473.636869989999</v>
      </c>
      <c r="H165" s="25">
        <v>13382.35877176</v>
      </c>
      <c r="I165" s="25">
        <v>15068.673822909999</v>
      </c>
      <c r="J165" s="25">
        <v>14156.60405964</v>
      </c>
      <c r="K165" s="25">
        <v>15664.687005</v>
      </c>
      <c r="L165" s="25">
        <v>16271.05691553</v>
      </c>
      <c r="M165" s="25">
        <v>14267.03443319</v>
      </c>
      <c r="N165" s="25">
        <v>14285.186273249999</v>
      </c>
    </row>
    <row r="166" spans="1:14" x14ac:dyDescent="0.2">
      <c r="A166" s="25"/>
      <c r="B166" s="25" t="s">
        <v>3</v>
      </c>
      <c r="C166" s="25" t="s">
        <v>13</v>
      </c>
      <c r="D166" s="25">
        <v>16511.624098010001</v>
      </c>
      <c r="E166" s="25">
        <v>18558.813006140001</v>
      </c>
      <c r="F166" s="25">
        <v>21631.76425398</v>
      </c>
      <c r="G166" s="25">
        <v>19155.624125859998</v>
      </c>
      <c r="H166" s="25">
        <v>18756.881887150001</v>
      </c>
      <c r="I166" s="25">
        <v>19777.621963419999</v>
      </c>
      <c r="J166" s="25">
        <v>18895.173289269998</v>
      </c>
      <c r="K166" s="25">
        <v>20230.787921269999</v>
      </c>
      <c r="L166" s="25">
        <v>20797.87085843</v>
      </c>
      <c r="M166" s="25">
        <v>18211.984796910001</v>
      </c>
      <c r="N166" s="25">
        <v>19217.034311859999</v>
      </c>
    </row>
    <row r="167" spans="1:14" x14ac:dyDescent="0.2">
      <c r="A167" s="25"/>
      <c r="B167" s="25" t="s">
        <v>4</v>
      </c>
      <c r="C167" s="25" t="s">
        <v>13</v>
      </c>
      <c r="D167" s="25">
        <v>16259.439459630001</v>
      </c>
      <c r="E167" s="25">
        <v>21049.763712939999</v>
      </c>
      <c r="F167" s="25">
        <v>24563.968280820001</v>
      </c>
      <c r="G167" s="25">
        <v>21073.646665079999</v>
      </c>
      <c r="H167" s="25">
        <v>19830.677526629999</v>
      </c>
      <c r="I167" s="25">
        <v>23313.494980240001</v>
      </c>
      <c r="J167" s="25">
        <v>24118.135306190001</v>
      </c>
      <c r="K167" s="25">
        <v>27119.107651999999</v>
      </c>
      <c r="L167" s="25">
        <v>28492.923868059999</v>
      </c>
      <c r="M167" s="25">
        <v>24063.42087197</v>
      </c>
      <c r="N167" s="25">
        <v>24894.533576059999</v>
      </c>
    </row>
    <row r="168" spans="1:14" x14ac:dyDescent="0.2">
      <c r="A168" s="25"/>
      <c r="B168" s="25" t="s">
        <v>5</v>
      </c>
      <c r="C168" s="25" t="s">
        <v>13</v>
      </c>
      <c r="D168" s="25">
        <v>970.14666922000004</v>
      </c>
      <c r="E168" s="25">
        <v>1383.42547767</v>
      </c>
      <c r="F168" s="25">
        <v>1708.2351404399999</v>
      </c>
      <c r="G168" s="25">
        <v>1411.14905174</v>
      </c>
      <c r="H168" s="25">
        <v>1174.05547501</v>
      </c>
      <c r="I168" s="25">
        <v>765.32857553999997</v>
      </c>
      <c r="J168" s="25">
        <v>750.35911879000003</v>
      </c>
      <c r="K168" s="25">
        <v>872.32576387999995</v>
      </c>
      <c r="L168" s="25">
        <v>785.42610029000002</v>
      </c>
      <c r="M168" s="25">
        <v>753.05631063999999</v>
      </c>
      <c r="N168" s="25">
        <v>769.61622211999997</v>
      </c>
    </row>
    <row r="169" spans="1:14" x14ac:dyDescent="0.2">
      <c r="A169" s="25"/>
      <c r="B169" s="25" t="s">
        <v>6</v>
      </c>
      <c r="C169" s="25" t="s">
        <v>13</v>
      </c>
      <c r="D169" s="25">
        <v>758.83281473</v>
      </c>
      <c r="E169" s="25">
        <v>1353.86031903</v>
      </c>
      <c r="F169" s="25">
        <v>1340.5255343399999</v>
      </c>
      <c r="G169" s="25">
        <v>1238.89084103</v>
      </c>
      <c r="H169" s="25">
        <v>1216.0941409100001</v>
      </c>
      <c r="I169" s="25">
        <v>1001.43198671</v>
      </c>
      <c r="J169" s="25">
        <v>1210.3395375</v>
      </c>
      <c r="K169" s="25">
        <v>1153.80683228</v>
      </c>
      <c r="L169" s="25">
        <v>934.02022737000004</v>
      </c>
      <c r="M169" s="25">
        <v>525.69763069999999</v>
      </c>
      <c r="N169" s="25">
        <v>555.81935718</v>
      </c>
    </row>
    <row r="170" spans="1:14" x14ac:dyDescent="0.2">
      <c r="A170" s="25"/>
      <c r="B170" s="25" t="s">
        <v>7</v>
      </c>
      <c r="C170" s="25" t="s">
        <v>13</v>
      </c>
      <c r="D170" s="25">
        <v>1743.5383873799999</v>
      </c>
      <c r="E170" s="25">
        <v>3070.7379555699999</v>
      </c>
      <c r="F170" s="25">
        <v>3923.3070021100002</v>
      </c>
      <c r="G170" s="25">
        <v>2691.40092826</v>
      </c>
      <c r="H170" s="25">
        <v>2470.5317128500001</v>
      </c>
      <c r="I170" s="25">
        <v>3243.34781896</v>
      </c>
      <c r="J170" s="25">
        <v>2870.38060167</v>
      </c>
      <c r="K170" s="25">
        <v>3148.0736471</v>
      </c>
      <c r="L170" s="25">
        <v>3307.5460608600001</v>
      </c>
      <c r="M170" s="25">
        <v>2602.9796186799999</v>
      </c>
      <c r="N170" s="25">
        <v>2581.4591071499999</v>
      </c>
    </row>
    <row r="171" spans="1:14" x14ac:dyDescent="0.2">
      <c r="A171" s="25"/>
      <c r="B171" s="25" t="s">
        <v>8</v>
      </c>
      <c r="C171" s="25" t="s">
        <v>13</v>
      </c>
      <c r="D171" s="25">
        <v>707.35681056999999</v>
      </c>
      <c r="E171" s="25">
        <v>945.18501479999998</v>
      </c>
      <c r="F171" s="25">
        <v>1166.8918973100001</v>
      </c>
      <c r="G171" s="25">
        <v>1004.73165033</v>
      </c>
      <c r="H171" s="25">
        <v>926.08169371999998</v>
      </c>
      <c r="I171" s="25">
        <v>1038.33849485</v>
      </c>
      <c r="J171" s="25">
        <v>1095.98686357</v>
      </c>
      <c r="K171" s="25">
        <v>1075.4701199000001</v>
      </c>
      <c r="L171" s="25">
        <v>1156.91141799</v>
      </c>
      <c r="M171" s="25">
        <v>885.03525167999999</v>
      </c>
      <c r="N171" s="25">
        <v>952.28163299000005</v>
      </c>
    </row>
    <row r="172" spans="1:14" x14ac:dyDescent="0.2">
      <c r="A172" s="25"/>
      <c r="B172" s="25" t="s">
        <v>9</v>
      </c>
      <c r="C172" s="25" t="s">
        <v>13</v>
      </c>
      <c r="D172" s="25">
        <v>2985.2206975099998</v>
      </c>
      <c r="E172" s="25">
        <v>3568.43487052</v>
      </c>
      <c r="F172" s="25">
        <v>4165.5599458999995</v>
      </c>
      <c r="G172" s="25">
        <v>3880.5408877999998</v>
      </c>
      <c r="H172" s="25">
        <v>3689.48897145</v>
      </c>
      <c r="I172" s="25">
        <v>4473.2657718</v>
      </c>
      <c r="J172" s="25">
        <v>5007.1052841199999</v>
      </c>
      <c r="K172" s="25">
        <v>5798.2444610000002</v>
      </c>
      <c r="L172" s="25">
        <v>6497.0128600199996</v>
      </c>
      <c r="M172" s="25">
        <v>5636.2771291500003</v>
      </c>
      <c r="N172" s="25">
        <v>6077.85605734</v>
      </c>
    </row>
    <row r="173" spans="1:14" x14ac:dyDescent="0.2">
      <c r="A173" s="25"/>
      <c r="B173" s="25" t="s">
        <v>10</v>
      </c>
      <c r="C173" s="25" t="s">
        <v>13</v>
      </c>
      <c r="D173" s="25">
        <v>8431.9164900699998</v>
      </c>
      <c r="E173" s="25">
        <v>9853.8854165199991</v>
      </c>
      <c r="F173" s="25">
        <v>11280.870558930001</v>
      </c>
      <c r="G173" s="25">
        <v>9918.1172365599996</v>
      </c>
      <c r="H173" s="25">
        <v>9483.6915199499999</v>
      </c>
      <c r="I173" s="25">
        <v>11819.97411184</v>
      </c>
      <c r="J173" s="25">
        <v>12170.20817326</v>
      </c>
      <c r="K173" s="25">
        <v>13864.27036</v>
      </c>
      <c r="L173" s="25">
        <v>14588.75911963</v>
      </c>
      <c r="M173" s="25">
        <v>12715.450075909999</v>
      </c>
      <c r="N173" s="25">
        <v>12910.28394573</v>
      </c>
    </row>
    <row r="174" spans="1:14" x14ac:dyDescent="0.2">
      <c r="A174" s="25"/>
      <c r="B174" s="25" t="s">
        <v>11</v>
      </c>
      <c r="C174" s="25" t="s">
        <v>13</v>
      </c>
      <c r="D174" s="25">
        <v>227.42739166999999</v>
      </c>
      <c r="E174" s="25">
        <v>273.99890339000001</v>
      </c>
      <c r="F174" s="25">
        <v>364.91214836</v>
      </c>
      <c r="G174" s="25">
        <v>310.26178870000001</v>
      </c>
      <c r="H174" s="25">
        <v>310.91798362999998</v>
      </c>
      <c r="I174" s="25">
        <v>368.21888473000001</v>
      </c>
      <c r="J174" s="25">
        <v>411.15568151999997</v>
      </c>
      <c r="K174" s="25">
        <v>548.35698703000003</v>
      </c>
      <c r="L174" s="25">
        <v>582.43590883000002</v>
      </c>
      <c r="M174" s="25">
        <v>439.19042564</v>
      </c>
      <c r="N174" s="25">
        <v>488.44777413000003</v>
      </c>
    </row>
    <row r="175" spans="1:14" x14ac:dyDescent="0.2">
      <c r="A175" s="25"/>
      <c r="B175" s="25" t="s">
        <v>12</v>
      </c>
      <c r="C175" s="25" t="s">
        <v>13</v>
      </c>
      <c r="D175" s="25">
        <v>437.4605755</v>
      </c>
      <c r="E175" s="25">
        <v>600.23575540000002</v>
      </c>
      <c r="F175" s="25">
        <v>612.28458460000002</v>
      </c>
      <c r="G175" s="25">
        <v>624.00672306000001</v>
      </c>
      <c r="H175" s="25">
        <v>561.06066329999999</v>
      </c>
      <c r="I175" s="25">
        <v>602.10560811000005</v>
      </c>
      <c r="J175" s="25">
        <v>600.03032272999997</v>
      </c>
      <c r="K175" s="25">
        <v>659.88722168000004</v>
      </c>
      <c r="L175" s="25">
        <v>640.81217303999995</v>
      </c>
      <c r="M175" s="25">
        <v>504.6253628</v>
      </c>
      <c r="N175" s="25">
        <v>566.63618785000006</v>
      </c>
    </row>
    <row r="176" spans="1:14" x14ac:dyDescent="0.2">
      <c r="A176" s="25" t="s">
        <v>75</v>
      </c>
      <c r="B176" s="25" t="s">
        <v>1</v>
      </c>
      <c r="C176" s="25">
        <v>741.46</v>
      </c>
      <c r="D176" s="25">
        <v>965.30499999999995</v>
      </c>
      <c r="E176" s="25">
        <v>1455.42</v>
      </c>
      <c r="F176" s="25">
        <v>1668.57</v>
      </c>
      <c r="G176" s="25">
        <v>2100.91</v>
      </c>
      <c r="H176" s="25">
        <v>2493.65</v>
      </c>
      <c r="I176" s="25">
        <v>3042.51</v>
      </c>
      <c r="J176" s="25">
        <v>4808.74</v>
      </c>
      <c r="K176" s="25">
        <v>4130.92</v>
      </c>
      <c r="L176" s="25">
        <v>4297.16</v>
      </c>
      <c r="M176" s="25">
        <v>4443.99</v>
      </c>
      <c r="N176" s="25">
        <v>4374.5974679999999</v>
      </c>
    </row>
    <row r="177" spans="1:14" x14ac:dyDescent="0.2">
      <c r="A177" s="25"/>
      <c r="B177" s="25" t="s">
        <v>61</v>
      </c>
      <c r="C177" s="25">
        <v>58.502000000000002</v>
      </c>
      <c r="D177" s="25">
        <v>26.2</v>
      </c>
      <c r="E177" s="25">
        <v>208.845</v>
      </c>
      <c r="F177" s="25">
        <v>120.67</v>
      </c>
      <c r="G177" s="25">
        <v>322.05399999999997</v>
      </c>
      <c r="H177" s="25">
        <v>379.70499999999998</v>
      </c>
      <c r="I177" s="25">
        <v>310.82100000000003</v>
      </c>
      <c r="J177" s="25">
        <v>527.90499999999997</v>
      </c>
      <c r="K177" s="25">
        <v>33.015999999999998</v>
      </c>
      <c r="L177" s="25">
        <v>64.462000000000003</v>
      </c>
      <c r="M177" s="25">
        <v>70.186000000000007</v>
      </c>
      <c r="N177" s="25" t="s">
        <v>13</v>
      </c>
    </row>
    <row r="178" spans="1:14" x14ac:dyDescent="0.2">
      <c r="A178" s="25"/>
      <c r="B178" s="25" t="s">
        <v>2</v>
      </c>
      <c r="C178" s="25">
        <v>239.197</v>
      </c>
      <c r="D178" s="25">
        <v>437.81400000000002</v>
      </c>
      <c r="E178" s="25">
        <v>638.16300000000001</v>
      </c>
      <c r="F178" s="25">
        <v>793.92899999999997</v>
      </c>
      <c r="G178" s="25">
        <v>662.47400000000005</v>
      </c>
      <c r="H178" s="25">
        <v>644.32600000000002</v>
      </c>
      <c r="I178" s="25">
        <v>768.78599999999994</v>
      </c>
      <c r="J178" s="25">
        <v>741.04700000000003</v>
      </c>
      <c r="K178" s="25">
        <v>815.74699999999996</v>
      </c>
      <c r="L178" s="25">
        <v>1113.6199999999999</v>
      </c>
      <c r="M178" s="25">
        <v>1518.29</v>
      </c>
      <c r="N178" s="25">
        <v>1095.4278859999999</v>
      </c>
    </row>
    <row r="179" spans="1:14" x14ac:dyDescent="0.2">
      <c r="A179" s="25"/>
      <c r="B179" s="25" t="s">
        <v>3</v>
      </c>
      <c r="C179" s="25">
        <v>77.665000000000006</v>
      </c>
      <c r="D179" s="25">
        <v>116.93899999999999</v>
      </c>
      <c r="E179" s="25">
        <v>177.77500000000001</v>
      </c>
      <c r="F179" s="25">
        <v>191.24700000000001</v>
      </c>
      <c r="G179" s="25">
        <v>378.66699999999997</v>
      </c>
      <c r="H179" s="25">
        <v>657.36</v>
      </c>
      <c r="I179" s="25">
        <v>1287.33</v>
      </c>
      <c r="J179" s="25">
        <v>2433.34</v>
      </c>
      <c r="K179" s="25">
        <v>2365.04</v>
      </c>
      <c r="L179" s="25">
        <v>2431.5300000000002</v>
      </c>
      <c r="M179" s="25">
        <v>2309.4899999999998</v>
      </c>
      <c r="N179" s="25">
        <v>2713.794875</v>
      </c>
    </row>
    <row r="180" spans="1:14" x14ac:dyDescent="0.2">
      <c r="A180" s="25"/>
      <c r="B180" s="25" t="s">
        <v>4</v>
      </c>
      <c r="C180" s="25">
        <v>366.096</v>
      </c>
      <c r="D180" s="25">
        <v>384.35199999999998</v>
      </c>
      <c r="E180" s="25">
        <v>430.637</v>
      </c>
      <c r="F180" s="25">
        <v>562.72400000000005</v>
      </c>
      <c r="G180" s="25">
        <v>737.71500000000003</v>
      </c>
      <c r="H180" s="25">
        <v>812.25900000000001</v>
      </c>
      <c r="I180" s="25">
        <v>675.57299999999998</v>
      </c>
      <c r="J180" s="25">
        <v>1106.4480000000001</v>
      </c>
      <c r="K180" s="25">
        <v>917.11699999999996</v>
      </c>
      <c r="L180" s="25">
        <v>687.548</v>
      </c>
      <c r="M180" s="25">
        <v>546.03</v>
      </c>
      <c r="N180" s="25">
        <v>496.38421</v>
      </c>
    </row>
    <row r="181" spans="1:14" x14ac:dyDescent="0.2">
      <c r="A181" s="25"/>
      <c r="B181" s="25" t="s">
        <v>5</v>
      </c>
      <c r="C181" s="25">
        <v>9.43</v>
      </c>
      <c r="D181" s="25">
        <v>45.825000000000003</v>
      </c>
      <c r="E181" s="25">
        <v>45.796999999999997</v>
      </c>
      <c r="F181" s="25">
        <v>109.104</v>
      </c>
      <c r="G181" s="25">
        <v>174.28899999999999</v>
      </c>
      <c r="H181" s="25">
        <v>152.72</v>
      </c>
      <c r="I181" s="25">
        <v>112.77</v>
      </c>
      <c r="J181" s="25">
        <v>244.97</v>
      </c>
      <c r="K181" s="25">
        <v>157.875</v>
      </c>
      <c r="L181" s="25">
        <v>67.694999999999993</v>
      </c>
      <c r="M181" s="25">
        <v>23.02</v>
      </c>
      <c r="N181" s="25">
        <v>31.058</v>
      </c>
    </row>
    <row r="182" spans="1:14" x14ac:dyDescent="0.2">
      <c r="A182" s="25"/>
      <c r="B182" s="25" t="s">
        <v>6</v>
      </c>
      <c r="C182" s="25">
        <v>7.8410000000000002</v>
      </c>
      <c r="D182" s="25">
        <v>13.664999999999999</v>
      </c>
      <c r="E182" s="25">
        <v>7.8440000000000003</v>
      </c>
      <c r="F182" s="25">
        <v>4.8529999999999998</v>
      </c>
      <c r="G182" s="25">
        <v>4.7910000000000004</v>
      </c>
      <c r="H182" s="25">
        <v>11.352</v>
      </c>
      <c r="I182" s="25">
        <v>11.8</v>
      </c>
      <c r="J182" s="25">
        <v>10.378</v>
      </c>
      <c r="K182" s="25">
        <v>9.5150000000000006</v>
      </c>
      <c r="L182" s="25">
        <v>17.827999999999999</v>
      </c>
      <c r="M182" s="25">
        <v>17.515999999999998</v>
      </c>
      <c r="N182" s="25" t="s">
        <v>13</v>
      </c>
    </row>
    <row r="183" spans="1:14" x14ac:dyDescent="0.2">
      <c r="A183" s="25"/>
      <c r="B183" s="25" t="s">
        <v>7</v>
      </c>
      <c r="C183" s="25">
        <v>9.6000000000000002E-2</v>
      </c>
      <c r="D183" s="25">
        <v>1.417</v>
      </c>
      <c r="E183" s="25">
        <v>9.9000000000000005E-2</v>
      </c>
      <c r="F183" s="25">
        <v>0.11700000000000001</v>
      </c>
      <c r="G183" s="25">
        <v>0.28599999999999998</v>
      </c>
      <c r="H183" s="25">
        <v>0.33100000000000002</v>
      </c>
      <c r="I183" s="25">
        <v>0.59599999999999997</v>
      </c>
      <c r="J183" s="25">
        <v>2.4319999999999999</v>
      </c>
      <c r="K183" s="25">
        <v>10</v>
      </c>
      <c r="L183" s="25">
        <v>7.5679999999999996</v>
      </c>
      <c r="M183" s="25">
        <v>2.718</v>
      </c>
      <c r="N183" s="25">
        <v>6.6790000000000003</v>
      </c>
    </row>
    <row r="184" spans="1:14" x14ac:dyDescent="0.2">
      <c r="A184" s="25"/>
      <c r="B184" s="25" t="s">
        <v>8</v>
      </c>
      <c r="C184" s="25">
        <v>6.0000000000000001E-3</v>
      </c>
      <c r="D184" s="25">
        <v>5.6000000000000001E-2</v>
      </c>
      <c r="E184" s="25">
        <v>2.1999999999999999E-2</v>
      </c>
      <c r="F184" s="25">
        <v>1.2999999999999999E-2</v>
      </c>
      <c r="G184" s="25">
        <v>1.8</v>
      </c>
      <c r="H184" s="25">
        <v>0.14899999999999999</v>
      </c>
      <c r="I184" s="25">
        <v>2.3E-2</v>
      </c>
      <c r="J184" s="25">
        <v>2.8000000000000001E-2</v>
      </c>
      <c r="K184" s="25" t="s">
        <v>13</v>
      </c>
      <c r="L184" s="25" t="s">
        <v>13</v>
      </c>
      <c r="M184" s="25" t="s">
        <v>13</v>
      </c>
      <c r="N184" s="25" t="s">
        <v>13</v>
      </c>
    </row>
    <row r="185" spans="1:14" x14ac:dyDescent="0.2">
      <c r="A185" s="25"/>
      <c r="B185" s="25" t="s">
        <v>9</v>
      </c>
      <c r="C185" s="25">
        <v>35.707999999999998</v>
      </c>
      <c r="D185" s="25">
        <v>3.5979999999999999</v>
      </c>
      <c r="E185" s="25">
        <v>4.7430000000000003</v>
      </c>
      <c r="F185" s="25">
        <v>55.375999999999998</v>
      </c>
      <c r="G185" s="25">
        <v>81.028000000000006</v>
      </c>
      <c r="H185" s="25">
        <v>84.787999999999997</v>
      </c>
      <c r="I185" s="25">
        <v>74.563000000000002</v>
      </c>
      <c r="J185" s="25">
        <v>95.364999999999995</v>
      </c>
      <c r="K185" s="25">
        <v>113.861</v>
      </c>
      <c r="L185" s="25">
        <v>127.119</v>
      </c>
      <c r="M185" s="25">
        <v>86.813999999999993</v>
      </c>
      <c r="N185" s="25" t="s">
        <v>13</v>
      </c>
    </row>
    <row r="186" spans="1:14" x14ac:dyDescent="0.2">
      <c r="A186" s="25"/>
      <c r="B186" s="25" t="s">
        <v>10</v>
      </c>
      <c r="C186" s="25">
        <v>251.69499999999999</v>
      </c>
      <c r="D186" s="25">
        <v>218.41300000000001</v>
      </c>
      <c r="E186" s="25">
        <v>293.33600000000001</v>
      </c>
      <c r="F186" s="25">
        <v>296.46699999999998</v>
      </c>
      <c r="G186" s="25">
        <v>367.74599999999998</v>
      </c>
      <c r="H186" s="25">
        <v>416.82799999999997</v>
      </c>
      <c r="I186" s="25">
        <v>355.63499999999999</v>
      </c>
      <c r="J186" s="25">
        <v>625.58500000000004</v>
      </c>
      <c r="K186" s="25">
        <v>595.649</v>
      </c>
      <c r="L186" s="25">
        <v>427.77600000000001</v>
      </c>
      <c r="M186" s="25">
        <v>387.80599999999998</v>
      </c>
      <c r="N186" s="25" t="s">
        <v>13</v>
      </c>
    </row>
    <row r="187" spans="1:14" x14ac:dyDescent="0.2">
      <c r="A187" s="25"/>
      <c r="B187" s="25" t="s">
        <v>11</v>
      </c>
      <c r="C187" s="25">
        <v>3</v>
      </c>
      <c r="D187" s="25">
        <v>3</v>
      </c>
      <c r="E187" s="25">
        <v>3.24</v>
      </c>
      <c r="F187" s="25">
        <v>3.9</v>
      </c>
      <c r="G187" s="25">
        <v>27.3</v>
      </c>
      <c r="H187" s="25">
        <v>49.017000000000003</v>
      </c>
      <c r="I187" s="25">
        <v>12.09</v>
      </c>
      <c r="J187" s="25" t="s">
        <v>13</v>
      </c>
      <c r="K187" s="25">
        <v>5.6829999999999998</v>
      </c>
      <c r="L187" s="25">
        <v>11.26</v>
      </c>
      <c r="M187" s="25">
        <v>7.2370000000000001</v>
      </c>
      <c r="N187" s="25" t="s">
        <v>13</v>
      </c>
    </row>
    <row r="188" spans="1:14" x14ac:dyDescent="0.2">
      <c r="A188" s="25"/>
      <c r="B188" s="25" t="s">
        <v>12</v>
      </c>
      <c r="C188" s="25">
        <v>58.32</v>
      </c>
      <c r="D188" s="25">
        <v>98.378</v>
      </c>
      <c r="E188" s="25">
        <v>75.554000000000002</v>
      </c>
      <c r="F188" s="25">
        <v>92.897999999999996</v>
      </c>
      <c r="G188" s="25">
        <v>80.47</v>
      </c>
      <c r="H188" s="25">
        <v>97.072999999999993</v>
      </c>
      <c r="I188" s="25">
        <v>108.093</v>
      </c>
      <c r="J188" s="25">
        <v>127.696</v>
      </c>
      <c r="K188" s="25">
        <v>24.535</v>
      </c>
      <c r="L188" s="25">
        <v>28.3</v>
      </c>
      <c r="M188" s="25">
        <v>20.919</v>
      </c>
      <c r="N188" s="25">
        <v>27.335999999999999</v>
      </c>
    </row>
    <row r="189" spans="1:14" x14ac:dyDescent="0.2">
      <c r="A189" s="25" t="s">
        <v>76</v>
      </c>
      <c r="B189" s="25" t="s">
        <v>1</v>
      </c>
      <c r="C189" s="25">
        <v>2510.9</v>
      </c>
      <c r="D189" s="25">
        <v>2436.08</v>
      </c>
      <c r="E189" s="25">
        <v>2599.34</v>
      </c>
      <c r="F189" s="25">
        <v>2533.92</v>
      </c>
      <c r="G189" s="25">
        <v>2350.86</v>
      </c>
      <c r="H189" s="25">
        <v>2493.5700000000002</v>
      </c>
      <c r="I189" s="25">
        <v>2493.61</v>
      </c>
      <c r="J189" s="25">
        <v>2691.38</v>
      </c>
      <c r="K189" s="25">
        <v>2671.24</v>
      </c>
      <c r="L189" s="25">
        <v>2716.41</v>
      </c>
      <c r="M189" s="25">
        <v>2736.81</v>
      </c>
      <c r="N189" s="25">
        <v>2821.7098289999999</v>
      </c>
    </row>
    <row r="190" spans="1:14" x14ac:dyDescent="0.2">
      <c r="A190" s="25"/>
      <c r="B190" s="25" t="s">
        <v>61</v>
      </c>
      <c r="C190" s="25" t="s">
        <v>13</v>
      </c>
      <c r="D190" s="25" t="s">
        <v>13</v>
      </c>
      <c r="E190" s="25" t="s">
        <v>13</v>
      </c>
      <c r="F190" s="25" t="s">
        <v>13</v>
      </c>
      <c r="G190" s="25" t="s">
        <v>13</v>
      </c>
      <c r="H190" s="25" t="s">
        <v>13</v>
      </c>
      <c r="I190" s="25" t="s">
        <v>13</v>
      </c>
      <c r="J190" s="25" t="s">
        <v>13</v>
      </c>
      <c r="K190" s="25" t="s">
        <v>13</v>
      </c>
      <c r="L190" s="25" t="s">
        <v>13</v>
      </c>
      <c r="M190" s="25" t="s">
        <v>13</v>
      </c>
      <c r="N190" s="25" t="s">
        <v>13</v>
      </c>
    </row>
    <row r="191" spans="1:14" x14ac:dyDescent="0.2">
      <c r="A191" s="25"/>
      <c r="B191" s="25" t="s">
        <v>2</v>
      </c>
      <c r="C191" s="25">
        <v>55.6372</v>
      </c>
      <c r="D191" s="25">
        <v>57.41</v>
      </c>
      <c r="E191" s="25">
        <v>57.53</v>
      </c>
      <c r="F191" s="25">
        <v>52.72</v>
      </c>
      <c r="G191" s="25">
        <v>79.233000000000004</v>
      </c>
      <c r="H191" s="25">
        <v>118.233</v>
      </c>
      <c r="I191" s="25">
        <v>131.52600000000001</v>
      </c>
      <c r="J191" s="25">
        <v>123.663</v>
      </c>
      <c r="K191" s="25">
        <v>127.45</v>
      </c>
      <c r="L191" s="25">
        <v>122.313</v>
      </c>
      <c r="M191" s="25">
        <v>108.48</v>
      </c>
      <c r="N191" s="25">
        <v>89.990560000000002</v>
      </c>
    </row>
    <row r="192" spans="1:14" x14ac:dyDescent="0.2">
      <c r="A192" s="25"/>
      <c r="B192" s="25" t="s">
        <v>3</v>
      </c>
      <c r="C192" s="25">
        <v>2070.5100000000002</v>
      </c>
      <c r="D192" s="25">
        <v>2056.4299999999998</v>
      </c>
      <c r="E192" s="25">
        <v>2187.21</v>
      </c>
      <c r="F192" s="25">
        <v>2143.75</v>
      </c>
      <c r="G192" s="25">
        <v>2014.16</v>
      </c>
      <c r="H192" s="25">
        <v>2146.79</v>
      </c>
      <c r="I192" s="25">
        <v>2141.59</v>
      </c>
      <c r="J192" s="25">
        <v>2311.38</v>
      </c>
      <c r="K192" s="25">
        <v>2284.67</v>
      </c>
      <c r="L192" s="25">
        <v>2308.2600000000002</v>
      </c>
      <c r="M192" s="25">
        <v>2378.6309999999999</v>
      </c>
      <c r="N192" s="25">
        <v>2479.0039470000002</v>
      </c>
    </row>
    <row r="193" spans="1:14" x14ac:dyDescent="0.2">
      <c r="A193" s="25"/>
      <c r="B193" s="25" t="s">
        <v>4</v>
      </c>
      <c r="C193" s="25">
        <v>384.76</v>
      </c>
      <c r="D193" s="25">
        <v>322.24</v>
      </c>
      <c r="E193" s="25">
        <v>354.6</v>
      </c>
      <c r="F193" s="25">
        <v>337.45</v>
      </c>
      <c r="G193" s="25">
        <v>257.45999999999998</v>
      </c>
      <c r="H193" s="25">
        <v>228.55</v>
      </c>
      <c r="I193" s="25">
        <v>220.494</v>
      </c>
      <c r="J193" s="25">
        <v>256.33300000000003</v>
      </c>
      <c r="K193" s="25">
        <v>259.12</v>
      </c>
      <c r="L193" s="25">
        <v>285.83699999999999</v>
      </c>
      <c r="M193" s="25">
        <v>249.7</v>
      </c>
      <c r="N193" s="25">
        <v>252.71532199999999</v>
      </c>
    </row>
    <row r="194" spans="1:14" x14ac:dyDescent="0.2">
      <c r="A194" s="25"/>
      <c r="B194" s="25" t="s">
        <v>5</v>
      </c>
      <c r="C194" s="25" t="s">
        <v>13</v>
      </c>
      <c r="D194" s="25" t="s">
        <v>13</v>
      </c>
      <c r="E194" s="25" t="s">
        <v>13</v>
      </c>
      <c r="F194" s="25" t="s">
        <v>13</v>
      </c>
      <c r="G194" s="25" t="s">
        <v>13</v>
      </c>
      <c r="H194" s="25" t="s">
        <v>13</v>
      </c>
      <c r="I194" s="25" t="s">
        <v>13</v>
      </c>
      <c r="J194" s="25" t="s">
        <v>13</v>
      </c>
      <c r="K194" s="25" t="s">
        <v>13</v>
      </c>
      <c r="L194" s="25" t="s">
        <v>13</v>
      </c>
      <c r="M194" s="25" t="s">
        <v>13</v>
      </c>
      <c r="N194" s="25" t="s">
        <v>13</v>
      </c>
    </row>
    <row r="195" spans="1:14" x14ac:dyDescent="0.2">
      <c r="A195" s="25"/>
      <c r="B195" s="25" t="s">
        <v>6</v>
      </c>
      <c r="C195" s="25" t="s">
        <v>13</v>
      </c>
      <c r="D195" s="25" t="s">
        <v>13</v>
      </c>
      <c r="E195" s="25" t="s">
        <v>13</v>
      </c>
      <c r="F195" s="25" t="s">
        <v>13</v>
      </c>
      <c r="G195" s="25" t="s">
        <v>13</v>
      </c>
      <c r="H195" s="25" t="s">
        <v>13</v>
      </c>
      <c r="I195" s="25" t="s">
        <v>13</v>
      </c>
      <c r="J195" s="25" t="s">
        <v>13</v>
      </c>
      <c r="K195" s="25" t="s">
        <v>13</v>
      </c>
      <c r="L195" s="25" t="s">
        <v>13</v>
      </c>
      <c r="M195" s="25" t="s">
        <v>13</v>
      </c>
      <c r="N195" s="25" t="s">
        <v>13</v>
      </c>
    </row>
    <row r="196" spans="1:14" x14ac:dyDescent="0.2">
      <c r="A196" s="25"/>
      <c r="B196" s="25" t="s">
        <v>7</v>
      </c>
      <c r="C196" s="25" t="s">
        <v>13</v>
      </c>
      <c r="D196" s="25" t="s">
        <v>13</v>
      </c>
      <c r="E196" s="25" t="s">
        <v>13</v>
      </c>
      <c r="F196" s="25" t="s">
        <v>13</v>
      </c>
      <c r="G196" s="25" t="s">
        <v>13</v>
      </c>
      <c r="H196" s="25" t="s">
        <v>13</v>
      </c>
      <c r="I196" s="25" t="s">
        <v>13</v>
      </c>
      <c r="J196" s="25" t="s">
        <v>13</v>
      </c>
      <c r="K196" s="25" t="s">
        <v>13</v>
      </c>
      <c r="L196" s="25" t="s">
        <v>13</v>
      </c>
      <c r="M196" s="25" t="s">
        <v>13</v>
      </c>
      <c r="N196" s="25" t="s">
        <v>13</v>
      </c>
    </row>
    <row r="197" spans="1:14" x14ac:dyDescent="0.2">
      <c r="A197" s="25"/>
      <c r="B197" s="25" t="s">
        <v>8</v>
      </c>
      <c r="C197" s="25" t="s">
        <v>13</v>
      </c>
      <c r="D197" s="25" t="s">
        <v>13</v>
      </c>
      <c r="E197" s="25" t="s">
        <v>13</v>
      </c>
      <c r="F197" s="25" t="s">
        <v>13</v>
      </c>
      <c r="G197" s="25" t="s">
        <v>13</v>
      </c>
      <c r="H197" s="25" t="s">
        <v>13</v>
      </c>
      <c r="I197" s="25" t="s">
        <v>13</v>
      </c>
      <c r="J197" s="25" t="s">
        <v>13</v>
      </c>
      <c r="K197" s="25" t="s">
        <v>13</v>
      </c>
      <c r="L197" s="25" t="s">
        <v>13</v>
      </c>
      <c r="M197" s="25" t="s">
        <v>13</v>
      </c>
      <c r="N197" s="25" t="s">
        <v>13</v>
      </c>
    </row>
    <row r="198" spans="1:14" x14ac:dyDescent="0.2">
      <c r="A198" s="25"/>
      <c r="B198" s="25" t="s">
        <v>9</v>
      </c>
      <c r="C198" s="25" t="s">
        <v>13</v>
      </c>
      <c r="D198" s="25" t="s">
        <v>13</v>
      </c>
      <c r="E198" s="25" t="s">
        <v>13</v>
      </c>
      <c r="F198" s="25" t="s">
        <v>13</v>
      </c>
      <c r="G198" s="25" t="s">
        <v>13</v>
      </c>
      <c r="H198" s="25" t="s">
        <v>13</v>
      </c>
      <c r="I198" s="25" t="s">
        <v>13</v>
      </c>
      <c r="J198" s="25" t="s">
        <v>13</v>
      </c>
      <c r="K198" s="25" t="s">
        <v>13</v>
      </c>
      <c r="L198" s="25" t="s">
        <v>13</v>
      </c>
      <c r="M198" s="25" t="s">
        <v>13</v>
      </c>
      <c r="N198" s="25" t="s">
        <v>13</v>
      </c>
    </row>
    <row r="199" spans="1:14" x14ac:dyDescent="0.2">
      <c r="A199" s="25"/>
      <c r="B199" s="25" t="s">
        <v>10</v>
      </c>
      <c r="C199" s="25">
        <v>333.58199999999999</v>
      </c>
      <c r="D199" s="25">
        <v>289.35000000000002</v>
      </c>
      <c r="E199" s="25">
        <v>321.72000000000003</v>
      </c>
      <c r="F199" s="25">
        <v>296.89</v>
      </c>
      <c r="G199" s="25">
        <v>217.84</v>
      </c>
      <c r="H199" s="25">
        <v>191.15</v>
      </c>
      <c r="I199" s="25">
        <v>172.56299999999999</v>
      </c>
      <c r="J199" s="25">
        <v>212.84</v>
      </c>
      <c r="K199" s="25">
        <v>218.56200000000001</v>
      </c>
      <c r="L199" s="25">
        <v>240.50700000000001</v>
      </c>
      <c r="M199" s="25">
        <v>204.38</v>
      </c>
      <c r="N199" s="25">
        <v>214.66974200000001</v>
      </c>
    </row>
    <row r="200" spans="1:14" x14ac:dyDescent="0.2">
      <c r="A200" s="25"/>
      <c r="B200" s="25" t="s">
        <v>11</v>
      </c>
      <c r="C200" s="25" t="s">
        <v>13</v>
      </c>
      <c r="D200" s="25" t="s">
        <v>13</v>
      </c>
      <c r="E200" s="25" t="s">
        <v>13</v>
      </c>
      <c r="F200" s="25" t="s">
        <v>13</v>
      </c>
      <c r="G200" s="25" t="s">
        <v>13</v>
      </c>
      <c r="H200" s="25" t="s">
        <v>13</v>
      </c>
      <c r="I200" s="25" t="s">
        <v>13</v>
      </c>
      <c r="J200" s="25" t="s">
        <v>13</v>
      </c>
      <c r="K200" s="25" t="s">
        <v>13</v>
      </c>
      <c r="L200" s="25" t="s">
        <v>13</v>
      </c>
      <c r="M200" s="25" t="s">
        <v>13</v>
      </c>
      <c r="N200" s="25" t="s">
        <v>13</v>
      </c>
    </row>
    <row r="201" spans="1:14" x14ac:dyDescent="0.2">
      <c r="A201" s="25"/>
      <c r="B201" s="25" t="s">
        <v>12</v>
      </c>
      <c r="C201" s="25">
        <v>51.178100000000001</v>
      </c>
      <c r="D201" s="25">
        <v>32.89</v>
      </c>
      <c r="E201" s="25">
        <v>32.880000000000003</v>
      </c>
      <c r="F201" s="25">
        <v>40.56</v>
      </c>
      <c r="G201" s="25">
        <v>39.619999999999997</v>
      </c>
      <c r="H201" s="25">
        <v>37.4</v>
      </c>
      <c r="I201" s="25">
        <v>47.930999999999997</v>
      </c>
      <c r="J201" s="25">
        <v>43.492600000000003</v>
      </c>
      <c r="K201" s="25">
        <v>40.56</v>
      </c>
      <c r="L201" s="25">
        <v>45.33</v>
      </c>
      <c r="M201" s="25">
        <v>45.319000000000003</v>
      </c>
      <c r="N201" s="25">
        <v>38.045580000000001</v>
      </c>
    </row>
    <row r="202" spans="1:14" x14ac:dyDescent="0.2">
      <c r="A202" s="25" t="s">
        <v>77</v>
      </c>
      <c r="B202" s="25" t="s">
        <v>1</v>
      </c>
      <c r="C202" s="25">
        <v>3154.9</v>
      </c>
      <c r="D202" s="25">
        <v>3462.27</v>
      </c>
      <c r="E202" s="25">
        <v>3680.85</v>
      </c>
      <c r="F202" s="25">
        <v>3915.69</v>
      </c>
      <c r="G202" s="25">
        <v>3831.12</v>
      </c>
      <c r="H202" s="25">
        <v>4233.24</v>
      </c>
      <c r="I202" s="25">
        <v>3295.74</v>
      </c>
      <c r="J202" s="25">
        <v>3085.11</v>
      </c>
      <c r="K202" s="25">
        <v>3301.6</v>
      </c>
      <c r="L202" s="25">
        <v>3335.11</v>
      </c>
      <c r="M202" s="25">
        <v>3302.1089120000001</v>
      </c>
      <c r="N202" s="25">
        <v>3170.104558</v>
      </c>
    </row>
    <row r="203" spans="1:14" x14ac:dyDescent="0.2">
      <c r="A203" s="25"/>
      <c r="B203" s="25" t="s">
        <v>61</v>
      </c>
      <c r="C203" s="25">
        <v>106.649</v>
      </c>
      <c r="D203" s="25">
        <v>139.84299999999999</v>
      </c>
      <c r="E203" s="25">
        <v>156.649</v>
      </c>
      <c r="F203" s="25">
        <v>175.53200000000001</v>
      </c>
      <c r="G203" s="25">
        <v>178.191</v>
      </c>
      <c r="H203" s="25">
        <v>186.17</v>
      </c>
      <c r="I203" s="25">
        <v>255.851</v>
      </c>
      <c r="J203" s="25">
        <v>265.95699999999999</v>
      </c>
      <c r="K203" s="25">
        <v>319.149</v>
      </c>
      <c r="L203" s="25">
        <v>292.553</v>
      </c>
      <c r="M203" s="25" t="s">
        <v>13</v>
      </c>
      <c r="N203" s="25" t="s">
        <v>13</v>
      </c>
    </row>
    <row r="204" spans="1:14" x14ac:dyDescent="0.2">
      <c r="A204" s="25"/>
      <c r="B204" s="25" t="s">
        <v>2</v>
      </c>
      <c r="C204" s="25">
        <v>682.97900000000004</v>
      </c>
      <c r="D204" s="25">
        <v>737.5</v>
      </c>
      <c r="E204" s="25">
        <v>749.202</v>
      </c>
      <c r="F204" s="25">
        <v>761.17</v>
      </c>
      <c r="G204" s="25">
        <v>755.31899999999996</v>
      </c>
      <c r="H204" s="25">
        <v>801.06399999999996</v>
      </c>
      <c r="I204" s="25">
        <v>731.38300000000004</v>
      </c>
      <c r="J204" s="25">
        <v>691.48900000000003</v>
      </c>
      <c r="K204" s="25">
        <v>699.73400000000004</v>
      </c>
      <c r="L204" s="25">
        <v>718.08500000000004</v>
      </c>
      <c r="M204" s="25" t="s">
        <v>13</v>
      </c>
      <c r="N204" s="25" t="s">
        <v>13</v>
      </c>
    </row>
    <row r="205" spans="1:14" x14ac:dyDescent="0.2">
      <c r="A205" s="25"/>
      <c r="B205" s="25" t="s">
        <v>3</v>
      </c>
      <c r="C205" s="25">
        <v>919.798</v>
      </c>
      <c r="D205" s="25">
        <v>1047.69</v>
      </c>
      <c r="E205" s="25">
        <v>1105.05</v>
      </c>
      <c r="F205" s="25">
        <v>1165.96</v>
      </c>
      <c r="G205" s="25">
        <v>1118.0899999999999</v>
      </c>
      <c r="H205" s="25">
        <v>1361.7</v>
      </c>
      <c r="I205" s="25">
        <v>1034.57</v>
      </c>
      <c r="J205" s="25">
        <v>1050.53</v>
      </c>
      <c r="K205" s="25">
        <v>1165.43</v>
      </c>
      <c r="L205" s="25">
        <v>1196.81</v>
      </c>
      <c r="M205" s="25" t="s">
        <v>13</v>
      </c>
      <c r="N205" s="25" t="s">
        <v>13</v>
      </c>
    </row>
    <row r="206" spans="1:14" x14ac:dyDescent="0.2">
      <c r="A206" s="25"/>
      <c r="B206" s="25" t="s">
        <v>4</v>
      </c>
      <c r="C206" s="25">
        <v>1445.4739999999999</v>
      </c>
      <c r="D206" s="25">
        <v>1537.2370000000001</v>
      </c>
      <c r="E206" s="25">
        <v>1669.9490000000001</v>
      </c>
      <c r="F206" s="25">
        <v>1813.028</v>
      </c>
      <c r="G206" s="25">
        <v>1779.52</v>
      </c>
      <c r="H206" s="25">
        <v>1884.306</v>
      </c>
      <c r="I206" s="25">
        <v>1273.9359999999999</v>
      </c>
      <c r="J206" s="25">
        <v>1077.134</v>
      </c>
      <c r="K206" s="25">
        <v>1117.287</v>
      </c>
      <c r="L206" s="25">
        <v>1127.662</v>
      </c>
      <c r="M206" s="25" t="s">
        <v>13</v>
      </c>
      <c r="N206" s="25" t="s">
        <v>13</v>
      </c>
    </row>
    <row r="207" spans="1:14" x14ac:dyDescent="0.2">
      <c r="A207" s="25"/>
      <c r="B207" s="25" t="s">
        <v>5</v>
      </c>
      <c r="C207" s="25" t="s">
        <v>13</v>
      </c>
      <c r="D207" s="25" t="s">
        <v>13</v>
      </c>
      <c r="E207" s="25" t="s">
        <v>13</v>
      </c>
      <c r="F207" s="25" t="s">
        <v>13</v>
      </c>
      <c r="G207" s="25" t="s">
        <v>13</v>
      </c>
      <c r="H207" s="25" t="s">
        <v>13</v>
      </c>
      <c r="I207" s="25" t="s">
        <v>13</v>
      </c>
      <c r="J207" s="25" t="s">
        <v>13</v>
      </c>
      <c r="K207" s="25" t="s">
        <v>13</v>
      </c>
      <c r="L207" s="25" t="s">
        <v>13</v>
      </c>
      <c r="M207" s="25" t="s">
        <v>13</v>
      </c>
      <c r="N207" s="25" t="s">
        <v>13</v>
      </c>
    </row>
    <row r="208" spans="1:14" x14ac:dyDescent="0.2">
      <c r="A208" s="25"/>
      <c r="B208" s="25" t="s">
        <v>6</v>
      </c>
      <c r="C208" s="25">
        <v>655.053</v>
      </c>
      <c r="D208" s="25">
        <v>732.71299999999997</v>
      </c>
      <c r="E208" s="25">
        <v>819.149</v>
      </c>
      <c r="F208" s="25">
        <v>915.69100000000003</v>
      </c>
      <c r="G208" s="25">
        <v>851.33</v>
      </c>
      <c r="H208" s="25">
        <v>905.851</v>
      </c>
      <c r="I208" s="25">
        <v>352.12799999999999</v>
      </c>
      <c r="J208" s="25">
        <v>372.34</v>
      </c>
      <c r="K208" s="25">
        <v>403.19099999999997</v>
      </c>
      <c r="L208" s="25">
        <v>408.245</v>
      </c>
      <c r="M208" s="25" t="s">
        <v>13</v>
      </c>
      <c r="N208" s="25" t="s">
        <v>13</v>
      </c>
    </row>
    <row r="209" spans="1:14" x14ac:dyDescent="0.2">
      <c r="A209" s="25"/>
      <c r="B209" s="25" t="s">
        <v>7</v>
      </c>
      <c r="C209" s="25" t="s">
        <v>13</v>
      </c>
      <c r="D209" s="25" t="s">
        <v>13</v>
      </c>
      <c r="E209" s="25" t="s">
        <v>13</v>
      </c>
      <c r="F209" s="25" t="s">
        <v>13</v>
      </c>
      <c r="G209" s="25" t="s">
        <v>13</v>
      </c>
      <c r="H209" s="25" t="s">
        <v>13</v>
      </c>
      <c r="I209" s="25" t="s">
        <v>13</v>
      </c>
      <c r="J209" s="25" t="s">
        <v>13</v>
      </c>
      <c r="K209" s="25" t="s">
        <v>13</v>
      </c>
      <c r="L209" s="25" t="s">
        <v>13</v>
      </c>
      <c r="M209" s="25" t="s">
        <v>13</v>
      </c>
      <c r="N209" s="25" t="s">
        <v>13</v>
      </c>
    </row>
    <row r="210" spans="1:14" x14ac:dyDescent="0.2">
      <c r="A210" s="25"/>
      <c r="B210" s="25" t="s">
        <v>8</v>
      </c>
      <c r="C210" s="25" t="s">
        <v>13</v>
      </c>
      <c r="D210" s="25" t="s">
        <v>13</v>
      </c>
      <c r="E210" s="25" t="s">
        <v>13</v>
      </c>
      <c r="F210" s="25" t="s">
        <v>13</v>
      </c>
      <c r="G210" s="25" t="s">
        <v>13</v>
      </c>
      <c r="H210" s="25" t="s">
        <v>13</v>
      </c>
      <c r="I210" s="25" t="s">
        <v>13</v>
      </c>
      <c r="J210" s="25" t="s">
        <v>13</v>
      </c>
      <c r="K210" s="25" t="s">
        <v>13</v>
      </c>
      <c r="L210" s="25" t="s">
        <v>13</v>
      </c>
      <c r="M210" s="25" t="s">
        <v>13</v>
      </c>
      <c r="N210" s="25" t="s">
        <v>13</v>
      </c>
    </row>
    <row r="211" spans="1:14" x14ac:dyDescent="0.2">
      <c r="A211" s="25"/>
      <c r="B211" s="25" t="s">
        <v>9</v>
      </c>
      <c r="C211" s="25">
        <v>637.5</v>
      </c>
      <c r="D211" s="25">
        <v>634.30899999999997</v>
      </c>
      <c r="E211" s="25">
        <v>666.48900000000003</v>
      </c>
      <c r="F211" s="25">
        <v>699.73400000000004</v>
      </c>
      <c r="G211" s="25">
        <v>740.42600000000004</v>
      </c>
      <c r="H211" s="25">
        <v>799.46799999999996</v>
      </c>
      <c r="I211" s="25">
        <v>626.596</v>
      </c>
      <c r="J211" s="25">
        <v>638.298</v>
      </c>
      <c r="K211" s="25">
        <v>646.27700000000004</v>
      </c>
      <c r="L211" s="25">
        <v>651.596</v>
      </c>
      <c r="M211" s="25" t="s">
        <v>13</v>
      </c>
      <c r="N211" s="25" t="s">
        <v>13</v>
      </c>
    </row>
    <row r="212" spans="1:14" x14ac:dyDescent="0.2">
      <c r="A212" s="25"/>
      <c r="B212" s="25" t="s">
        <v>10</v>
      </c>
      <c r="C212" s="25">
        <v>152.92599999999999</v>
      </c>
      <c r="D212" s="25">
        <v>170.21299999999999</v>
      </c>
      <c r="E212" s="25">
        <v>184.309</v>
      </c>
      <c r="F212" s="25">
        <v>197.60599999999999</v>
      </c>
      <c r="G212" s="25">
        <v>187.76599999999999</v>
      </c>
      <c r="H212" s="25">
        <v>178.989</v>
      </c>
      <c r="I212" s="25">
        <v>295.21300000000002</v>
      </c>
      <c r="J212" s="25">
        <v>66.489400000000003</v>
      </c>
      <c r="K212" s="25">
        <v>67.819100000000006</v>
      </c>
      <c r="L212" s="25">
        <v>67.819000000000003</v>
      </c>
      <c r="M212" s="25" t="s">
        <v>13</v>
      </c>
      <c r="N212" s="25" t="s">
        <v>13</v>
      </c>
    </row>
    <row r="213" spans="1:14" x14ac:dyDescent="0.2">
      <c r="A213" s="25"/>
      <c r="B213" s="25" t="s">
        <v>11</v>
      </c>
      <c r="C213" s="25" t="s">
        <v>13</v>
      </c>
      <c r="D213" s="25" t="s">
        <v>13</v>
      </c>
      <c r="E213" s="25" t="s">
        <v>13</v>
      </c>
      <c r="F213" s="25" t="s">
        <v>13</v>
      </c>
      <c r="G213" s="25" t="s">
        <v>13</v>
      </c>
      <c r="H213" s="25" t="s">
        <v>13</v>
      </c>
      <c r="I213" s="25" t="s">
        <v>13</v>
      </c>
      <c r="J213" s="25" t="s">
        <v>13</v>
      </c>
      <c r="K213" s="25" t="s">
        <v>13</v>
      </c>
      <c r="L213" s="25" t="s">
        <v>13</v>
      </c>
      <c r="M213" s="25" t="s">
        <v>13</v>
      </c>
      <c r="N213" s="25" t="s">
        <v>13</v>
      </c>
    </row>
    <row r="214" spans="1:14" x14ac:dyDescent="0.2">
      <c r="A214" s="25"/>
      <c r="B214" s="25" t="s">
        <v>12</v>
      </c>
      <c r="C214" s="25" t="s">
        <v>13</v>
      </c>
      <c r="D214" s="25" t="s">
        <v>13</v>
      </c>
      <c r="E214" s="25" t="s">
        <v>13</v>
      </c>
      <c r="F214" s="25" t="s">
        <v>13</v>
      </c>
      <c r="G214" s="25" t="s">
        <v>13</v>
      </c>
      <c r="H214" s="25" t="s">
        <v>13</v>
      </c>
      <c r="I214" s="25" t="s">
        <v>13</v>
      </c>
      <c r="J214" s="25" t="s">
        <v>13</v>
      </c>
      <c r="K214" s="25" t="s">
        <v>13</v>
      </c>
      <c r="L214" s="25" t="s">
        <v>13</v>
      </c>
      <c r="M214" s="25" t="s">
        <v>13</v>
      </c>
      <c r="N214" s="25" t="s">
        <v>13</v>
      </c>
    </row>
    <row r="215" spans="1:14" x14ac:dyDescent="0.2">
      <c r="A215" s="25" t="s">
        <v>78</v>
      </c>
      <c r="B215" s="25" t="s">
        <v>1</v>
      </c>
      <c r="C215" s="25">
        <v>1454.68</v>
      </c>
      <c r="D215" s="25">
        <v>1653.73</v>
      </c>
      <c r="E215" s="25">
        <v>1952.6</v>
      </c>
      <c r="F215" s="25">
        <v>2196.7399999999998</v>
      </c>
      <c r="G215" s="25">
        <v>1995.73</v>
      </c>
      <c r="H215" s="25">
        <v>2445.06</v>
      </c>
      <c r="I215" s="25">
        <v>2452.89</v>
      </c>
      <c r="J215" s="25">
        <v>2686.85</v>
      </c>
      <c r="K215" s="25">
        <v>2997.01</v>
      </c>
      <c r="L215" s="25">
        <v>3132.7460000000001</v>
      </c>
      <c r="M215" s="25">
        <v>3116.6010000000001</v>
      </c>
      <c r="N215" s="25">
        <v>3584.8125869999999</v>
      </c>
    </row>
    <row r="216" spans="1:14" x14ac:dyDescent="0.2">
      <c r="A216" s="25"/>
      <c r="B216" s="25" t="s">
        <v>61</v>
      </c>
      <c r="C216" s="25">
        <v>132.94846000000001</v>
      </c>
      <c r="D216" s="25">
        <v>319.89499999999998</v>
      </c>
      <c r="E216" s="25">
        <v>336.92599999999999</v>
      </c>
      <c r="F216" s="25">
        <v>203.38</v>
      </c>
      <c r="G216" s="25">
        <v>22.34</v>
      </c>
      <c r="H216" s="25">
        <v>37.015999999999998</v>
      </c>
      <c r="I216" s="25">
        <v>40.243000000000002</v>
      </c>
      <c r="J216" s="25">
        <v>45.792999999999999</v>
      </c>
      <c r="K216" s="25">
        <v>58.206000000000003</v>
      </c>
      <c r="L216" s="25">
        <v>74.048000000000002</v>
      </c>
      <c r="M216" s="25">
        <v>71.328000000000003</v>
      </c>
      <c r="N216" s="25" t="s">
        <v>13</v>
      </c>
    </row>
    <row r="217" spans="1:14" x14ac:dyDescent="0.2">
      <c r="A217" s="25"/>
      <c r="B217" s="25" t="s">
        <v>2</v>
      </c>
      <c r="C217" s="25">
        <v>122.20099999999999</v>
      </c>
      <c r="D217" s="25">
        <v>92.097999999999999</v>
      </c>
      <c r="E217" s="25">
        <v>83.421000000000006</v>
      </c>
      <c r="F217" s="25">
        <v>117.51600000000001</v>
      </c>
      <c r="G217" s="25">
        <v>146.82400000000001</v>
      </c>
      <c r="H217" s="25">
        <v>175.77</v>
      </c>
      <c r="I217" s="25">
        <v>276.02199999999999</v>
      </c>
      <c r="J217" s="25">
        <v>377.38099999999997</v>
      </c>
      <c r="K217" s="25">
        <v>496.50700000000001</v>
      </c>
      <c r="L217" s="25">
        <v>391.916</v>
      </c>
      <c r="M217" s="25">
        <v>395.827</v>
      </c>
      <c r="N217" s="25" t="s">
        <v>13</v>
      </c>
    </row>
    <row r="218" spans="1:14" x14ac:dyDescent="0.2">
      <c r="A218" s="25"/>
      <c r="B218" s="25" t="s">
        <v>3</v>
      </c>
      <c r="C218" s="25">
        <v>74.638599999999997</v>
      </c>
      <c r="D218" s="25">
        <v>80.335999999999999</v>
      </c>
      <c r="E218" s="25">
        <v>76.411000000000001</v>
      </c>
      <c r="F218" s="25">
        <v>74.563999999999993</v>
      </c>
      <c r="G218" s="25">
        <v>69.646000000000001</v>
      </c>
      <c r="H218" s="25">
        <v>81.221000000000004</v>
      </c>
      <c r="I218" s="25">
        <v>86.75</v>
      </c>
      <c r="J218" s="25">
        <v>102.80200000000001</v>
      </c>
      <c r="K218" s="25">
        <v>128.614</v>
      </c>
      <c r="L218" s="25">
        <v>153.27699999999999</v>
      </c>
      <c r="M218" s="25">
        <v>148.40299999999999</v>
      </c>
      <c r="N218" s="25" t="s">
        <v>13</v>
      </c>
    </row>
    <row r="219" spans="1:14" x14ac:dyDescent="0.2">
      <c r="A219" s="25"/>
      <c r="B219" s="25" t="s">
        <v>4</v>
      </c>
      <c r="C219" s="25">
        <v>1124.89194</v>
      </c>
      <c r="D219" s="25">
        <v>1161.4010000000001</v>
      </c>
      <c r="E219" s="25">
        <v>1455.8420000000001</v>
      </c>
      <c r="F219" s="25">
        <v>1801.28</v>
      </c>
      <c r="G219" s="25">
        <v>1756.92</v>
      </c>
      <c r="H219" s="25">
        <v>2151.0529999999999</v>
      </c>
      <c r="I219" s="25">
        <v>2049.875</v>
      </c>
      <c r="J219" s="25">
        <v>2160.8739999999998</v>
      </c>
      <c r="K219" s="25">
        <v>2313.683</v>
      </c>
      <c r="L219" s="25">
        <v>2513.5050000000001</v>
      </c>
      <c r="M219" s="25">
        <v>2501.0430000000001</v>
      </c>
      <c r="N219" s="25" t="s">
        <v>13</v>
      </c>
    </row>
    <row r="220" spans="1:14" x14ac:dyDescent="0.2">
      <c r="A220" s="25"/>
      <c r="B220" s="25" t="s">
        <v>5</v>
      </c>
      <c r="C220" s="25">
        <v>20.931799999999999</v>
      </c>
      <c r="D220" s="25">
        <v>22.376000000000001</v>
      </c>
      <c r="E220" s="25">
        <v>29.850999999999999</v>
      </c>
      <c r="F220" s="25">
        <v>7.4359999999999999</v>
      </c>
      <c r="G220" s="25">
        <v>3.895</v>
      </c>
      <c r="H220" s="25">
        <v>6.9089999999999998</v>
      </c>
      <c r="I220" s="25">
        <v>20.486000000000001</v>
      </c>
      <c r="J220" s="25">
        <v>39.024999999999999</v>
      </c>
      <c r="K220" s="25">
        <v>35.427</v>
      </c>
      <c r="L220" s="25">
        <v>65.929000000000002</v>
      </c>
      <c r="M220" s="25">
        <v>79.322000000000003</v>
      </c>
      <c r="N220" s="25" t="s">
        <v>13</v>
      </c>
    </row>
    <row r="221" spans="1:14" x14ac:dyDescent="0.2">
      <c r="A221" s="25"/>
      <c r="B221" s="25" t="s">
        <v>6</v>
      </c>
      <c r="C221" s="25">
        <v>7.8426499999999999</v>
      </c>
      <c r="D221" s="25">
        <v>7.9909999999999997</v>
      </c>
      <c r="E221" s="25">
        <v>10.597</v>
      </c>
      <c r="F221" s="25">
        <v>11.51</v>
      </c>
      <c r="G221" s="25">
        <v>10.88</v>
      </c>
      <c r="H221" s="25">
        <v>6.8410000000000002</v>
      </c>
      <c r="I221" s="25">
        <v>9.7010000000000005</v>
      </c>
      <c r="J221" s="25">
        <v>11.055999999999999</v>
      </c>
      <c r="K221" s="25">
        <v>6.1</v>
      </c>
      <c r="L221" s="25">
        <v>2.536</v>
      </c>
      <c r="M221" s="25">
        <v>2.8940000000000001</v>
      </c>
      <c r="N221" s="25" t="s">
        <v>13</v>
      </c>
    </row>
    <row r="222" spans="1:14" x14ac:dyDescent="0.2">
      <c r="A222" s="25"/>
      <c r="B222" s="25" t="s">
        <v>7</v>
      </c>
      <c r="C222" s="25">
        <v>19.000599999999999</v>
      </c>
      <c r="D222" s="25">
        <v>26.234000000000002</v>
      </c>
      <c r="E222" s="25">
        <v>20.617999999999999</v>
      </c>
      <c r="F222" s="25">
        <v>30.135999999999999</v>
      </c>
      <c r="G222" s="25">
        <v>41.469000000000001</v>
      </c>
      <c r="H222" s="25">
        <v>40.841000000000001</v>
      </c>
      <c r="I222" s="25">
        <v>56.944000000000003</v>
      </c>
      <c r="J222" s="25">
        <v>60.417999999999999</v>
      </c>
      <c r="K222" s="25">
        <v>56.69</v>
      </c>
      <c r="L222" s="25">
        <v>69.948999999999998</v>
      </c>
      <c r="M222" s="25">
        <v>78.19</v>
      </c>
      <c r="N222" s="25" t="s">
        <v>13</v>
      </c>
    </row>
    <row r="223" spans="1:14" x14ac:dyDescent="0.2">
      <c r="A223" s="25"/>
      <c r="B223" s="25" t="s">
        <v>8</v>
      </c>
      <c r="C223" s="25">
        <v>0.4153</v>
      </c>
      <c r="D223" s="25">
        <v>0.32</v>
      </c>
      <c r="E223" s="25">
        <v>4.2999999999999997E-2</v>
      </c>
      <c r="F223" s="25">
        <v>1.4999999999999999E-2</v>
      </c>
      <c r="G223" s="25">
        <v>0.33300000000000002</v>
      </c>
      <c r="H223" s="25">
        <v>0.51700000000000002</v>
      </c>
      <c r="I223" s="25">
        <v>0.99299999999999999</v>
      </c>
      <c r="J223" s="25">
        <v>0.24399999999999999</v>
      </c>
      <c r="K223" s="25">
        <v>0.42</v>
      </c>
      <c r="L223" s="25">
        <v>0.91500000000000004</v>
      </c>
      <c r="M223" s="25">
        <v>1.1950000000000001</v>
      </c>
      <c r="N223" s="25" t="s">
        <v>13</v>
      </c>
    </row>
    <row r="224" spans="1:14" x14ac:dyDescent="0.2">
      <c r="A224" s="25"/>
      <c r="B224" s="25" t="s">
        <v>9</v>
      </c>
      <c r="C224" s="25">
        <v>45.794400000000003</v>
      </c>
      <c r="D224" s="25">
        <v>90.150999999999996</v>
      </c>
      <c r="E224" s="25">
        <v>89.07</v>
      </c>
      <c r="F224" s="25">
        <v>137.846</v>
      </c>
      <c r="G224" s="25">
        <v>219.81399999999999</v>
      </c>
      <c r="H224" s="25">
        <v>313.24799999999999</v>
      </c>
      <c r="I224" s="25">
        <v>456.29300000000001</v>
      </c>
      <c r="J224" s="25">
        <v>410.69</v>
      </c>
      <c r="K224" s="25">
        <v>381.45600000000002</v>
      </c>
      <c r="L224" s="25">
        <v>431.35</v>
      </c>
      <c r="M224" s="25">
        <v>451.01600000000002</v>
      </c>
      <c r="N224" s="25" t="s">
        <v>13</v>
      </c>
    </row>
    <row r="225" spans="1:14" x14ac:dyDescent="0.2">
      <c r="A225" s="25"/>
      <c r="B225" s="25" t="s">
        <v>10</v>
      </c>
      <c r="C225" s="25">
        <v>224.50200000000001</v>
      </c>
      <c r="D225" s="25">
        <v>280.47699999999998</v>
      </c>
      <c r="E225" s="25">
        <v>373.02800000000002</v>
      </c>
      <c r="F225" s="25">
        <v>516.49099999999999</v>
      </c>
      <c r="G225" s="25">
        <v>450.94600000000003</v>
      </c>
      <c r="H225" s="25">
        <v>572.01499999999999</v>
      </c>
      <c r="I225" s="25">
        <v>469.06400000000002</v>
      </c>
      <c r="J225" s="25">
        <v>302.35399999999998</v>
      </c>
      <c r="K225" s="25">
        <v>354.399</v>
      </c>
      <c r="L225" s="25">
        <v>427.76400000000001</v>
      </c>
      <c r="M225" s="25">
        <v>430.72300000000001</v>
      </c>
      <c r="N225" s="25" t="s">
        <v>13</v>
      </c>
    </row>
    <row r="226" spans="1:14" x14ac:dyDescent="0.2">
      <c r="A226" s="25"/>
      <c r="B226" s="25" t="s">
        <v>11</v>
      </c>
      <c r="C226" s="25">
        <v>2.2833700000000001</v>
      </c>
      <c r="D226" s="25">
        <v>2.5939999999999999</v>
      </c>
      <c r="E226" s="25">
        <v>1.2330000000000001</v>
      </c>
      <c r="F226" s="25">
        <v>1.079</v>
      </c>
      <c r="G226" s="25">
        <v>1.6950000000000001</v>
      </c>
      <c r="H226" s="25">
        <v>1.925</v>
      </c>
      <c r="I226" s="25">
        <v>2.2530000000000001</v>
      </c>
      <c r="J226" s="25">
        <v>1.9930000000000001</v>
      </c>
      <c r="K226" s="25">
        <v>7.7720000000000002</v>
      </c>
      <c r="L226" s="25">
        <v>21.753</v>
      </c>
      <c r="M226" s="25">
        <v>6.4379999999999997</v>
      </c>
      <c r="N226" s="25" t="s">
        <v>13</v>
      </c>
    </row>
    <row r="227" spans="1:14" x14ac:dyDescent="0.2">
      <c r="A227" s="25"/>
      <c r="B227" s="25" t="s">
        <v>12</v>
      </c>
      <c r="C227" s="25">
        <v>804.12099999999998</v>
      </c>
      <c r="D227" s="25">
        <v>731.255</v>
      </c>
      <c r="E227" s="25">
        <v>931.40200000000004</v>
      </c>
      <c r="F227" s="25">
        <v>1096.77</v>
      </c>
      <c r="G227" s="25">
        <v>1027.8900000000001</v>
      </c>
      <c r="H227" s="25">
        <v>1208.76</v>
      </c>
      <c r="I227" s="25">
        <v>1034.1400000000001</v>
      </c>
      <c r="J227" s="25">
        <v>1335.09</v>
      </c>
      <c r="K227" s="25">
        <v>1471.42</v>
      </c>
      <c r="L227" s="25">
        <v>1493.31</v>
      </c>
      <c r="M227" s="25">
        <v>1451.2639999999999</v>
      </c>
      <c r="N227" s="25" t="s">
        <v>13</v>
      </c>
    </row>
    <row r="228" spans="1:14" x14ac:dyDescent="0.2">
      <c r="A228" s="25" t="s">
        <v>79</v>
      </c>
      <c r="B228" s="25" t="s">
        <v>1</v>
      </c>
      <c r="C228" s="25">
        <v>1453.59</v>
      </c>
      <c r="D228" s="25">
        <v>1603.44</v>
      </c>
      <c r="E228" s="25">
        <v>1700.7</v>
      </c>
      <c r="F228" s="25">
        <v>1822.63</v>
      </c>
      <c r="G228" s="25">
        <v>1503.66</v>
      </c>
      <c r="H228" s="25">
        <v>1638.23</v>
      </c>
      <c r="I228" s="25">
        <v>1292.71</v>
      </c>
      <c r="J228" s="25">
        <v>1252.3699999999999</v>
      </c>
      <c r="K228" s="25">
        <v>1434.71</v>
      </c>
      <c r="L228" s="25">
        <v>1368.034161</v>
      </c>
      <c r="M228" s="25">
        <v>1425.563134</v>
      </c>
      <c r="N228" s="25">
        <v>1513.373047</v>
      </c>
    </row>
    <row r="229" spans="1:14" x14ac:dyDescent="0.2">
      <c r="A229" s="25"/>
      <c r="B229" s="25" t="s">
        <v>61</v>
      </c>
      <c r="C229" s="25" t="s">
        <v>13</v>
      </c>
      <c r="D229" s="25">
        <v>5.5363000000000002E-2</v>
      </c>
      <c r="E229" s="25">
        <v>1.1614500000000001</v>
      </c>
      <c r="F229" s="25">
        <v>0.14672099999999999</v>
      </c>
      <c r="G229" s="25">
        <v>0.83261499999999999</v>
      </c>
      <c r="H229" s="25">
        <v>7.9669599999999993E-2</v>
      </c>
      <c r="I229" s="25">
        <v>5.5430000000000001</v>
      </c>
      <c r="J229" s="25">
        <v>9.2289999999999992</v>
      </c>
      <c r="K229" s="25">
        <v>18.407</v>
      </c>
      <c r="L229" s="25" t="s">
        <v>13</v>
      </c>
      <c r="M229" s="25" t="s">
        <v>13</v>
      </c>
      <c r="N229" s="25" t="s">
        <v>13</v>
      </c>
    </row>
    <row r="230" spans="1:14" x14ac:dyDescent="0.2">
      <c r="A230" s="25"/>
      <c r="B230" s="25" t="s">
        <v>2</v>
      </c>
      <c r="C230" s="25">
        <v>30.947099999999999</v>
      </c>
      <c r="D230" s="25">
        <v>34.497</v>
      </c>
      <c r="E230" s="25">
        <v>40.351900000000001</v>
      </c>
      <c r="F230" s="25">
        <v>28.246200000000002</v>
      </c>
      <c r="G230" s="25">
        <v>40.363300000000002</v>
      </c>
      <c r="H230" s="25">
        <v>26.816500000000001</v>
      </c>
      <c r="I230" s="25">
        <v>47.529000000000003</v>
      </c>
      <c r="J230" s="25">
        <v>48.898000000000003</v>
      </c>
      <c r="K230" s="25">
        <v>58.366999999999997</v>
      </c>
      <c r="L230" s="25" t="s">
        <v>13</v>
      </c>
      <c r="M230" s="25" t="s">
        <v>13</v>
      </c>
      <c r="N230" s="25" t="s">
        <v>13</v>
      </c>
    </row>
    <row r="231" spans="1:14" x14ac:dyDescent="0.2">
      <c r="A231" s="25"/>
      <c r="B231" s="25" t="s">
        <v>3</v>
      </c>
      <c r="C231" s="25">
        <v>1073.01</v>
      </c>
      <c r="D231" s="25">
        <v>1228.0999999999999</v>
      </c>
      <c r="E231" s="25">
        <v>1217.48</v>
      </c>
      <c r="F231" s="25">
        <v>1237.3599999999999</v>
      </c>
      <c r="G231" s="25">
        <v>1111.83</v>
      </c>
      <c r="H231" s="25">
        <v>1071.04</v>
      </c>
      <c r="I231" s="25">
        <v>970.12900000000002</v>
      </c>
      <c r="J231" s="25">
        <v>928.89499999999998</v>
      </c>
      <c r="K231" s="25">
        <v>972.79100000000005</v>
      </c>
      <c r="L231" s="25">
        <v>896.49762399999997</v>
      </c>
      <c r="M231" s="25">
        <v>965.67633999999998</v>
      </c>
      <c r="N231" s="25">
        <v>1054.5843609999999</v>
      </c>
    </row>
    <row r="232" spans="1:14" x14ac:dyDescent="0.2">
      <c r="A232" s="25"/>
      <c r="B232" s="25" t="s">
        <v>4</v>
      </c>
      <c r="C232" s="25">
        <v>349.62900000000002</v>
      </c>
      <c r="D232" s="25">
        <v>340.78763700000002</v>
      </c>
      <c r="E232" s="25">
        <v>441.71499999999997</v>
      </c>
      <c r="F232" s="25">
        <v>556.87707899999998</v>
      </c>
      <c r="G232" s="25">
        <v>350.63799999999998</v>
      </c>
      <c r="H232" s="25">
        <v>540.29383040000005</v>
      </c>
      <c r="I232" s="25">
        <v>269.50900000000001</v>
      </c>
      <c r="J232" s="25">
        <v>265.35199999999998</v>
      </c>
      <c r="K232" s="25">
        <v>385.14499999999998</v>
      </c>
      <c r="L232" s="25" t="s">
        <v>13</v>
      </c>
      <c r="M232" s="25" t="s">
        <v>13</v>
      </c>
      <c r="N232" s="25" t="s">
        <v>13</v>
      </c>
    </row>
    <row r="233" spans="1:14" x14ac:dyDescent="0.2">
      <c r="A233" s="25"/>
      <c r="B233" s="25" t="s">
        <v>5</v>
      </c>
      <c r="C233" s="25">
        <v>3.5890399999999998</v>
      </c>
      <c r="D233" s="25">
        <v>3.5</v>
      </c>
      <c r="E233" s="25">
        <v>10.5197</v>
      </c>
      <c r="F233" s="25">
        <v>2.3532600000000001</v>
      </c>
      <c r="G233" s="25">
        <v>11.850199999999999</v>
      </c>
      <c r="H233" s="25">
        <v>2.8284400000000001</v>
      </c>
      <c r="I233" s="25">
        <v>5.1999999999999998E-2</v>
      </c>
      <c r="J233" s="25" t="s">
        <v>13</v>
      </c>
      <c r="K233" s="25">
        <v>0.46300000000000002</v>
      </c>
      <c r="L233" s="25" t="s">
        <v>13</v>
      </c>
      <c r="M233" s="25" t="s">
        <v>13</v>
      </c>
      <c r="N233" s="25" t="s">
        <v>13</v>
      </c>
    </row>
    <row r="234" spans="1:14" x14ac:dyDescent="0.2">
      <c r="A234" s="25"/>
      <c r="B234" s="25" t="s">
        <v>6</v>
      </c>
      <c r="C234" s="25">
        <v>84.501000000000005</v>
      </c>
      <c r="D234" s="25">
        <v>69.4542</v>
      </c>
      <c r="E234" s="25">
        <v>41.664400000000001</v>
      </c>
      <c r="F234" s="25">
        <v>63.085599999999999</v>
      </c>
      <c r="G234" s="25">
        <v>68.959400000000002</v>
      </c>
      <c r="H234" s="25">
        <v>52.045099999999998</v>
      </c>
      <c r="I234" s="25">
        <v>23.088000000000001</v>
      </c>
      <c r="J234" s="25">
        <v>10.991</v>
      </c>
      <c r="K234" s="25">
        <v>6.7889999999999997</v>
      </c>
      <c r="L234" s="25" t="s">
        <v>13</v>
      </c>
      <c r="M234" s="25" t="s">
        <v>13</v>
      </c>
      <c r="N234" s="25" t="s">
        <v>13</v>
      </c>
    </row>
    <row r="235" spans="1:14" x14ac:dyDescent="0.2">
      <c r="A235" s="25"/>
      <c r="B235" s="25" t="s">
        <v>7</v>
      </c>
      <c r="C235" s="25">
        <v>9.4249399999999994</v>
      </c>
      <c r="D235" s="25">
        <v>10.0718</v>
      </c>
      <c r="E235" s="25">
        <v>30.8916</v>
      </c>
      <c r="F235" s="25">
        <v>11.647399999999999</v>
      </c>
      <c r="G235" s="25">
        <v>0.715785</v>
      </c>
      <c r="H235" s="25">
        <v>19.590900000000001</v>
      </c>
      <c r="I235" s="25">
        <v>23.866</v>
      </c>
      <c r="J235" s="25">
        <v>27.917999999999999</v>
      </c>
      <c r="K235" s="25">
        <v>29.527999999999999</v>
      </c>
      <c r="L235" s="25" t="s">
        <v>13</v>
      </c>
      <c r="M235" s="25" t="s">
        <v>13</v>
      </c>
      <c r="N235" s="25" t="s">
        <v>13</v>
      </c>
    </row>
    <row r="236" spans="1:14" x14ac:dyDescent="0.2">
      <c r="A236" s="25"/>
      <c r="B236" s="25" t="s">
        <v>8</v>
      </c>
      <c r="C236" s="25">
        <v>1.7016899999999999</v>
      </c>
      <c r="D236" s="25">
        <v>4.1873199999999997</v>
      </c>
      <c r="E236" s="25">
        <v>0.393011</v>
      </c>
      <c r="F236" s="25">
        <v>3.8863699999999999</v>
      </c>
      <c r="G236" s="25">
        <v>2.52406</v>
      </c>
      <c r="H236" s="25">
        <v>3.43187</v>
      </c>
      <c r="I236" s="25">
        <v>7.8170000000000002</v>
      </c>
      <c r="J236" s="25">
        <v>6.8209999999999997</v>
      </c>
      <c r="K236" s="25">
        <v>33.426000000000002</v>
      </c>
      <c r="L236" s="25" t="s">
        <v>13</v>
      </c>
      <c r="M236" s="25" t="s">
        <v>13</v>
      </c>
      <c r="N236" s="25" t="s">
        <v>13</v>
      </c>
    </row>
    <row r="237" spans="1:14" x14ac:dyDescent="0.2">
      <c r="A237" s="25"/>
      <c r="B237" s="25" t="s">
        <v>9</v>
      </c>
      <c r="C237" s="25">
        <v>51.9</v>
      </c>
      <c r="D237" s="25">
        <v>23.7</v>
      </c>
      <c r="E237" s="25">
        <v>16.32</v>
      </c>
      <c r="F237" s="25">
        <v>17.03</v>
      </c>
      <c r="G237" s="25">
        <v>34.310499999999998</v>
      </c>
      <c r="H237" s="25">
        <v>34.310499999999998</v>
      </c>
      <c r="I237" s="25">
        <v>13.952999999999999</v>
      </c>
      <c r="J237" s="25">
        <v>17.754999999999999</v>
      </c>
      <c r="K237" s="25">
        <v>15.279</v>
      </c>
      <c r="L237" s="25" t="s">
        <v>13</v>
      </c>
      <c r="M237" s="25" t="s">
        <v>13</v>
      </c>
      <c r="N237" s="25" t="s">
        <v>13</v>
      </c>
    </row>
    <row r="238" spans="1:14" x14ac:dyDescent="0.2">
      <c r="A238" s="25"/>
      <c r="B238" s="25" t="s">
        <v>10</v>
      </c>
      <c r="C238" s="25">
        <v>170.79</v>
      </c>
      <c r="D238" s="25">
        <v>205.06200000000001</v>
      </c>
      <c r="E238" s="25">
        <v>307.46800000000002</v>
      </c>
      <c r="F238" s="25">
        <v>427.55599999999998</v>
      </c>
      <c r="G238" s="25">
        <v>193.29599999999999</v>
      </c>
      <c r="H238" s="25">
        <v>390.05399999999997</v>
      </c>
      <c r="I238" s="25">
        <v>164.148</v>
      </c>
      <c r="J238" s="25">
        <v>155.05699999999999</v>
      </c>
      <c r="K238" s="25">
        <v>250.12700000000001</v>
      </c>
      <c r="L238" s="25" t="s">
        <v>13</v>
      </c>
      <c r="M238" s="25" t="s">
        <v>13</v>
      </c>
      <c r="N238" s="25" t="s">
        <v>13</v>
      </c>
    </row>
    <row r="239" spans="1:14" x14ac:dyDescent="0.2">
      <c r="A239" s="25"/>
      <c r="B239" s="25" t="s">
        <v>11</v>
      </c>
      <c r="C239" s="25">
        <v>0.23883799999999999</v>
      </c>
      <c r="D239" s="25">
        <v>7.0387900000000003E-2</v>
      </c>
      <c r="E239" s="25">
        <v>0.80847199999999997</v>
      </c>
      <c r="F239" s="25">
        <v>0.48869499999999999</v>
      </c>
      <c r="G239" s="25">
        <v>0.11063099999999999</v>
      </c>
      <c r="H239" s="25">
        <v>0.402891</v>
      </c>
      <c r="I239" s="25">
        <v>0.39200000000000002</v>
      </c>
      <c r="J239" s="25">
        <v>0.47499999999999998</v>
      </c>
      <c r="K239" s="25">
        <v>0.32100000000000001</v>
      </c>
      <c r="L239" s="25" t="s">
        <v>13</v>
      </c>
      <c r="M239" s="25" t="s">
        <v>13</v>
      </c>
      <c r="N239" s="25" t="s">
        <v>13</v>
      </c>
    </row>
    <row r="240" spans="1:14" x14ac:dyDescent="0.2">
      <c r="A240" s="25"/>
      <c r="B240" s="25" t="s">
        <v>12</v>
      </c>
      <c r="C240" s="25">
        <v>27.4834</v>
      </c>
      <c r="D240" s="25">
        <v>24.7407</v>
      </c>
      <c r="E240" s="25">
        <v>33.650399999999998</v>
      </c>
      <c r="F240" s="25">
        <v>30.8277</v>
      </c>
      <c r="G240" s="25">
        <v>38.871499999999997</v>
      </c>
      <c r="H240" s="25">
        <v>37.626600000000003</v>
      </c>
      <c r="I240" s="25">
        <v>36.195999999999998</v>
      </c>
      <c r="J240" s="25">
        <v>46.335000000000001</v>
      </c>
      <c r="K240" s="25">
        <v>49.215000000000003</v>
      </c>
      <c r="L240" s="25" t="s">
        <v>13</v>
      </c>
      <c r="M240" s="25" t="s">
        <v>13</v>
      </c>
      <c r="N240" s="25" t="s">
        <v>13</v>
      </c>
    </row>
    <row r="241" spans="1:14" x14ac:dyDescent="0.2">
      <c r="A241" s="25" t="s">
        <v>80</v>
      </c>
      <c r="B241" s="25" t="s">
        <v>1</v>
      </c>
      <c r="C241" s="25">
        <v>2342.3000000000002</v>
      </c>
      <c r="D241" s="25">
        <v>2673.5</v>
      </c>
      <c r="E241" s="25">
        <v>3541.8</v>
      </c>
      <c r="F241" s="25">
        <v>4589.8</v>
      </c>
      <c r="G241" s="25">
        <v>3714.9</v>
      </c>
      <c r="H241" s="25">
        <v>4795.6000000000004</v>
      </c>
      <c r="I241" s="25">
        <v>5609.5</v>
      </c>
      <c r="J241" s="25">
        <v>6311.7</v>
      </c>
      <c r="K241" s="25">
        <v>7506</v>
      </c>
      <c r="L241" s="25">
        <v>7879.6</v>
      </c>
      <c r="M241" s="25">
        <v>6633.5</v>
      </c>
      <c r="N241" s="25">
        <v>6812.9</v>
      </c>
    </row>
    <row r="242" spans="1:14" x14ac:dyDescent="0.2">
      <c r="A242" s="25"/>
      <c r="B242" s="25" t="s">
        <v>61</v>
      </c>
      <c r="C242" s="25">
        <v>309</v>
      </c>
      <c r="D242" s="25">
        <v>272.3</v>
      </c>
      <c r="E242" s="25">
        <v>300</v>
      </c>
      <c r="F242" s="25">
        <v>357.2</v>
      </c>
      <c r="G242" s="25">
        <v>244.8</v>
      </c>
      <c r="H242" s="25">
        <v>298.7</v>
      </c>
      <c r="I242" s="25">
        <v>318.89999999999998</v>
      </c>
      <c r="J242" s="25">
        <v>337.4</v>
      </c>
      <c r="K242" s="25">
        <v>350.8</v>
      </c>
      <c r="L242" s="25">
        <v>333.9</v>
      </c>
      <c r="M242" s="25">
        <v>301.60000000000002</v>
      </c>
      <c r="N242" s="25">
        <v>356.9</v>
      </c>
    </row>
    <row r="243" spans="1:14" x14ac:dyDescent="0.2">
      <c r="A243" s="25"/>
      <c r="B243" s="25" t="s">
        <v>2</v>
      </c>
      <c r="C243" s="25">
        <v>1341.2</v>
      </c>
      <c r="D243" s="25">
        <v>1714.1</v>
      </c>
      <c r="E243" s="25">
        <v>2329.8000000000002</v>
      </c>
      <c r="F243" s="25">
        <v>2964.8</v>
      </c>
      <c r="G243" s="25">
        <v>2251.1999999999998</v>
      </c>
      <c r="H243" s="25">
        <v>2961.5</v>
      </c>
      <c r="I243" s="25">
        <v>3498.9</v>
      </c>
      <c r="J243" s="25">
        <v>3573</v>
      </c>
      <c r="K243" s="25">
        <v>3792.4</v>
      </c>
      <c r="L243" s="25">
        <v>3726</v>
      </c>
      <c r="M243" s="25">
        <v>2928.2</v>
      </c>
      <c r="N243" s="25">
        <v>2922.9</v>
      </c>
    </row>
    <row r="244" spans="1:14" x14ac:dyDescent="0.2">
      <c r="A244" s="25"/>
      <c r="B244" s="25" t="s">
        <v>3</v>
      </c>
      <c r="C244" s="25">
        <v>253.1</v>
      </c>
      <c r="D244" s="25">
        <v>286.3</v>
      </c>
      <c r="E244" s="25">
        <v>323.60000000000002</v>
      </c>
      <c r="F244" s="25">
        <v>362.9</v>
      </c>
      <c r="G244" s="25">
        <v>369.8</v>
      </c>
      <c r="H244" s="25">
        <v>440.4</v>
      </c>
      <c r="I244" s="25">
        <v>486.7</v>
      </c>
      <c r="J244" s="25">
        <v>684.7</v>
      </c>
      <c r="K244" s="25">
        <v>791.4</v>
      </c>
      <c r="L244" s="25">
        <v>867.6</v>
      </c>
      <c r="M244" s="25">
        <v>728.7</v>
      </c>
      <c r="N244" s="25">
        <v>709.6</v>
      </c>
    </row>
    <row r="245" spans="1:14" x14ac:dyDescent="0.2">
      <c r="A245" s="25"/>
      <c r="B245" s="25" t="s">
        <v>4</v>
      </c>
      <c r="C245" s="25">
        <v>439</v>
      </c>
      <c r="D245" s="25">
        <v>400.8</v>
      </c>
      <c r="E245" s="25">
        <v>588.4</v>
      </c>
      <c r="F245" s="25">
        <v>904.9</v>
      </c>
      <c r="G245" s="25">
        <v>849.1</v>
      </c>
      <c r="H245" s="25">
        <v>1095</v>
      </c>
      <c r="I245" s="25">
        <v>1305</v>
      </c>
      <c r="J245" s="25">
        <v>1716.6</v>
      </c>
      <c r="K245" s="25">
        <v>2571.4</v>
      </c>
      <c r="L245" s="25">
        <v>2952.1</v>
      </c>
      <c r="M245" s="25">
        <v>2675</v>
      </c>
      <c r="N245" s="25">
        <v>2823.5</v>
      </c>
    </row>
    <row r="246" spans="1:14" x14ac:dyDescent="0.2">
      <c r="A246" s="25"/>
      <c r="B246" s="25" t="s">
        <v>5</v>
      </c>
      <c r="C246" s="25">
        <v>60.1</v>
      </c>
      <c r="D246" s="25">
        <v>47.7</v>
      </c>
      <c r="E246" s="25">
        <v>82.1</v>
      </c>
      <c r="F246" s="25">
        <v>96.4</v>
      </c>
      <c r="G246" s="25">
        <v>69.3</v>
      </c>
      <c r="H246" s="25">
        <v>151.1</v>
      </c>
      <c r="I246" s="25">
        <v>226.3</v>
      </c>
      <c r="J246" s="25">
        <v>469.7</v>
      </c>
      <c r="K246" s="25">
        <v>1065.5</v>
      </c>
      <c r="L246" s="25">
        <v>1220.4000000000001</v>
      </c>
      <c r="M246" s="25">
        <v>995.5</v>
      </c>
      <c r="N246" s="25">
        <v>1031.2</v>
      </c>
    </row>
    <row r="247" spans="1:14" x14ac:dyDescent="0.2">
      <c r="A247" s="25"/>
      <c r="B247" s="25" t="s">
        <v>6</v>
      </c>
      <c r="C247" s="25">
        <v>1.1000000000000001</v>
      </c>
      <c r="D247" s="25">
        <v>4.3</v>
      </c>
      <c r="E247" s="25">
        <v>3.7</v>
      </c>
      <c r="F247" s="25">
        <v>2.5</v>
      </c>
      <c r="G247" s="25">
        <v>1.8</v>
      </c>
      <c r="H247" s="25">
        <v>17</v>
      </c>
      <c r="I247" s="25">
        <v>15.9</v>
      </c>
      <c r="J247" s="25">
        <v>19.8</v>
      </c>
      <c r="K247" s="25">
        <v>23.6</v>
      </c>
      <c r="L247" s="25">
        <v>23</v>
      </c>
      <c r="M247" s="25">
        <v>19.100000000000001</v>
      </c>
      <c r="N247" s="25">
        <v>17.8</v>
      </c>
    </row>
    <row r="248" spans="1:14" x14ac:dyDescent="0.2">
      <c r="A248" s="25"/>
      <c r="B248" s="25" t="s">
        <v>7</v>
      </c>
      <c r="C248" s="25">
        <v>2.9</v>
      </c>
      <c r="D248" s="25">
        <v>5.3</v>
      </c>
      <c r="E248" s="25">
        <v>6.4</v>
      </c>
      <c r="F248" s="25">
        <v>16.100000000000001</v>
      </c>
      <c r="G248" s="25">
        <v>9</v>
      </c>
      <c r="H248" s="25">
        <v>11.2</v>
      </c>
      <c r="I248" s="25">
        <v>15.1</v>
      </c>
      <c r="J248" s="25">
        <v>24.8</v>
      </c>
      <c r="K248" s="25">
        <v>24</v>
      </c>
      <c r="L248" s="25">
        <v>37.700000000000003</v>
      </c>
      <c r="M248" s="25">
        <v>30.6</v>
      </c>
      <c r="N248" s="25">
        <v>29.4</v>
      </c>
    </row>
    <row r="249" spans="1:14" x14ac:dyDescent="0.2">
      <c r="A249" s="25"/>
      <c r="B249" s="25" t="s">
        <v>8</v>
      </c>
      <c r="C249" s="25">
        <v>3.1</v>
      </c>
      <c r="D249" s="25">
        <v>5.9</v>
      </c>
      <c r="E249" s="25">
        <v>3.1</v>
      </c>
      <c r="F249" s="25">
        <v>4.7</v>
      </c>
      <c r="G249" s="25">
        <v>9.5</v>
      </c>
      <c r="H249" s="25">
        <v>8.5</v>
      </c>
      <c r="I249" s="25">
        <v>22.8</v>
      </c>
      <c r="J249" s="25">
        <v>22.9</v>
      </c>
      <c r="K249" s="25">
        <v>27.7</v>
      </c>
      <c r="L249" s="25">
        <v>39.1</v>
      </c>
      <c r="M249" s="25">
        <v>22.3</v>
      </c>
      <c r="N249" s="25">
        <v>27.8</v>
      </c>
    </row>
    <row r="250" spans="1:14" x14ac:dyDescent="0.2">
      <c r="A250" s="25"/>
      <c r="B250" s="25" t="s">
        <v>9</v>
      </c>
      <c r="C250" s="25">
        <v>116.7</v>
      </c>
      <c r="D250" s="25">
        <v>151</v>
      </c>
      <c r="E250" s="25">
        <v>216.6</v>
      </c>
      <c r="F250" s="25">
        <v>301.8</v>
      </c>
      <c r="G250" s="25">
        <v>310.60000000000002</v>
      </c>
      <c r="H250" s="25">
        <v>390.3</v>
      </c>
      <c r="I250" s="25">
        <v>457.5</v>
      </c>
      <c r="J250" s="25">
        <v>598.4</v>
      </c>
      <c r="K250" s="25">
        <v>750.3</v>
      </c>
      <c r="L250" s="25">
        <v>903.6</v>
      </c>
      <c r="M250" s="25">
        <v>1004.7</v>
      </c>
      <c r="N250" s="25">
        <v>1157.7</v>
      </c>
    </row>
    <row r="251" spans="1:14" x14ac:dyDescent="0.2">
      <c r="A251" s="25"/>
      <c r="B251" s="25" t="s">
        <v>10</v>
      </c>
      <c r="C251" s="25">
        <v>235.2</v>
      </c>
      <c r="D251" s="25">
        <v>165.5</v>
      </c>
      <c r="E251" s="25">
        <v>248.7</v>
      </c>
      <c r="F251" s="25">
        <v>434.3</v>
      </c>
      <c r="G251" s="25">
        <v>402.6</v>
      </c>
      <c r="H251" s="25">
        <v>467.1</v>
      </c>
      <c r="I251" s="25">
        <v>510.9</v>
      </c>
      <c r="J251" s="25">
        <v>533.79999999999995</v>
      </c>
      <c r="K251" s="25">
        <v>627.29999999999995</v>
      </c>
      <c r="L251" s="25">
        <v>673.5</v>
      </c>
      <c r="M251" s="25">
        <v>564.4</v>
      </c>
      <c r="N251" s="25">
        <v>520.1</v>
      </c>
    </row>
    <row r="252" spans="1:14" x14ac:dyDescent="0.2">
      <c r="A252" s="25"/>
      <c r="B252" s="25" t="s">
        <v>11</v>
      </c>
      <c r="C252" s="25">
        <v>2.4</v>
      </c>
      <c r="D252" s="25">
        <v>4.9000000000000004</v>
      </c>
      <c r="E252" s="25">
        <v>7.8</v>
      </c>
      <c r="F252" s="25">
        <v>12.7</v>
      </c>
      <c r="G252" s="25">
        <v>14.8</v>
      </c>
      <c r="H252" s="25">
        <v>15.4</v>
      </c>
      <c r="I252" s="25">
        <v>20</v>
      </c>
      <c r="J252" s="25">
        <v>11.2</v>
      </c>
      <c r="K252" s="25">
        <v>12.8</v>
      </c>
      <c r="L252" s="25">
        <v>18.7</v>
      </c>
      <c r="M252" s="25">
        <v>11</v>
      </c>
      <c r="N252" s="25">
        <v>13.4</v>
      </c>
    </row>
    <row r="253" spans="1:14" x14ac:dyDescent="0.2">
      <c r="A253" s="25"/>
      <c r="B253" s="25" t="s">
        <v>12</v>
      </c>
      <c r="C253" s="25">
        <v>17.5</v>
      </c>
      <c r="D253" s="25">
        <v>16.2</v>
      </c>
      <c r="E253" s="25">
        <v>20</v>
      </c>
      <c r="F253" s="25">
        <v>36.4</v>
      </c>
      <c r="G253" s="25">
        <v>31.5</v>
      </c>
      <c r="H253" s="25">
        <v>34.4</v>
      </c>
      <c r="I253" s="25">
        <v>36.5</v>
      </c>
      <c r="J253" s="25">
        <v>36</v>
      </c>
      <c r="K253" s="25">
        <v>40.200000000000003</v>
      </c>
      <c r="L253" s="25">
        <v>36.1</v>
      </c>
      <c r="M253" s="25">
        <v>27.4</v>
      </c>
      <c r="N253" s="25">
        <v>26.1</v>
      </c>
    </row>
    <row r="254" spans="1:14" x14ac:dyDescent="0.2">
      <c r="A254" s="25" t="s">
        <v>81</v>
      </c>
      <c r="B254" s="25" t="s">
        <v>1</v>
      </c>
      <c r="C254" s="25">
        <v>59226.399898420001</v>
      </c>
      <c r="D254" s="25">
        <v>62370.167633960002</v>
      </c>
      <c r="E254" s="25">
        <v>77046.518486190005</v>
      </c>
      <c r="F254" s="25">
        <v>97005.231707690007</v>
      </c>
      <c r="G254" s="25">
        <v>92305.55190043</v>
      </c>
      <c r="H254" s="25">
        <v>98342.482898369999</v>
      </c>
      <c r="I254" s="25">
        <v>105203.96744305</v>
      </c>
      <c r="J254" s="25">
        <v>106381.39315</v>
      </c>
      <c r="K254" s="25">
        <v>113227.08750741</v>
      </c>
      <c r="L254" s="25">
        <v>125056.55200595</v>
      </c>
      <c r="M254" s="25">
        <v>113077.11673703</v>
      </c>
      <c r="N254" s="25">
        <v>111017.37454904</v>
      </c>
    </row>
    <row r="255" spans="1:14" x14ac:dyDescent="0.2">
      <c r="A255" s="25"/>
      <c r="B255" s="25" t="s">
        <v>61</v>
      </c>
      <c r="C255" s="25" t="s">
        <v>13</v>
      </c>
      <c r="D255" s="25" t="s">
        <v>13</v>
      </c>
      <c r="E255" s="25" t="s">
        <v>13</v>
      </c>
      <c r="F255" s="25">
        <v>7086.7179573399999</v>
      </c>
      <c r="G255" s="25">
        <v>5670.2311982700003</v>
      </c>
      <c r="H255" s="25">
        <v>5555.9602407800003</v>
      </c>
      <c r="I255" s="25">
        <v>6465.5142453999997</v>
      </c>
      <c r="J255" s="25">
        <v>6753.2320691000004</v>
      </c>
      <c r="K255" s="25">
        <v>5438.4266801499998</v>
      </c>
      <c r="L255" s="25">
        <v>5356.0222413499996</v>
      </c>
      <c r="M255" s="25">
        <v>5042.9264278399996</v>
      </c>
      <c r="N255" s="25">
        <v>4261.41826133</v>
      </c>
    </row>
    <row r="256" spans="1:14" x14ac:dyDescent="0.2">
      <c r="A256" s="25"/>
      <c r="B256" s="25" t="s">
        <v>2</v>
      </c>
      <c r="C256" s="25" t="s">
        <v>13</v>
      </c>
      <c r="D256" s="25" t="s">
        <v>13</v>
      </c>
      <c r="E256" s="25" t="s">
        <v>13</v>
      </c>
      <c r="F256" s="25">
        <v>29622.158590840001</v>
      </c>
      <c r="G256" s="25">
        <v>22359.849504329999</v>
      </c>
      <c r="H256" s="25">
        <v>26673.906853230001</v>
      </c>
      <c r="I256" s="25">
        <v>26999.186771479999</v>
      </c>
      <c r="J256" s="25">
        <v>26642.888163</v>
      </c>
      <c r="K256" s="25">
        <v>24645.526376000002</v>
      </c>
      <c r="L256" s="25">
        <v>25619.21958895</v>
      </c>
      <c r="M256" s="25">
        <v>24007.967535389998</v>
      </c>
      <c r="N256" s="25">
        <v>23772.26765487</v>
      </c>
    </row>
    <row r="257" spans="1:14" x14ac:dyDescent="0.2">
      <c r="A257" s="25"/>
      <c r="B257" s="25" t="s">
        <v>3</v>
      </c>
      <c r="C257" s="25" t="s">
        <v>13</v>
      </c>
      <c r="D257" s="25" t="s">
        <v>13</v>
      </c>
      <c r="E257" s="25" t="s">
        <v>13</v>
      </c>
      <c r="F257" s="25">
        <v>12017.912593610001</v>
      </c>
      <c r="G257" s="25">
        <v>11422.63096418</v>
      </c>
      <c r="H257" s="25">
        <v>11394.0228728</v>
      </c>
      <c r="I257" s="25">
        <v>12701.65634492</v>
      </c>
      <c r="J257" s="25">
        <v>12518.405640999999</v>
      </c>
      <c r="K257" s="25">
        <v>13374.33397197</v>
      </c>
      <c r="L257" s="25">
        <v>13910.79841481</v>
      </c>
      <c r="M257" s="25">
        <v>11964.61189873</v>
      </c>
      <c r="N257" s="25">
        <v>11836.116839529999</v>
      </c>
    </row>
    <row r="258" spans="1:14" x14ac:dyDescent="0.2">
      <c r="A258" s="25"/>
      <c r="B258" s="25" t="s">
        <v>4</v>
      </c>
      <c r="C258" s="25" t="s">
        <v>13</v>
      </c>
      <c r="D258" s="25" t="s">
        <v>13</v>
      </c>
      <c r="E258" s="25" t="s">
        <v>13</v>
      </c>
      <c r="F258" s="25">
        <v>48278.44256589</v>
      </c>
      <c r="G258" s="25">
        <v>52852.840233629999</v>
      </c>
      <c r="H258" s="25">
        <v>54718.592931539999</v>
      </c>
      <c r="I258" s="25">
        <v>59037.610081250001</v>
      </c>
      <c r="J258" s="25">
        <v>60466.867275999997</v>
      </c>
      <c r="K258" s="25">
        <v>69768.800479040001</v>
      </c>
      <c r="L258" s="25">
        <v>80170.511760819994</v>
      </c>
      <c r="M258" s="25">
        <v>72061.610875059996</v>
      </c>
      <c r="N258" s="25">
        <v>71147.571793280003</v>
      </c>
    </row>
    <row r="259" spans="1:14" x14ac:dyDescent="0.2">
      <c r="A259" s="25"/>
      <c r="B259" s="25" t="s">
        <v>5</v>
      </c>
      <c r="C259" s="25" t="s">
        <v>13</v>
      </c>
      <c r="D259" s="25" t="s">
        <v>13</v>
      </c>
      <c r="E259" s="25" t="s">
        <v>13</v>
      </c>
      <c r="F259" s="25">
        <v>2574.9507666</v>
      </c>
      <c r="G259" s="25">
        <v>2840.2324453599999</v>
      </c>
      <c r="H259" s="25">
        <v>2863.4054923799999</v>
      </c>
      <c r="I259" s="25">
        <v>3074.9768890099999</v>
      </c>
      <c r="J259" s="25">
        <v>2606.9839931900001</v>
      </c>
      <c r="K259" s="25">
        <v>2870.5758013899999</v>
      </c>
      <c r="L259" s="25">
        <v>5033.6260549099998</v>
      </c>
      <c r="M259" s="25">
        <v>3466.9426024600002</v>
      </c>
      <c r="N259" s="25">
        <v>3542.08673658</v>
      </c>
    </row>
    <row r="260" spans="1:14" x14ac:dyDescent="0.2">
      <c r="A260" s="25"/>
      <c r="B260" s="25" t="s">
        <v>6</v>
      </c>
      <c r="C260" s="25" t="s">
        <v>13</v>
      </c>
      <c r="D260" s="25" t="s">
        <v>13</v>
      </c>
      <c r="E260" s="25" t="s">
        <v>13</v>
      </c>
      <c r="F260" s="25">
        <v>1804.5196928</v>
      </c>
      <c r="G260" s="25">
        <v>1708.7365349700001</v>
      </c>
      <c r="H260" s="25">
        <v>1664.80143567</v>
      </c>
      <c r="I260" s="25">
        <v>1857.2193145199999</v>
      </c>
      <c r="J260" s="25">
        <v>1749.9813695</v>
      </c>
      <c r="K260" s="25">
        <v>1909.29139796</v>
      </c>
      <c r="L260" s="25">
        <v>1899.88205341</v>
      </c>
      <c r="M260" s="25">
        <v>1617.0192944299999</v>
      </c>
      <c r="N260" s="25">
        <v>1586.1986063100001</v>
      </c>
    </row>
    <row r="261" spans="1:14" x14ac:dyDescent="0.2">
      <c r="A261" s="25"/>
      <c r="B261" s="25" t="s">
        <v>7</v>
      </c>
      <c r="C261" s="25" t="s">
        <v>13</v>
      </c>
      <c r="D261" s="25" t="s">
        <v>13</v>
      </c>
      <c r="E261" s="25" t="s">
        <v>13</v>
      </c>
      <c r="F261" s="25">
        <v>6831.1714075800001</v>
      </c>
      <c r="G261" s="25">
        <v>7273.7357451899998</v>
      </c>
      <c r="H261" s="25">
        <v>6967.7966213899999</v>
      </c>
      <c r="I261" s="25">
        <v>7043.8100798599999</v>
      </c>
      <c r="J261" s="25">
        <v>6248.2814976999998</v>
      </c>
      <c r="K261" s="25">
        <v>7177.7672443600004</v>
      </c>
      <c r="L261" s="25">
        <v>8512.3207085800004</v>
      </c>
      <c r="M261" s="25">
        <v>7624.83377862</v>
      </c>
      <c r="N261" s="25">
        <v>5648.6956516600003</v>
      </c>
    </row>
    <row r="262" spans="1:14" x14ac:dyDescent="0.2">
      <c r="A262" s="25"/>
      <c r="B262" s="25" t="s">
        <v>8</v>
      </c>
      <c r="C262" s="25" t="s">
        <v>13</v>
      </c>
      <c r="D262" s="25" t="s">
        <v>13</v>
      </c>
      <c r="E262" s="25" t="s">
        <v>13</v>
      </c>
      <c r="F262" s="25">
        <v>1515.4994583299999</v>
      </c>
      <c r="G262" s="25">
        <v>2556.3592481199998</v>
      </c>
      <c r="H262" s="25">
        <v>2488.5933950899998</v>
      </c>
      <c r="I262" s="25">
        <v>2536.9949468599998</v>
      </c>
      <c r="J262" s="25">
        <v>2655.8087304000001</v>
      </c>
      <c r="K262" s="25">
        <v>3351.2180030999998</v>
      </c>
      <c r="L262" s="25">
        <v>3376.5361912899998</v>
      </c>
      <c r="M262" s="25">
        <v>3195.2212532600001</v>
      </c>
      <c r="N262" s="25">
        <v>3506.8846889900001</v>
      </c>
    </row>
    <row r="263" spans="1:14" x14ac:dyDescent="0.2">
      <c r="A263" s="25"/>
      <c r="B263" s="25" t="s">
        <v>9</v>
      </c>
      <c r="C263" s="25" t="s">
        <v>13</v>
      </c>
      <c r="D263" s="25" t="s">
        <v>13</v>
      </c>
      <c r="E263" s="25" t="s">
        <v>13</v>
      </c>
      <c r="F263" s="25">
        <v>6899.9372666899999</v>
      </c>
      <c r="G263" s="25">
        <v>7504.1762152000001</v>
      </c>
      <c r="H263" s="25">
        <v>7633.9820805299996</v>
      </c>
      <c r="I263" s="25">
        <v>9344.48220975</v>
      </c>
      <c r="J263" s="25">
        <v>9062.1281932000002</v>
      </c>
      <c r="K263" s="25">
        <v>10671.05352256</v>
      </c>
      <c r="L263" s="25">
        <v>11900.797499370001</v>
      </c>
      <c r="M263" s="25">
        <v>11030.77771086</v>
      </c>
      <c r="N263" s="25">
        <v>10806.82171231</v>
      </c>
    </row>
    <row r="264" spans="1:14" x14ac:dyDescent="0.2">
      <c r="A264" s="25"/>
      <c r="B264" s="25" t="s">
        <v>10</v>
      </c>
      <c r="C264" s="25" t="s">
        <v>13</v>
      </c>
      <c r="D264" s="25" t="s">
        <v>13</v>
      </c>
      <c r="E264" s="25" t="s">
        <v>13</v>
      </c>
      <c r="F264" s="25">
        <v>23920.952704830001</v>
      </c>
      <c r="G264" s="25">
        <v>27199.891074480001</v>
      </c>
      <c r="H264" s="25">
        <v>29304.213656129999</v>
      </c>
      <c r="I264" s="25">
        <v>31372.549019599999</v>
      </c>
      <c r="J264" s="25">
        <v>34415.015404999998</v>
      </c>
      <c r="K264" s="25">
        <v>39891.975001289997</v>
      </c>
      <c r="L264" s="25">
        <v>45440.614755130002</v>
      </c>
      <c r="M264" s="25">
        <v>41131.957868769998</v>
      </c>
      <c r="N264" s="25">
        <v>41940.926130280001</v>
      </c>
    </row>
    <row r="265" spans="1:14" x14ac:dyDescent="0.2">
      <c r="A265" s="25"/>
      <c r="B265" s="25" t="s">
        <v>11</v>
      </c>
      <c r="C265" s="25" t="s">
        <v>13</v>
      </c>
      <c r="D265" s="25" t="s">
        <v>13</v>
      </c>
      <c r="E265" s="25" t="s">
        <v>13</v>
      </c>
      <c r="F265" s="25">
        <v>574.18826476000004</v>
      </c>
      <c r="G265" s="25">
        <v>643.43981586999996</v>
      </c>
      <c r="H265" s="25">
        <v>660.88776165000002</v>
      </c>
      <c r="I265" s="25">
        <v>778.47516177</v>
      </c>
      <c r="J265" s="25">
        <v>742.64994976000003</v>
      </c>
      <c r="K265" s="25">
        <v>889.58639543000004</v>
      </c>
      <c r="L265" s="25">
        <v>1399.7036077800001</v>
      </c>
      <c r="M265" s="25">
        <v>1235.5003388099999</v>
      </c>
      <c r="N265" s="25">
        <v>1268.06730591</v>
      </c>
    </row>
    <row r="266" spans="1:14" x14ac:dyDescent="0.2">
      <c r="A266" s="25"/>
      <c r="B266" s="25" t="s">
        <v>12</v>
      </c>
      <c r="C266" s="25" t="s">
        <v>13</v>
      </c>
      <c r="D266" s="25" t="s">
        <v>13</v>
      </c>
      <c r="E266" s="25" t="s">
        <v>13</v>
      </c>
      <c r="F266" s="25">
        <v>2176.2669257900002</v>
      </c>
      <c r="G266" s="25">
        <v>1899.2085287499999</v>
      </c>
      <c r="H266" s="25">
        <v>1815.78581409</v>
      </c>
      <c r="I266" s="25">
        <v>2036.5466285699999</v>
      </c>
      <c r="J266" s="25">
        <v>2041.64493109</v>
      </c>
      <c r="K266" s="25">
        <v>2002.2332601999999</v>
      </c>
      <c r="L266" s="25">
        <v>1881.3077875199999</v>
      </c>
      <c r="M266" s="25">
        <v>1760.0889027799999</v>
      </c>
      <c r="N266" s="25">
        <v>2011.4261149500001</v>
      </c>
    </row>
    <row r="267" spans="1:14" x14ac:dyDescent="0.2">
      <c r="A267" s="25" t="s">
        <v>82</v>
      </c>
      <c r="B267" s="25" t="s">
        <v>1</v>
      </c>
      <c r="C267" s="25">
        <v>306.952</v>
      </c>
      <c r="D267" s="25">
        <v>367.036</v>
      </c>
      <c r="E267" s="25">
        <v>400.08699999999999</v>
      </c>
      <c r="F267" s="25">
        <v>386.59199999999998</v>
      </c>
      <c r="G267" s="25">
        <v>344.34399999999999</v>
      </c>
      <c r="H267" s="25">
        <v>353.846</v>
      </c>
      <c r="I267" s="25">
        <v>340.18599999999998</v>
      </c>
      <c r="J267" s="25">
        <v>406.56</v>
      </c>
      <c r="K267" s="25">
        <v>448.053</v>
      </c>
      <c r="L267" s="25">
        <v>494.31400000000002</v>
      </c>
      <c r="M267" s="25">
        <v>495.733</v>
      </c>
      <c r="N267" s="25">
        <v>544.96632299999999</v>
      </c>
    </row>
    <row r="268" spans="1:14" x14ac:dyDescent="0.2">
      <c r="A268" s="25"/>
      <c r="B268" s="25" t="s">
        <v>61</v>
      </c>
      <c r="C268" s="25">
        <v>5.27142</v>
      </c>
      <c r="D268" s="25">
        <v>4.23881</v>
      </c>
      <c r="E268" s="25">
        <v>2.09592</v>
      </c>
      <c r="F268" s="25">
        <v>0.16062799999999999</v>
      </c>
      <c r="G268" s="25">
        <v>0</v>
      </c>
      <c r="H268" s="25">
        <v>8.3622500000000002E-2</v>
      </c>
      <c r="I268" s="25">
        <v>3.3728599999999997E-2</v>
      </c>
      <c r="J268" s="25">
        <v>0.60019199999999995</v>
      </c>
      <c r="K268" s="25">
        <v>0.29811900000000002</v>
      </c>
      <c r="L268" s="25">
        <v>4.7E-2</v>
      </c>
      <c r="M268" s="25" t="s">
        <v>13</v>
      </c>
      <c r="N268" s="25" t="s">
        <v>13</v>
      </c>
    </row>
    <row r="269" spans="1:14" x14ac:dyDescent="0.2">
      <c r="A269" s="25"/>
      <c r="B269" s="25" t="s">
        <v>2</v>
      </c>
      <c r="C269" s="25">
        <v>30.183499999999999</v>
      </c>
      <c r="D269" s="25">
        <v>28.668600000000001</v>
      </c>
      <c r="E269" s="25">
        <v>30.2622</v>
      </c>
      <c r="F269" s="25">
        <v>25.135999999999999</v>
      </c>
      <c r="G269" s="25">
        <v>16.884699999999999</v>
      </c>
      <c r="H269" s="25">
        <v>19.871300000000002</v>
      </c>
      <c r="I269" s="25">
        <v>22.072900000000001</v>
      </c>
      <c r="J269" s="25">
        <v>22.366700000000002</v>
      </c>
      <c r="K269" s="25">
        <v>23.078399999999998</v>
      </c>
      <c r="L269" s="25">
        <v>24.64</v>
      </c>
      <c r="M269" s="25">
        <v>25.021999999999998</v>
      </c>
      <c r="N269" s="25">
        <v>25.176701999999999</v>
      </c>
    </row>
    <row r="270" spans="1:14" x14ac:dyDescent="0.2">
      <c r="A270" s="25"/>
      <c r="B270" s="25" t="s">
        <v>3</v>
      </c>
      <c r="C270" s="25">
        <v>213.60900000000001</v>
      </c>
      <c r="D270" s="25">
        <v>260.07600000000002</v>
      </c>
      <c r="E270" s="25">
        <v>288.63600000000002</v>
      </c>
      <c r="F270" s="25">
        <v>278.48099999999999</v>
      </c>
      <c r="G270" s="25">
        <v>256.24900000000002</v>
      </c>
      <c r="H270" s="25">
        <v>264.46699999999998</v>
      </c>
      <c r="I270" s="25">
        <v>247.57400000000001</v>
      </c>
      <c r="J270" s="25">
        <v>297.7</v>
      </c>
      <c r="K270" s="25">
        <v>350.97899999999998</v>
      </c>
      <c r="L270" s="25">
        <v>379.57799999999997</v>
      </c>
      <c r="M270" s="25">
        <v>371.56</v>
      </c>
      <c r="N270" s="25">
        <v>409.85674399999999</v>
      </c>
    </row>
    <row r="271" spans="1:14" x14ac:dyDescent="0.2">
      <c r="A271" s="25"/>
      <c r="B271" s="25" t="s">
        <v>4</v>
      </c>
      <c r="C271" s="25">
        <v>57.888080000000002</v>
      </c>
      <c r="D271" s="25">
        <v>74.052589999999995</v>
      </c>
      <c r="E271" s="25">
        <v>79.092879999999994</v>
      </c>
      <c r="F271" s="25">
        <v>82.813872000000003</v>
      </c>
      <c r="G271" s="25">
        <v>71.210300000000004</v>
      </c>
      <c r="H271" s="25">
        <v>69.424999999999997</v>
      </c>
      <c r="I271" s="25">
        <v>70.505371400000001</v>
      </c>
      <c r="J271" s="25">
        <v>85.893107999999998</v>
      </c>
      <c r="K271" s="25">
        <v>73.697999999999993</v>
      </c>
      <c r="L271" s="25">
        <v>90.049000000000007</v>
      </c>
      <c r="M271" s="25">
        <v>99.150999999999996</v>
      </c>
      <c r="N271" s="25">
        <v>109.932877</v>
      </c>
    </row>
    <row r="272" spans="1:14" x14ac:dyDescent="0.2">
      <c r="A272" s="25"/>
      <c r="B272" s="25" t="s">
        <v>5</v>
      </c>
      <c r="C272" s="25">
        <v>1.5874999999999999</v>
      </c>
      <c r="D272" s="25">
        <v>3.6252499999999999</v>
      </c>
      <c r="E272" s="25" t="s">
        <v>13</v>
      </c>
      <c r="F272" s="25" t="s">
        <v>13</v>
      </c>
      <c r="G272" s="25" t="s">
        <v>13</v>
      </c>
      <c r="H272" s="25" t="s">
        <v>13</v>
      </c>
      <c r="I272" s="25" t="s">
        <v>13</v>
      </c>
      <c r="J272" s="25" t="s">
        <v>13</v>
      </c>
      <c r="K272" s="25" t="s">
        <v>13</v>
      </c>
      <c r="L272" s="25" t="s">
        <v>13</v>
      </c>
      <c r="M272" s="25" t="s">
        <v>13</v>
      </c>
      <c r="N272" s="25" t="s">
        <v>13</v>
      </c>
    </row>
    <row r="273" spans="1:14" x14ac:dyDescent="0.2">
      <c r="A273" s="25"/>
      <c r="B273" s="25" t="s">
        <v>6</v>
      </c>
      <c r="C273" s="25">
        <v>0.119917</v>
      </c>
      <c r="D273" s="25">
        <v>0.12925500000000001</v>
      </c>
      <c r="E273" s="25">
        <v>0.12467300000000001</v>
      </c>
      <c r="F273" s="25">
        <v>0.14325599999999999</v>
      </c>
      <c r="G273" s="25">
        <v>0.105294</v>
      </c>
      <c r="H273" s="25">
        <v>0.90692899999999999</v>
      </c>
      <c r="I273" s="25">
        <v>0.14760599999999999</v>
      </c>
      <c r="J273" s="25">
        <v>0.17460700000000001</v>
      </c>
      <c r="K273" s="25">
        <v>0.22187299999999999</v>
      </c>
      <c r="L273" s="25">
        <v>0.253</v>
      </c>
      <c r="M273" s="25">
        <v>0.29099999999999998</v>
      </c>
      <c r="N273" s="25">
        <v>0.32639000000000001</v>
      </c>
    </row>
    <row r="274" spans="1:14" x14ac:dyDescent="0.2">
      <c r="A274" s="25"/>
      <c r="B274" s="25" t="s">
        <v>7</v>
      </c>
      <c r="C274" s="25">
        <v>0.65869900000000003</v>
      </c>
      <c r="D274" s="25">
        <v>0.70860299999999998</v>
      </c>
      <c r="E274" s="25">
        <v>0.67753699999999994</v>
      </c>
      <c r="F274" s="25">
        <v>2.1951999999999998</v>
      </c>
      <c r="G274" s="25">
        <v>5.2451600000000003</v>
      </c>
      <c r="H274" s="25">
        <v>6.1631600000000004</v>
      </c>
      <c r="I274" s="25">
        <v>5.4010199999999999</v>
      </c>
      <c r="J274" s="25">
        <v>3.7216900000000002</v>
      </c>
      <c r="K274" s="25">
        <v>2.8739599999999998</v>
      </c>
      <c r="L274" s="25">
        <v>2.8210000000000002</v>
      </c>
      <c r="M274" s="25">
        <v>3.8559999999999999</v>
      </c>
      <c r="N274" s="25">
        <v>2.9939209999999998</v>
      </c>
    </row>
    <row r="275" spans="1:14" x14ac:dyDescent="0.2">
      <c r="A275" s="25"/>
      <c r="B275" s="25" t="s">
        <v>8</v>
      </c>
      <c r="C275" s="25" t="s">
        <v>13</v>
      </c>
      <c r="D275" s="25" t="s">
        <v>13</v>
      </c>
      <c r="E275" s="25" t="s">
        <v>13</v>
      </c>
      <c r="F275" s="25" t="s">
        <v>13</v>
      </c>
      <c r="G275" s="25" t="s">
        <v>13</v>
      </c>
      <c r="H275" s="25" t="s">
        <v>13</v>
      </c>
      <c r="I275" s="25">
        <v>2.5</v>
      </c>
      <c r="J275" s="25" t="s">
        <v>13</v>
      </c>
      <c r="K275" s="25" t="s">
        <v>13</v>
      </c>
      <c r="L275" s="25" t="s">
        <v>13</v>
      </c>
      <c r="M275" s="25" t="s">
        <v>13</v>
      </c>
      <c r="N275" s="25" t="s">
        <v>13</v>
      </c>
    </row>
    <row r="276" spans="1:14" x14ac:dyDescent="0.2">
      <c r="A276" s="25"/>
      <c r="B276" s="25" t="s">
        <v>9</v>
      </c>
      <c r="C276" s="25">
        <v>7.5296000000000003</v>
      </c>
      <c r="D276" s="25">
        <v>8.9779300000000006</v>
      </c>
      <c r="E276" s="25">
        <v>12.257099999999999</v>
      </c>
      <c r="F276" s="25">
        <v>11.5579</v>
      </c>
      <c r="G276" s="25">
        <v>15.978</v>
      </c>
      <c r="H276" s="25">
        <v>13.9359</v>
      </c>
      <c r="I276" s="25">
        <v>12.7553</v>
      </c>
      <c r="J276" s="25">
        <v>12.7553</v>
      </c>
      <c r="K276" s="25">
        <v>10.414899999999999</v>
      </c>
      <c r="L276" s="25">
        <v>10.414999999999999</v>
      </c>
      <c r="M276" s="25">
        <v>8.5549999999999997</v>
      </c>
      <c r="N276" s="25">
        <v>26.699110000000001</v>
      </c>
    </row>
    <row r="277" spans="1:14" x14ac:dyDescent="0.2">
      <c r="A277" s="25"/>
      <c r="B277" s="25" t="s">
        <v>10</v>
      </c>
      <c r="C277" s="25">
        <v>30.206</v>
      </c>
      <c r="D277" s="25">
        <v>36.787100000000002</v>
      </c>
      <c r="E277" s="25">
        <v>36.884700000000002</v>
      </c>
      <c r="F277" s="25">
        <v>37.919199999999996</v>
      </c>
      <c r="G277" s="25">
        <v>23.006</v>
      </c>
      <c r="H277" s="25">
        <v>19.895499999999998</v>
      </c>
      <c r="I277" s="25">
        <v>20.5749</v>
      </c>
      <c r="J277" s="25">
        <v>34.055199999999999</v>
      </c>
      <c r="K277" s="25">
        <v>33.622799999999998</v>
      </c>
      <c r="L277" s="25">
        <v>47.311999999999998</v>
      </c>
      <c r="M277" s="25">
        <v>58.872999999999998</v>
      </c>
      <c r="N277" s="25">
        <v>61.057504999999999</v>
      </c>
    </row>
    <row r="278" spans="1:14" x14ac:dyDescent="0.2">
      <c r="A278" s="25"/>
      <c r="B278" s="25" t="s">
        <v>11</v>
      </c>
      <c r="C278" s="25" t="s">
        <v>13</v>
      </c>
      <c r="D278" s="25" t="s">
        <v>13</v>
      </c>
      <c r="E278" s="25" t="s">
        <v>13</v>
      </c>
      <c r="F278" s="25" t="s">
        <v>13</v>
      </c>
      <c r="G278" s="25" t="s">
        <v>13</v>
      </c>
      <c r="H278" s="25" t="s">
        <v>13</v>
      </c>
      <c r="I278" s="25" t="s">
        <v>13</v>
      </c>
      <c r="J278" s="25" t="s">
        <v>13</v>
      </c>
      <c r="K278" s="25" t="s">
        <v>13</v>
      </c>
      <c r="L278" s="25" t="s">
        <v>13</v>
      </c>
      <c r="M278" s="25" t="s">
        <v>13</v>
      </c>
      <c r="N278" s="25" t="s">
        <v>13</v>
      </c>
    </row>
    <row r="279" spans="1:14" x14ac:dyDescent="0.2">
      <c r="A279" s="25"/>
      <c r="B279" s="25" t="s">
        <v>12</v>
      </c>
      <c r="C279" s="25">
        <v>17.785900000000002</v>
      </c>
      <c r="D279" s="25">
        <v>23.824400000000001</v>
      </c>
      <c r="E279" s="25">
        <v>29.148800000000001</v>
      </c>
      <c r="F279" s="25">
        <v>30.998899999999999</v>
      </c>
      <c r="G279" s="25">
        <v>26.876000000000001</v>
      </c>
      <c r="H279" s="25">
        <v>28.523</v>
      </c>
      <c r="I279" s="25">
        <v>29.1266</v>
      </c>
      <c r="J279" s="25">
        <v>35.186399999999999</v>
      </c>
      <c r="K279" s="25">
        <v>26.5639</v>
      </c>
      <c r="L279" s="25">
        <v>29.247</v>
      </c>
      <c r="M279" s="25">
        <v>27.574999999999999</v>
      </c>
      <c r="N279" s="25">
        <v>18.855951999999998</v>
      </c>
    </row>
    <row r="280" spans="1:14" x14ac:dyDescent="0.2">
      <c r="A280" s="25" t="s">
        <v>83</v>
      </c>
      <c r="B280" s="25" t="s">
        <v>1</v>
      </c>
      <c r="C280" s="25">
        <v>193.76499999999999</v>
      </c>
      <c r="D280" s="25">
        <v>217.06899999999999</v>
      </c>
      <c r="E280" s="25">
        <v>301.536</v>
      </c>
      <c r="F280" s="25">
        <v>348.03500000000003</v>
      </c>
      <c r="G280" s="25">
        <v>220.93600000000001</v>
      </c>
      <c r="H280" s="25">
        <v>376.46</v>
      </c>
      <c r="I280" s="25">
        <v>411.15699999999998</v>
      </c>
      <c r="J280" s="25">
        <v>433.93799999999999</v>
      </c>
      <c r="K280" s="25">
        <v>514.38699999999994</v>
      </c>
      <c r="L280" s="25">
        <v>478.6</v>
      </c>
      <c r="M280" s="25">
        <v>351.24599999999998</v>
      </c>
      <c r="N280" s="25">
        <v>381.97499499999998</v>
      </c>
    </row>
    <row r="281" spans="1:14" x14ac:dyDescent="0.2">
      <c r="A281" s="25"/>
      <c r="B281" s="25" t="s">
        <v>61</v>
      </c>
      <c r="C281" s="25" t="s">
        <v>13</v>
      </c>
      <c r="D281" s="25" t="s">
        <v>13</v>
      </c>
      <c r="E281" s="25" t="s">
        <v>13</v>
      </c>
      <c r="F281" s="25" t="s">
        <v>13</v>
      </c>
      <c r="G281" s="25" t="s">
        <v>13</v>
      </c>
      <c r="H281" s="25">
        <v>2.01907E-3</v>
      </c>
      <c r="I281" s="25" t="s">
        <v>13</v>
      </c>
      <c r="J281" s="25">
        <v>3.91752E-2</v>
      </c>
      <c r="K281" s="25" t="s">
        <v>13</v>
      </c>
      <c r="L281" s="25" t="s">
        <v>13</v>
      </c>
      <c r="M281" s="25">
        <v>0.61</v>
      </c>
      <c r="N281" s="25" t="s">
        <v>13</v>
      </c>
    </row>
    <row r="282" spans="1:14" x14ac:dyDescent="0.2">
      <c r="A282" s="25"/>
      <c r="B282" s="25" t="s">
        <v>2</v>
      </c>
      <c r="C282" s="25">
        <v>32.777299999999997</v>
      </c>
      <c r="D282" s="25">
        <v>29.225999999999999</v>
      </c>
      <c r="E282" s="25">
        <v>12.613</v>
      </c>
      <c r="F282" s="25">
        <v>12.999000000000001</v>
      </c>
      <c r="G282" s="25">
        <v>17.935700000000001</v>
      </c>
      <c r="H282" s="25">
        <v>101.194</v>
      </c>
      <c r="I282" s="25">
        <v>113.929</v>
      </c>
      <c r="J282" s="25">
        <v>112.29900000000001</v>
      </c>
      <c r="K282" s="25">
        <v>142.005</v>
      </c>
      <c r="L282" s="25">
        <v>146.65799999999999</v>
      </c>
      <c r="M282" s="25">
        <v>143.30600000000001</v>
      </c>
      <c r="N282" s="25" t="s">
        <v>13</v>
      </c>
    </row>
    <row r="283" spans="1:14" x14ac:dyDescent="0.2">
      <c r="A283" s="25"/>
      <c r="B283" s="25" t="s">
        <v>3</v>
      </c>
      <c r="C283" s="25">
        <v>103.371</v>
      </c>
      <c r="D283" s="25">
        <v>116.26</v>
      </c>
      <c r="E283" s="25">
        <v>206.49</v>
      </c>
      <c r="F283" s="25">
        <v>235.65799999999999</v>
      </c>
      <c r="G283" s="25">
        <v>131.23599999999999</v>
      </c>
      <c r="H283" s="25">
        <v>149.18100000000001</v>
      </c>
      <c r="I283" s="25">
        <v>179.55500000000001</v>
      </c>
      <c r="J283" s="25">
        <v>169.892</v>
      </c>
      <c r="K283" s="25">
        <v>189.18799999999999</v>
      </c>
      <c r="L283" s="25">
        <v>151.143</v>
      </c>
      <c r="M283" s="25">
        <v>140.89500000000001</v>
      </c>
      <c r="N283" s="25">
        <v>149.88761500000001</v>
      </c>
    </row>
    <row r="284" spans="1:14" x14ac:dyDescent="0.2">
      <c r="A284" s="25"/>
      <c r="B284" s="25" t="s">
        <v>4</v>
      </c>
      <c r="C284" s="25">
        <v>57.616700000000002</v>
      </c>
      <c r="D284" s="25">
        <v>71.582999999999998</v>
      </c>
      <c r="E284" s="25">
        <v>82.432000000000002</v>
      </c>
      <c r="F284" s="25">
        <v>99.378</v>
      </c>
      <c r="G284" s="25">
        <v>71.764300000000006</v>
      </c>
      <c r="H284" s="25">
        <v>126.08298093000001</v>
      </c>
      <c r="I284" s="25">
        <v>117.673</v>
      </c>
      <c r="J284" s="25">
        <v>151.7078248</v>
      </c>
      <c r="K284" s="25">
        <v>183.19399999999999</v>
      </c>
      <c r="L284" s="25">
        <v>180.79900000000001</v>
      </c>
      <c r="M284" s="25">
        <v>66.433999999999997</v>
      </c>
      <c r="N284" s="25" t="s">
        <v>13</v>
      </c>
    </row>
    <row r="285" spans="1:14" x14ac:dyDescent="0.2">
      <c r="A285" s="25"/>
      <c r="B285" s="25" t="s">
        <v>5</v>
      </c>
      <c r="C285" s="25">
        <v>6.44589E-2</v>
      </c>
      <c r="D285" s="25">
        <v>7.4585499999999999E-2</v>
      </c>
      <c r="E285" s="25">
        <v>5.63361E-2</v>
      </c>
      <c r="F285" s="25">
        <v>0.25680799999999998</v>
      </c>
      <c r="G285" s="25">
        <v>0.71158399999999999</v>
      </c>
      <c r="H285" s="25">
        <v>2.8388200000000001</v>
      </c>
      <c r="I285" s="25">
        <v>6.9405299999999999</v>
      </c>
      <c r="J285" s="25">
        <v>9.2339900000000004</v>
      </c>
      <c r="K285" s="25">
        <v>25.5</v>
      </c>
      <c r="L285" s="25">
        <v>50.526000000000003</v>
      </c>
      <c r="M285" s="25">
        <v>0.50700000000000001</v>
      </c>
      <c r="N285" s="25" t="s">
        <v>13</v>
      </c>
    </row>
    <row r="286" spans="1:14" x14ac:dyDescent="0.2">
      <c r="A286" s="25"/>
      <c r="B286" s="25" t="s">
        <v>6</v>
      </c>
      <c r="C286" s="25">
        <v>1.17543</v>
      </c>
      <c r="D286" s="25">
        <v>0.64258199999999999</v>
      </c>
      <c r="E286" s="25">
        <v>4.2481600000000004</v>
      </c>
      <c r="F286" s="25">
        <v>5.9378500000000001</v>
      </c>
      <c r="G286" s="25">
        <v>3.34402</v>
      </c>
      <c r="H286" s="25">
        <v>0.65821700000000005</v>
      </c>
      <c r="I286" s="25">
        <v>3.3039000000000001</v>
      </c>
      <c r="J286" s="25">
        <v>5.24634</v>
      </c>
      <c r="K286" s="25">
        <v>0.82</v>
      </c>
      <c r="L286" s="25">
        <v>0.33300000000000002</v>
      </c>
      <c r="M286" s="25">
        <v>11.478</v>
      </c>
      <c r="N286" s="25" t="s">
        <v>13</v>
      </c>
    </row>
    <row r="287" spans="1:14" x14ac:dyDescent="0.2">
      <c r="A287" s="25"/>
      <c r="B287" s="25" t="s">
        <v>7</v>
      </c>
      <c r="C287" s="25">
        <v>2.9063400000000001</v>
      </c>
      <c r="D287" s="25">
        <v>4.2150299999999996</v>
      </c>
      <c r="E287" s="25">
        <v>1.92377</v>
      </c>
      <c r="F287" s="25">
        <v>1.4381299999999999</v>
      </c>
      <c r="G287" s="25">
        <v>1.7365999999999999</v>
      </c>
      <c r="H287" s="25">
        <v>7.1414600000000004</v>
      </c>
      <c r="I287" s="25">
        <v>8.6889099999999997E-2</v>
      </c>
      <c r="J287" s="25">
        <v>41.281799999999997</v>
      </c>
      <c r="K287" s="25">
        <v>9.3770000000000007</v>
      </c>
      <c r="L287" s="25">
        <v>17.553000000000001</v>
      </c>
      <c r="M287" s="25">
        <v>12.289</v>
      </c>
      <c r="N287" s="25" t="s">
        <v>13</v>
      </c>
    </row>
    <row r="288" spans="1:14" x14ac:dyDescent="0.2">
      <c r="A288" s="25"/>
      <c r="B288" s="25" t="s">
        <v>8</v>
      </c>
      <c r="C288" s="25" t="s">
        <v>13</v>
      </c>
      <c r="D288" s="25">
        <v>1.91245E-3</v>
      </c>
      <c r="E288" s="25" t="s">
        <v>13</v>
      </c>
      <c r="F288" s="25">
        <v>2.0098000000000001E-2</v>
      </c>
      <c r="G288" s="25" t="s">
        <v>13</v>
      </c>
      <c r="H288" s="25">
        <v>2.01907E-3</v>
      </c>
      <c r="I288" s="25" t="s">
        <v>13</v>
      </c>
      <c r="J288" s="25" t="s">
        <v>13</v>
      </c>
      <c r="K288" s="25" t="s">
        <v>13</v>
      </c>
      <c r="L288" s="25">
        <v>8.0000000000000002E-3</v>
      </c>
      <c r="M288" s="25">
        <v>5.0000000000000001E-3</v>
      </c>
      <c r="N288" s="25" t="s">
        <v>13</v>
      </c>
    </row>
    <row r="289" spans="1:14" x14ac:dyDescent="0.2">
      <c r="A289" s="25"/>
      <c r="B289" s="25" t="s">
        <v>9</v>
      </c>
      <c r="C289" s="25">
        <v>5.4012700000000002</v>
      </c>
      <c r="D289" s="25">
        <v>11.807</v>
      </c>
      <c r="E289" s="25">
        <v>2.3348200000000001</v>
      </c>
      <c r="F289" s="25">
        <v>2.3336000000000001</v>
      </c>
      <c r="G289" s="25">
        <v>0.37485200000000002</v>
      </c>
      <c r="H289" s="25">
        <v>32.937100000000001</v>
      </c>
      <c r="I289" s="25">
        <v>52.155000000000001</v>
      </c>
      <c r="J289" s="25">
        <v>50.3977</v>
      </c>
      <c r="K289" s="25">
        <v>76.575999999999993</v>
      </c>
      <c r="L289" s="25">
        <v>65.831000000000003</v>
      </c>
      <c r="M289" s="25">
        <v>29.943999999999999</v>
      </c>
      <c r="N289" s="25" t="s">
        <v>13</v>
      </c>
    </row>
    <row r="290" spans="1:14" x14ac:dyDescent="0.2">
      <c r="A290" s="25"/>
      <c r="B290" s="25" t="s">
        <v>10</v>
      </c>
      <c r="C290" s="25">
        <v>33.488300000000002</v>
      </c>
      <c r="D290" s="25">
        <v>34.261499999999998</v>
      </c>
      <c r="E290" s="25">
        <v>53.2376</v>
      </c>
      <c r="F290" s="25">
        <v>69.655299999999997</v>
      </c>
      <c r="G290" s="25">
        <v>48.231000000000002</v>
      </c>
      <c r="H290" s="25">
        <v>53.767899999999997</v>
      </c>
      <c r="I290" s="25">
        <v>34.797199999999997</v>
      </c>
      <c r="J290" s="25">
        <v>24.2577</v>
      </c>
      <c r="K290" s="25">
        <v>56.216000000000001</v>
      </c>
      <c r="L290" s="25">
        <v>24.282</v>
      </c>
      <c r="M290" s="25">
        <v>2.6680000000000001</v>
      </c>
      <c r="N290" s="25" t="s">
        <v>13</v>
      </c>
    </row>
    <row r="291" spans="1:14" x14ac:dyDescent="0.2">
      <c r="A291" s="25"/>
      <c r="B291" s="25" t="s">
        <v>11</v>
      </c>
      <c r="C291" s="25" t="s">
        <v>13</v>
      </c>
      <c r="D291" s="25" t="s">
        <v>13</v>
      </c>
      <c r="E291" s="25">
        <v>5.63361E-2</v>
      </c>
      <c r="F291" s="25">
        <v>2.0098000000000001E-2</v>
      </c>
      <c r="G291" s="25" t="s">
        <v>13</v>
      </c>
      <c r="H291" s="25">
        <v>2.0190699999999999E-2</v>
      </c>
      <c r="I291" s="25">
        <v>3.8146399999999997E-2</v>
      </c>
      <c r="J291" s="25">
        <v>1.2916099999999999</v>
      </c>
      <c r="K291" s="25">
        <v>6.0000000000000001E-3</v>
      </c>
      <c r="L291" s="25" t="s">
        <v>13</v>
      </c>
      <c r="M291" s="25" t="s">
        <v>13</v>
      </c>
      <c r="N291" s="25" t="s">
        <v>13</v>
      </c>
    </row>
    <row r="292" spans="1:14" x14ac:dyDescent="0.2">
      <c r="A292" s="25"/>
      <c r="B292" s="25" t="s">
        <v>12</v>
      </c>
      <c r="C292" s="25">
        <v>14.581</v>
      </c>
      <c r="D292" s="25">
        <v>20.579799999999999</v>
      </c>
      <c r="E292" s="25">
        <v>20.575199999999999</v>
      </c>
      <c r="F292" s="25">
        <v>19.716200000000001</v>
      </c>
      <c r="G292" s="25">
        <v>17.366</v>
      </c>
      <c r="H292" s="25">
        <v>28.717300000000002</v>
      </c>
      <c r="I292" s="25">
        <v>20.351199999999999</v>
      </c>
      <c r="J292" s="25">
        <v>19.998200000000001</v>
      </c>
      <c r="K292" s="25">
        <v>14.699</v>
      </c>
      <c r="L292" s="25">
        <v>22.265999999999998</v>
      </c>
      <c r="M292" s="25">
        <v>9.5429999999999993</v>
      </c>
      <c r="N292" s="25" t="s">
        <v>13</v>
      </c>
    </row>
    <row r="293" spans="1:14" x14ac:dyDescent="0.2">
      <c r="A293" s="25" t="s">
        <v>84</v>
      </c>
      <c r="B293" s="25" t="s">
        <v>1</v>
      </c>
      <c r="C293" s="25" t="s">
        <v>13</v>
      </c>
      <c r="D293" s="25">
        <v>1592.31</v>
      </c>
      <c r="E293" s="25">
        <v>1605.62</v>
      </c>
      <c r="F293" s="25">
        <v>1464.68</v>
      </c>
      <c r="G293" s="25">
        <v>1326.74</v>
      </c>
      <c r="H293" s="25">
        <v>1401.38</v>
      </c>
      <c r="I293" s="25">
        <v>1457.81</v>
      </c>
      <c r="J293" s="25">
        <v>1388.74</v>
      </c>
      <c r="K293" s="25">
        <v>1378.35</v>
      </c>
      <c r="L293" s="25">
        <v>1330.423</v>
      </c>
      <c r="M293" s="25">
        <v>1301.694</v>
      </c>
      <c r="N293" s="25">
        <v>1319.1922070000001</v>
      </c>
    </row>
    <row r="294" spans="1:14" x14ac:dyDescent="0.2">
      <c r="A294" s="25"/>
      <c r="B294" s="25" t="s">
        <v>61</v>
      </c>
      <c r="C294" s="25" t="s">
        <v>13</v>
      </c>
      <c r="D294" s="25">
        <v>0.3</v>
      </c>
      <c r="E294" s="25">
        <v>4.6082199999999997E-2</v>
      </c>
      <c r="F294" s="25">
        <v>9.1225100000000003E-2</v>
      </c>
      <c r="G294" s="25">
        <v>1.4710000000000001E-2</v>
      </c>
      <c r="H294" s="25">
        <v>0.96089999999999998</v>
      </c>
      <c r="I294" s="25">
        <v>0.38964199999999999</v>
      </c>
      <c r="J294" s="25">
        <v>0.30973000000000001</v>
      </c>
      <c r="K294" s="25">
        <v>4.1882999999999997E-2</v>
      </c>
      <c r="L294" s="25">
        <v>2.1000000000000001E-2</v>
      </c>
      <c r="M294" s="25">
        <v>9.4E-2</v>
      </c>
      <c r="N294" s="25" t="s">
        <v>13</v>
      </c>
    </row>
    <row r="295" spans="1:14" x14ac:dyDescent="0.2">
      <c r="A295" s="25"/>
      <c r="B295" s="25" t="s">
        <v>2</v>
      </c>
      <c r="C295" s="25" t="s">
        <v>13</v>
      </c>
      <c r="D295" s="25">
        <v>54.98</v>
      </c>
      <c r="E295" s="25">
        <v>69.992400000000004</v>
      </c>
      <c r="F295" s="25">
        <v>66.994100000000003</v>
      </c>
      <c r="G295" s="25">
        <v>53.310099999999998</v>
      </c>
      <c r="H295" s="25">
        <v>36.523699999999998</v>
      </c>
      <c r="I295" s="25">
        <v>40.461399999999998</v>
      </c>
      <c r="J295" s="25">
        <v>44.398400000000002</v>
      </c>
      <c r="K295" s="25">
        <v>42.391100000000002</v>
      </c>
      <c r="L295" s="25">
        <v>32.777000000000001</v>
      </c>
      <c r="M295" s="25">
        <v>36.587000000000003</v>
      </c>
      <c r="N295" s="25">
        <v>39.297148</v>
      </c>
    </row>
    <row r="296" spans="1:14" x14ac:dyDescent="0.2">
      <c r="A296" s="25"/>
      <c r="B296" s="25" t="s">
        <v>3</v>
      </c>
      <c r="C296" s="25" t="s">
        <v>13</v>
      </c>
      <c r="D296" s="25">
        <v>494.64</v>
      </c>
      <c r="E296" s="25">
        <v>568.66300000000001</v>
      </c>
      <c r="F296" s="25">
        <v>430.52600000000001</v>
      </c>
      <c r="G296" s="25">
        <v>366.14499999999998</v>
      </c>
      <c r="H296" s="25">
        <v>442.43099999999998</v>
      </c>
      <c r="I296" s="25">
        <v>493.02100000000002</v>
      </c>
      <c r="J296" s="25">
        <v>440.81200000000001</v>
      </c>
      <c r="K296" s="25">
        <v>439.07499999999999</v>
      </c>
      <c r="L296" s="25">
        <v>401.05900000000003</v>
      </c>
      <c r="M296" s="25">
        <v>388.26900000000001</v>
      </c>
      <c r="N296" s="25">
        <v>442.161227</v>
      </c>
    </row>
    <row r="297" spans="1:14" x14ac:dyDescent="0.2">
      <c r="A297" s="25"/>
      <c r="B297" s="25" t="s">
        <v>4</v>
      </c>
      <c r="C297" s="25" t="s">
        <v>13</v>
      </c>
      <c r="D297" s="25">
        <v>1042.3900000000001</v>
      </c>
      <c r="E297" s="25">
        <v>966.91851780000002</v>
      </c>
      <c r="F297" s="25">
        <v>967.06867490000002</v>
      </c>
      <c r="G297" s="25">
        <v>907.27018999999996</v>
      </c>
      <c r="H297" s="25">
        <v>921.46439999999996</v>
      </c>
      <c r="I297" s="25">
        <v>923.93795799999998</v>
      </c>
      <c r="J297" s="25">
        <v>903.21987000000001</v>
      </c>
      <c r="K297" s="25">
        <v>896.84201700000006</v>
      </c>
      <c r="L297" s="25">
        <v>896.56600000000003</v>
      </c>
      <c r="M297" s="25">
        <v>876.74400000000003</v>
      </c>
      <c r="N297" s="25">
        <v>837.73383200000001</v>
      </c>
    </row>
    <row r="298" spans="1:14" x14ac:dyDescent="0.2">
      <c r="A298" s="25"/>
      <c r="B298" s="25" t="s">
        <v>5</v>
      </c>
      <c r="C298" s="25" t="s">
        <v>13</v>
      </c>
      <c r="D298" s="25">
        <v>64.239999999999995</v>
      </c>
      <c r="E298" s="25">
        <v>43.868400000000001</v>
      </c>
      <c r="F298" s="25">
        <v>23.6403</v>
      </c>
      <c r="G298" s="25">
        <v>34.317700000000002</v>
      </c>
      <c r="H298" s="25">
        <v>12.6511</v>
      </c>
      <c r="I298" s="25">
        <v>11.652799999999999</v>
      </c>
      <c r="J298" s="25">
        <v>3.6804100000000002</v>
      </c>
      <c r="K298" s="25">
        <v>3.7971200000000001</v>
      </c>
      <c r="L298" s="25">
        <v>29.498000000000001</v>
      </c>
      <c r="M298" s="25">
        <v>29.931000000000001</v>
      </c>
      <c r="N298" s="25" t="s">
        <v>13</v>
      </c>
    </row>
    <row r="299" spans="1:14" x14ac:dyDescent="0.2">
      <c r="A299" s="25"/>
      <c r="B299" s="25" t="s">
        <v>6</v>
      </c>
      <c r="C299" s="25" t="s">
        <v>13</v>
      </c>
      <c r="D299" s="25">
        <v>39.53</v>
      </c>
      <c r="E299" s="25">
        <v>52.731499999999997</v>
      </c>
      <c r="F299" s="25">
        <v>33.0443</v>
      </c>
      <c r="G299" s="25">
        <v>46.502000000000002</v>
      </c>
      <c r="H299" s="25">
        <v>43.207099999999997</v>
      </c>
      <c r="I299" s="25">
        <v>48.901899999999998</v>
      </c>
      <c r="J299" s="25">
        <v>78.031599999999997</v>
      </c>
      <c r="K299" s="25">
        <v>77.570899999999995</v>
      </c>
      <c r="L299" s="25">
        <v>106.996</v>
      </c>
      <c r="M299" s="25">
        <v>107.57899999999999</v>
      </c>
      <c r="N299" s="25">
        <v>93.977057000000002</v>
      </c>
    </row>
    <row r="300" spans="1:14" x14ac:dyDescent="0.2">
      <c r="A300" s="25"/>
      <c r="B300" s="25" t="s">
        <v>7</v>
      </c>
      <c r="C300" s="25" t="s">
        <v>13</v>
      </c>
      <c r="D300" s="25">
        <v>206.64</v>
      </c>
      <c r="E300" s="25">
        <v>249.3</v>
      </c>
      <c r="F300" s="25">
        <v>243.40700000000001</v>
      </c>
      <c r="G300" s="25">
        <v>174.96100000000001</v>
      </c>
      <c r="H300" s="25">
        <v>216.083</v>
      </c>
      <c r="I300" s="25">
        <v>211.71600000000001</v>
      </c>
      <c r="J300" s="25">
        <v>193.54599999999999</v>
      </c>
      <c r="K300" s="25">
        <v>179.51499999999999</v>
      </c>
      <c r="L300" s="25">
        <v>175.10499999999999</v>
      </c>
      <c r="M300" s="25">
        <v>173.834</v>
      </c>
      <c r="N300" s="25">
        <v>164.02079000000001</v>
      </c>
    </row>
    <row r="301" spans="1:14" x14ac:dyDescent="0.2">
      <c r="A301" s="25"/>
      <c r="B301" s="25" t="s">
        <v>8</v>
      </c>
      <c r="C301" s="25" t="s">
        <v>13</v>
      </c>
      <c r="D301" s="25">
        <v>0.23</v>
      </c>
      <c r="E301" s="25">
        <v>5.5773400000000001E-2</v>
      </c>
      <c r="F301" s="25">
        <v>0.10968</v>
      </c>
      <c r="G301" s="25">
        <v>2.56429E-2</v>
      </c>
      <c r="H301" s="25">
        <v>3.2724199999999998E-3</v>
      </c>
      <c r="I301" s="25">
        <v>8.3840000000000008E-3</v>
      </c>
      <c r="J301" s="25">
        <v>8.5894100000000004E-3</v>
      </c>
      <c r="K301" s="25">
        <v>9.2819100000000009E-3</v>
      </c>
      <c r="L301" s="25" t="s">
        <v>13</v>
      </c>
      <c r="M301" s="25" t="s">
        <v>13</v>
      </c>
      <c r="N301" s="25" t="s">
        <v>13</v>
      </c>
    </row>
    <row r="302" spans="1:14" x14ac:dyDescent="0.2">
      <c r="A302" s="25"/>
      <c r="B302" s="25" t="s">
        <v>9</v>
      </c>
      <c r="C302" s="25" t="s">
        <v>13</v>
      </c>
      <c r="D302" s="25">
        <v>117.64</v>
      </c>
      <c r="E302" s="25">
        <v>108.765</v>
      </c>
      <c r="F302" s="25">
        <v>101.251</v>
      </c>
      <c r="G302" s="25">
        <v>98.551100000000005</v>
      </c>
      <c r="H302" s="25">
        <v>82.581999999999994</v>
      </c>
      <c r="I302" s="25">
        <v>78.254999999999995</v>
      </c>
      <c r="J302" s="25">
        <v>84.653000000000006</v>
      </c>
      <c r="K302" s="25">
        <v>80.702200000000005</v>
      </c>
      <c r="L302" s="25">
        <v>64.701999999999998</v>
      </c>
      <c r="M302" s="25">
        <v>67.427000000000007</v>
      </c>
      <c r="N302" s="25">
        <v>63.681055999999998</v>
      </c>
    </row>
    <row r="303" spans="1:14" x14ac:dyDescent="0.2">
      <c r="A303" s="25"/>
      <c r="B303" s="25" t="s">
        <v>10</v>
      </c>
      <c r="C303" s="25" t="s">
        <v>13</v>
      </c>
      <c r="D303" s="25">
        <v>512.1</v>
      </c>
      <c r="E303" s="25">
        <v>489.14400000000001</v>
      </c>
      <c r="F303" s="25">
        <v>530.85699999999997</v>
      </c>
      <c r="G303" s="25">
        <v>497.71899999999999</v>
      </c>
      <c r="H303" s="25">
        <v>505.488</v>
      </c>
      <c r="I303" s="25">
        <v>506.97899999999998</v>
      </c>
      <c r="J303" s="25">
        <v>482.125</v>
      </c>
      <c r="K303" s="25">
        <v>490.33199999999999</v>
      </c>
      <c r="L303" s="25">
        <v>455.77800000000002</v>
      </c>
      <c r="M303" s="25">
        <v>438.49700000000001</v>
      </c>
      <c r="N303" s="25" t="s">
        <v>13</v>
      </c>
    </row>
    <row r="304" spans="1:14" x14ac:dyDescent="0.2">
      <c r="A304" s="25"/>
      <c r="B304" s="25" t="s">
        <v>11</v>
      </c>
      <c r="C304" s="25" t="s">
        <v>13</v>
      </c>
      <c r="D304" s="25" t="s">
        <v>13</v>
      </c>
      <c r="E304" s="25">
        <v>2.4013499999999999</v>
      </c>
      <c r="F304" s="25">
        <v>0.990892</v>
      </c>
      <c r="G304" s="25">
        <v>1.5489599999999999</v>
      </c>
      <c r="H304" s="25">
        <v>1.7745</v>
      </c>
      <c r="I304" s="25">
        <v>1.8147599999999999</v>
      </c>
      <c r="J304" s="25">
        <v>2.1070799999999998</v>
      </c>
      <c r="K304" s="25">
        <v>2.47499</v>
      </c>
      <c r="L304" s="25">
        <v>1.9430000000000001</v>
      </c>
      <c r="M304" s="25">
        <v>0.71199999999999997</v>
      </c>
      <c r="N304" s="25" t="s">
        <v>13</v>
      </c>
    </row>
    <row r="305" spans="1:14" x14ac:dyDescent="0.2">
      <c r="A305" s="25"/>
      <c r="B305" s="25" t="s">
        <v>12</v>
      </c>
      <c r="C305" s="25" t="s">
        <v>13</v>
      </c>
      <c r="D305" s="25">
        <v>102.01</v>
      </c>
      <c r="E305" s="25">
        <v>20.6555</v>
      </c>
      <c r="F305" s="25">
        <v>33.771099999999997</v>
      </c>
      <c r="G305" s="25">
        <v>53.641300000000001</v>
      </c>
      <c r="H305" s="25">
        <v>59.676400000000001</v>
      </c>
      <c r="I305" s="25">
        <v>64.613200000000006</v>
      </c>
      <c r="J305" s="25">
        <v>59.064999999999998</v>
      </c>
      <c r="K305" s="25">
        <v>62.444600000000001</v>
      </c>
      <c r="L305" s="25">
        <v>62.545000000000002</v>
      </c>
      <c r="M305" s="25">
        <v>58.765999999999998</v>
      </c>
      <c r="N305" s="25">
        <v>57.177729999999997</v>
      </c>
    </row>
    <row r="306" spans="1:14" x14ac:dyDescent="0.2">
      <c r="A306" s="25" t="s">
        <v>85</v>
      </c>
      <c r="B306" s="25" t="s">
        <v>1</v>
      </c>
      <c r="C306" s="25">
        <v>42.478610000000003</v>
      </c>
      <c r="D306" s="25">
        <v>51.717599999999997</v>
      </c>
      <c r="E306" s="25">
        <v>60.191699999999997</v>
      </c>
      <c r="F306" s="25">
        <v>54.767800000000001</v>
      </c>
      <c r="G306" s="25">
        <v>56.316600000000001</v>
      </c>
      <c r="H306" s="25">
        <v>68.835099999999997</v>
      </c>
      <c r="I306" s="25">
        <v>81.885999999999996</v>
      </c>
      <c r="J306" s="25">
        <v>102.15900000000001</v>
      </c>
      <c r="K306" s="25">
        <v>123.321</v>
      </c>
      <c r="L306" s="25">
        <v>124.47</v>
      </c>
      <c r="M306" s="25">
        <v>125.328</v>
      </c>
      <c r="N306" s="25">
        <v>143.839</v>
      </c>
    </row>
    <row r="307" spans="1:14" x14ac:dyDescent="0.2">
      <c r="A307" s="25"/>
      <c r="B307" s="25" t="s">
        <v>61</v>
      </c>
      <c r="C307" s="25" t="s">
        <v>13</v>
      </c>
      <c r="D307" s="25" t="s">
        <v>13</v>
      </c>
      <c r="E307" s="25" t="s">
        <v>13</v>
      </c>
      <c r="F307" s="25" t="s">
        <v>13</v>
      </c>
      <c r="G307" s="25" t="s">
        <v>13</v>
      </c>
      <c r="H307" s="25" t="s">
        <v>13</v>
      </c>
      <c r="I307" s="25" t="s">
        <v>13</v>
      </c>
      <c r="J307" s="25" t="s">
        <v>13</v>
      </c>
      <c r="K307" s="25" t="s">
        <v>13</v>
      </c>
      <c r="L307" s="25" t="s">
        <v>13</v>
      </c>
      <c r="M307" s="25" t="s">
        <v>13</v>
      </c>
      <c r="N307" s="25" t="s">
        <v>13</v>
      </c>
    </row>
    <row r="308" spans="1:14" x14ac:dyDescent="0.2">
      <c r="A308" s="25"/>
      <c r="B308" s="25" t="s">
        <v>2</v>
      </c>
      <c r="C308" s="25" t="s">
        <v>13</v>
      </c>
      <c r="D308" s="25">
        <v>12.5143</v>
      </c>
      <c r="E308" s="25">
        <v>18.608699999999999</v>
      </c>
      <c r="F308" s="25">
        <v>10.216900000000001</v>
      </c>
      <c r="G308" s="25">
        <v>8.6827500000000004</v>
      </c>
      <c r="H308" s="25">
        <v>23.6373</v>
      </c>
      <c r="I308" s="25">
        <v>29.6843</v>
      </c>
      <c r="J308" s="25">
        <v>32.507199999999997</v>
      </c>
      <c r="K308" s="25">
        <v>33.361699999999999</v>
      </c>
      <c r="L308" s="25">
        <v>35.866</v>
      </c>
      <c r="M308" s="25">
        <v>26.187000000000001</v>
      </c>
      <c r="N308" s="25">
        <v>46.935000000000002</v>
      </c>
    </row>
    <row r="309" spans="1:14" x14ac:dyDescent="0.2">
      <c r="A309" s="25"/>
      <c r="B309" s="25" t="s">
        <v>3</v>
      </c>
      <c r="C309" s="25" t="s">
        <v>13</v>
      </c>
      <c r="D309" s="25">
        <v>23.016100000000002</v>
      </c>
      <c r="E309" s="25">
        <v>28.291</v>
      </c>
      <c r="F309" s="25">
        <v>36.5214</v>
      </c>
      <c r="G309" s="25">
        <v>42.094000000000001</v>
      </c>
      <c r="H309" s="25">
        <v>40.150599999999997</v>
      </c>
      <c r="I309" s="25">
        <v>47.081099999999999</v>
      </c>
      <c r="J309" s="25">
        <v>61.4178</v>
      </c>
      <c r="K309" s="25">
        <v>83.234800000000007</v>
      </c>
      <c r="L309" s="25">
        <v>83.887</v>
      </c>
      <c r="M309" s="25">
        <v>93.787000000000006</v>
      </c>
      <c r="N309" s="25">
        <v>89.591999999999999</v>
      </c>
    </row>
    <row r="310" spans="1:14" x14ac:dyDescent="0.2">
      <c r="A310" s="25"/>
      <c r="B310" s="25" t="s">
        <v>4</v>
      </c>
      <c r="C310" s="25" t="s">
        <v>13</v>
      </c>
      <c r="D310" s="25">
        <v>16.187200000000001</v>
      </c>
      <c r="E310" s="25">
        <v>13.292</v>
      </c>
      <c r="F310" s="25">
        <v>8.0295000000000005</v>
      </c>
      <c r="G310" s="25">
        <v>5.5398500000000004</v>
      </c>
      <c r="H310" s="25">
        <v>5.0472000000000001</v>
      </c>
      <c r="I310" s="25">
        <v>5.1205999999999996</v>
      </c>
      <c r="J310" s="25">
        <v>8.234</v>
      </c>
      <c r="K310" s="25">
        <v>6.7240000000000002</v>
      </c>
      <c r="L310" s="25">
        <v>4.7169999999999996</v>
      </c>
      <c r="M310" s="25">
        <v>5.3540000000000001</v>
      </c>
      <c r="N310" s="25">
        <v>7.3129999999999997</v>
      </c>
    </row>
    <row r="311" spans="1:14" x14ac:dyDescent="0.2">
      <c r="A311" s="25"/>
      <c r="B311" s="25" t="s">
        <v>5</v>
      </c>
      <c r="C311" s="25" t="s">
        <v>13</v>
      </c>
      <c r="D311" s="25" t="s">
        <v>13</v>
      </c>
      <c r="E311" s="25" t="s">
        <v>13</v>
      </c>
      <c r="F311" s="25" t="s">
        <v>13</v>
      </c>
      <c r="G311" s="25" t="s">
        <v>13</v>
      </c>
      <c r="H311" s="25" t="s">
        <v>13</v>
      </c>
      <c r="I311" s="25" t="s">
        <v>13</v>
      </c>
      <c r="J311" s="25" t="s">
        <v>13</v>
      </c>
      <c r="K311" s="25" t="s">
        <v>13</v>
      </c>
      <c r="L311" s="25" t="s">
        <v>13</v>
      </c>
      <c r="M311" s="25" t="s">
        <v>13</v>
      </c>
      <c r="N311" s="25" t="s">
        <v>13</v>
      </c>
    </row>
    <row r="312" spans="1:14" x14ac:dyDescent="0.2">
      <c r="A312" s="25"/>
      <c r="B312" s="25" t="s">
        <v>6</v>
      </c>
      <c r="C312" s="25" t="s">
        <v>13</v>
      </c>
      <c r="D312" s="25">
        <v>5.2022700000000004</v>
      </c>
      <c r="E312" s="25">
        <v>1.36477</v>
      </c>
      <c r="F312" s="25">
        <v>1.68204</v>
      </c>
      <c r="G312" s="25">
        <v>1.5468500000000001</v>
      </c>
      <c r="H312" s="25">
        <v>1.50342</v>
      </c>
      <c r="I312" s="25">
        <v>2.2627999999999999</v>
      </c>
      <c r="J312" s="25">
        <v>2.0774900000000001</v>
      </c>
      <c r="K312" s="25">
        <v>3.9154399999999998</v>
      </c>
      <c r="L312" s="25">
        <v>2.3839999999999999</v>
      </c>
      <c r="M312" s="25">
        <v>2.8980000000000001</v>
      </c>
      <c r="N312" s="25">
        <v>3.5950000000000002</v>
      </c>
    </row>
    <row r="313" spans="1:14" x14ac:dyDescent="0.2">
      <c r="A313" s="25"/>
      <c r="B313" s="25" t="s">
        <v>7</v>
      </c>
      <c r="C313" s="25" t="s">
        <v>13</v>
      </c>
      <c r="D313" s="25">
        <v>1.00581E-2</v>
      </c>
      <c r="E313" s="25">
        <v>9.8175499999999995E-3</v>
      </c>
      <c r="F313" s="25">
        <v>6.5288E-4</v>
      </c>
      <c r="G313" s="25">
        <v>5.6760100000000001E-2</v>
      </c>
      <c r="H313" s="25">
        <v>0.94518199999999997</v>
      </c>
      <c r="I313" s="25">
        <v>0.113551</v>
      </c>
      <c r="J313" s="25">
        <v>0.18129899999999999</v>
      </c>
      <c r="K313" s="25">
        <v>9.0957300000000005E-2</v>
      </c>
      <c r="L313" s="25">
        <v>0.13200000000000001</v>
      </c>
      <c r="M313" s="25">
        <v>0.161</v>
      </c>
      <c r="N313" s="25">
        <v>1.1359999999999999</v>
      </c>
    </row>
    <row r="314" spans="1:14" x14ac:dyDescent="0.2">
      <c r="A314" s="25"/>
      <c r="B314" s="25" t="s">
        <v>8</v>
      </c>
      <c r="C314" s="25" t="s">
        <v>13</v>
      </c>
      <c r="D314" s="25">
        <v>0.20116200000000001</v>
      </c>
      <c r="E314" s="25">
        <v>0.10133499999999999</v>
      </c>
      <c r="F314" s="25">
        <v>0.15909000000000001</v>
      </c>
      <c r="G314" s="25">
        <v>1.47271E-2</v>
      </c>
      <c r="H314" s="25">
        <v>1.3001199999999999E-2</v>
      </c>
      <c r="I314" s="25">
        <v>1.24225E-2</v>
      </c>
      <c r="J314" s="25">
        <v>1.4999999999999999E-2</v>
      </c>
      <c r="K314" s="25">
        <v>1.57793E-2</v>
      </c>
      <c r="L314" s="25">
        <v>6.0000000000000001E-3</v>
      </c>
      <c r="M314" s="25">
        <v>1.2999999999999999E-2</v>
      </c>
      <c r="N314" s="25">
        <v>3.6999999999999998E-2</v>
      </c>
    </row>
    <row r="315" spans="1:14" x14ac:dyDescent="0.2">
      <c r="A315" s="25"/>
      <c r="B315" s="25" t="s">
        <v>9</v>
      </c>
      <c r="C315" s="25" t="s">
        <v>13</v>
      </c>
      <c r="D315" s="25">
        <v>1.06616</v>
      </c>
      <c r="E315" s="25">
        <v>0.98107200000000006</v>
      </c>
      <c r="F315" s="25">
        <v>1.1116200000000001</v>
      </c>
      <c r="G315" s="25">
        <v>0.86761600000000005</v>
      </c>
      <c r="H315" s="25">
        <v>0.63479600000000003</v>
      </c>
      <c r="I315" s="25">
        <v>0.53828799999999999</v>
      </c>
      <c r="J315" s="25">
        <v>1.20567</v>
      </c>
      <c r="K315" s="25">
        <v>0.58359099999999997</v>
      </c>
      <c r="L315" s="25">
        <v>0.432</v>
      </c>
      <c r="M315" s="25">
        <v>0.39700000000000002</v>
      </c>
      <c r="N315" s="25">
        <v>0.92200000000000004</v>
      </c>
    </row>
    <row r="316" spans="1:14" x14ac:dyDescent="0.2">
      <c r="A316" s="25"/>
      <c r="B316" s="25" t="s">
        <v>10</v>
      </c>
      <c r="C316" s="25" t="s">
        <v>13</v>
      </c>
      <c r="D316" s="25" t="s">
        <v>13</v>
      </c>
      <c r="E316" s="25">
        <v>2.4573800000000001</v>
      </c>
      <c r="F316" s="25">
        <v>1.0378099999999999</v>
      </c>
      <c r="G316" s="25" t="s">
        <v>13</v>
      </c>
      <c r="H316" s="25" t="s">
        <v>13</v>
      </c>
      <c r="I316" s="25" t="s">
        <v>13</v>
      </c>
      <c r="J316" s="25" t="s">
        <v>13</v>
      </c>
      <c r="K316" s="25" t="s">
        <v>13</v>
      </c>
      <c r="L316" s="25">
        <v>3.1E-2</v>
      </c>
      <c r="M316" s="25">
        <v>1.0999999999999999E-2</v>
      </c>
      <c r="N316" s="25" t="s">
        <v>13</v>
      </c>
    </row>
    <row r="317" spans="1:14" x14ac:dyDescent="0.2">
      <c r="A317" s="25"/>
      <c r="B317" s="25" t="s">
        <v>11</v>
      </c>
      <c r="C317" s="25" t="s">
        <v>13</v>
      </c>
      <c r="D317" s="25" t="s">
        <v>13</v>
      </c>
      <c r="E317" s="25" t="s">
        <v>13</v>
      </c>
      <c r="F317" s="25" t="s">
        <v>13</v>
      </c>
      <c r="G317" s="25" t="s">
        <v>13</v>
      </c>
      <c r="H317" s="25" t="s">
        <v>13</v>
      </c>
      <c r="I317" s="25" t="s">
        <v>13</v>
      </c>
      <c r="J317" s="25" t="s">
        <v>13</v>
      </c>
      <c r="K317" s="25" t="s">
        <v>13</v>
      </c>
      <c r="L317" s="25" t="s">
        <v>13</v>
      </c>
      <c r="M317" s="25" t="s">
        <v>13</v>
      </c>
      <c r="N317" s="25" t="s">
        <v>13</v>
      </c>
    </row>
    <row r="318" spans="1:14" x14ac:dyDescent="0.2">
      <c r="A318" s="25"/>
      <c r="B318" s="25" t="s">
        <v>12</v>
      </c>
      <c r="C318" s="25" t="s">
        <v>13</v>
      </c>
      <c r="D318" s="25">
        <v>9.70763</v>
      </c>
      <c r="E318" s="25">
        <v>8.3775899999999996</v>
      </c>
      <c r="F318" s="25">
        <v>4.0383100000000001</v>
      </c>
      <c r="G318" s="25">
        <v>3.0539100000000001</v>
      </c>
      <c r="H318" s="25">
        <v>1.9508799999999999</v>
      </c>
      <c r="I318" s="25">
        <v>2.1936100000000001</v>
      </c>
      <c r="J318" s="25">
        <v>4.7547300000000003</v>
      </c>
      <c r="K318" s="25">
        <v>2.1185100000000001</v>
      </c>
      <c r="L318" s="25">
        <v>1.732</v>
      </c>
      <c r="M318" s="25">
        <v>1.873</v>
      </c>
      <c r="N318" s="25">
        <v>1.6220000000000001</v>
      </c>
    </row>
    <row r="319" spans="1:14" x14ac:dyDescent="0.2">
      <c r="A319" s="25" t="s">
        <v>86</v>
      </c>
      <c r="B319" s="25" t="s">
        <v>1</v>
      </c>
      <c r="C319" s="25">
        <v>657.16600000000005</v>
      </c>
      <c r="D319" s="25">
        <v>687.4</v>
      </c>
      <c r="E319" s="25">
        <v>691.90899999999999</v>
      </c>
      <c r="F319" s="25">
        <v>751.62699999999995</v>
      </c>
      <c r="G319" s="25">
        <v>720.13</v>
      </c>
      <c r="H319" s="25">
        <v>707.69399999999996</v>
      </c>
      <c r="I319" s="25">
        <v>948.03800000000001</v>
      </c>
      <c r="J319" s="25">
        <v>1125.17</v>
      </c>
      <c r="K319" s="25">
        <v>1213.95</v>
      </c>
      <c r="L319" s="25">
        <v>1190.136</v>
      </c>
      <c r="M319" s="25">
        <v>1242.104</v>
      </c>
      <c r="N319" s="25">
        <v>1204.0351559999999</v>
      </c>
    </row>
    <row r="320" spans="1:14" x14ac:dyDescent="0.2">
      <c r="A320" s="25"/>
      <c r="B320" s="25" t="s">
        <v>61</v>
      </c>
      <c r="C320" s="25">
        <v>168.39959999999999</v>
      </c>
      <c r="D320" s="25">
        <v>210.84520000000001</v>
      </c>
      <c r="E320" s="25">
        <v>194.89400000000001</v>
      </c>
      <c r="F320" s="25">
        <v>254.55699999999999</v>
      </c>
      <c r="G320" s="25">
        <v>206.88</v>
      </c>
      <c r="H320" s="25">
        <v>159.88399999999999</v>
      </c>
      <c r="I320" s="25">
        <v>156.27799999999999</v>
      </c>
      <c r="J320" s="25">
        <v>123.759</v>
      </c>
      <c r="K320" s="25">
        <v>115.88500000000001</v>
      </c>
      <c r="L320" s="25">
        <v>81.119</v>
      </c>
      <c r="M320" s="25">
        <v>88.216999999999999</v>
      </c>
      <c r="N320" s="25">
        <v>70.093176</v>
      </c>
    </row>
    <row r="321" spans="1:14" x14ac:dyDescent="0.2">
      <c r="A321" s="25"/>
      <c r="B321" s="25" t="s">
        <v>2</v>
      </c>
      <c r="C321" s="25">
        <v>144.411</v>
      </c>
      <c r="D321" s="25">
        <v>112.59399999999999</v>
      </c>
      <c r="E321" s="25">
        <v>66.569999999999993</v>
      </c>
      <c r="F321" s="25">
        <v>64.19</v>
      </c>
      <c r="G321" s="25">
        <v>65.47</v>
      </c>
      <c r="H321" s="25">
        <v>67.692499999999995</v>
      </c>
      <c r="I321" s="25">
        <v>220.40100000000001</v>
      </c>
      <c r="J321" s="25">
        <v>159.19800000000001</v>
      </c>
      <c r="K321" s="25">
        <v>251.60599999999999</v>
      </c>
      <c r="L321" s="25">
        <v>296.38299999999998</v>
      </c>
      <c r="M321" s="25">
        <v>304.96100000000001</v>
      </c>
      <c r="N321" s="25">
        <v>297.25254899999999</v>
      </c>
    </row>
    <row r="322" spans="1:14" x14ac:dyDescent="0.2">
      <c r="A322" s="25"/>
      <c r="B322" s="25" t="s">
        <v>3</v>
      </c>
      <c r="C322" s="25">
        <v>238.619</v>
      </c>
      <c r="D322" s="25">
        <v>244.09899999999999</v>
      </c>
      <c r="E322" s="25">
        <v>292</v>
      </c>
      <c r="F322" s="25">
        <v>274.89</v>
      </c>
      <c r="G322" s="25">
        <v>279.02</v>
      </c>
      <c r="H322" s="25">
        <v>309.69600000000003</v>
      </c>
      <c r="I322" s="25">
        <v>379.61</v>
      </c>
      <c r="J322" s="25">
        <v>594.27700000000004</v>
      </c>
      <c r="K322" s="25">
        <v>573.76199999999994</v>
      </c>
      <c r="L322" s="25">
        <v>658.00900000000001</v>
      </c>
      <c r="M322" s="25">
        <v>696.08500000000004</v>
      </c>
      <c r="N322" s="25">
        <v>683.72357999999997</v>
      </c>
    </row>
    <row r="323" spans="1:14" x14ac:dyDescent="0.2">
      <c r="A323" s="25"/>
      <c r="B323" s="25" t="s">
        <v>4</v>
      </c>
      <c r="C323" s="25">
        <v>105.7364</v>
      </c>
      <c r="D323" s="25">
        <v>119.8618</v>
      </c>
      <c r="E323" s="25">
        <v>138.44499999999999</v>
      </c>
      <c r="F323" s="25">
        <v>157.99</v>
      </c>
      <c r="G323" s="25">
        <v>168.76</v>
      </c>
      <c r="H323" s="25">
        <v>170.42150000000001</v>
      </c>
      <c r="I323" s="25">
        <v>191.749</v>
      </c>
      <c r="J323" s="25">
        <v>247.93299999999999</v>
      </c>
      <c r="K323" s="25">
        <v>272.702</v>
      </c>
      <c r="L323" s="25">
        <v>154.625</v>
      </c>
      <c r="M323" s="25">
        <v>152.84100000000001</v>
      </c>
      <c r="N323" s="25">
        <v>152.96585200000001</v>
      </c>
    </row>
    <row r="324" spans="1:14" x14ac:dyDescent="0.2">
      <c r="A324" s="25"/>
      <c r="B324" s="25" t="s">
        <v>5</v>
      </c>
      <c r="C324" s="25">
        <v>0.44500000000000001</v>
      </c>
      <c r="D324" s="25">
        <v>0.41</v>
      </c>
      <c r="E324" s="25">
        <v>0.40100000000000002</v>
      </c>
      <c r="F324" s="25">
        <v>0.46</v>
      </c>
      <c r="G324" s="25">
        <v>0.54</v>
      </c>
      <c r="H324" s="25">
        <v>0.53800000000000003</v>
      </c>
      <c r="I324" s="25">
        <v>0.61070800000000003</v>
      </c>
      <c r="J324" s="25">
        <v>0.54609600000000003</v>
      </c>
      <c r="K324" s="25">
        <v>0.55987900000000002</v>
      </c>
      <c r="L324" s="25">
        <v>0.65600000000000003</v>
      </c>
      <c r="M324" s="25">
        <v>0.68500000000000005</v>
      </c>
      <c r="N324" s="25">
        <v>0.358122</v>
      </c>
    </row>
    <row r="325" spans="1:14" x14ac:dyDescent="0.2">
      <c r="A325" s="25"/>
      <c r="B325" s="25" t="s">
        <v>6</v>
      </c>
      <c r="C325" s="25">
        <v>35.357999999999997</v>
      </c>
      <c r="D325" s="25">
        <v>39.957000000000001</v>
      </c>
      <c r="E325" s="25">
        <v>40.978999999999999</v>
      </c>
      <c r="F325" s="25">
        <v>48.97</v>
      </c>
      <c r="G325" s="25">
        <v>56.7</v>
      </c>
      <c r="H325" s="25">
        <v>56.75</v>
      </c>
      <c r="I325" s="25">
        <v>65.945899999999995</v>
      </c>
      <c r="J325" s="25">
        <v>97.1053</v>
      </c>
      <c r="K325" s="25">
        <v>107.587</v>
      </c>
      <c r="L325" s="25" t="s">
        <v>13</v>
      </c>
      <c r="M325" s="25" t="s">
        <v>13</v>
      </c>
      <c r="N325" s="25" t="s">
        <v>13</v>
      </c>
    </row>
    <row r="326" spans="1:14" x14ac:dyDescent="0.2">
      <c r="A326" s="25"/>
      <c r="B326" s="25" t="s">
        <v>7</v>
      </c>
      <c r="C326" s="25">
        <v>7.0330000000000004</v>
      </c>
      <c r="D326" s="25">
        <v>9.1750000000000007</v>
      </c>
      <c r="E326" s="25">
        <v>11.529</v>
      </c>
      <c r="F326" s="25">
        <v>13.1</v>
      </c>
      <c r="G326" s="25">
        <v>11.81</v>
      </c>
      <c r="H326" s="25">
        <v>10.414999999999999</v>
      </c>
      <c r="I326" s="25">
        <v>2.2599999999999998</v>
      </c>
      <c r="J326" s="25">
        <v>3.6210399999999998</v>
      </c>
      <c r="K326" s="25">
        <v>4.2750000000000004</v>
      </c>
      <c r="L326" s="25">
        <v>2.4870000000000001</v>
      </c>
      <c r="M326" s="25">
        <v>2.863</v>
      </c>
      <c r="N326" s="25">
        <v>3.301609</v>
      </c>
    </row>
    <row r="327" spans="1:14" x14ac:dyDescent="0.2">
      <c r="A327" s="25"/>
      <c r="B327" s="25" t="s">
        <v>8</v>
      </c>
      <c r="C327" s="25">
        <v>1.92</v>
      </c>
      <c r="D327" s="25">
        <v>1.78</v>
      </c>
      <c r="E327" s="25">
        <v>2.0049999999999999</v>
      </c>
      <c r="F327" s="25">
        <v>2.25</v>
      </c>
      <c r="G327" s="25">
        <v>2.5</v>
      </c>
      <c r="H327" s="25">
        <v>2.8039999999999998</v>
      </c>
      <c r="I327" s="25">
        <v>7.1786000000000003</v>
      </c>
      <c r="J327" s="25">
        <v>15.205399999999999</v>
      </c>
      <c r="K327" s="25">
        <v>17.905999999999999</v>
      </c>
      <c r="L327" s="25">
        <v>18.937999999999999</v>
      </c>
      <c r="M327" s="25">
        <v>22.431000000000001</v>
      </c>
      <c r="N327" s="25">
        <v>24.277218000000001</v>
      </c>
    </row>
    <row r="328" spans="1:14" x14ac:dyDescent="0.2">
      <c r="A328" s="25"/>
      <c r="B328" s="25" t="s">
        <v>9</v>
      </c>
      <c r="C328" s="25">
        <v>35.880000000000003</v>
      </c>
      <c r="D328" s="25">
        <v>42.088000000000001</v>
      </c>
      <c r="E328" s="25">
        <v>55.88</v>
      </c>
      <c r="F328" s="25">
        <v>60.58</v>
      </c>
      <c r="G328" s="25">
        <v>63.56</v>
      </c>
      <c r="H328" s="25">
        <v>63.533000000000001</v>
      </c>
      <c r="I328" s="25">
        <v>82.95</v>
      </c>
      <c r="J328" s="25">
        <v>90.841999999999999</v>
      </c>
      <c r="K328" s="25">
        <v>100.449</v>
      </c>
      <c r="L328" s="25">
        <v>88.751000000000005</v>
      </c>
      <c r="M328" s="25">
        <v>79.680999999999997</v>
      </c>
      <c r="N328" s="25">
        <v>66.972824000000003</v>
      </c>
    </row>
    <row r="329" spans="1:14" x14ac:dyDescent="0.2">
      <c r="A329" s="25"/>
      <c r="B329" s="25" t="s">
        <v>10</v>
      </c>
      <c r="C329" s="25">
        <v>7.4980000000000002</v>
      </c>
      <c r="D329" s="25">
        <v>10.334</v>
      </c>
      <c r="E329" s="25">
        <v>10.68</v>
      </c>
      <c r="F329" s="25">
        <v>13.61</v>
      </c>
      <c r="G329" s="25">
        <v>14.27</v>
      </c>
      <c r="H329" s="25">
        <v>14.787000000000001</v>
      </c>
      <c r="I329" s="25">
        <v>10.241</v>
      </c>
      <c r="J329" s="25">
        <v>18.385400000000001</v>
      </c>
      <c r="K329" s="25">
        <v>22.786000000000001</v>
      </c>
      <c r="L329" s="25">
        <v>23.891999999999999</v>
      </c>
      <c r="M329" s="25">
        <v>23.294</v>
      </c>
      <c r="N329" s="25">
        <v>31.736602999999999</v>
      </c>
    </row>
    <row r="330" spans="1:14" x14ac:dyDescent="0.2">
      <c r="A330" s="25"/>
      <c r="B330" s="25" t="s">
        <v>11</v>
      </c>
      <c r="C330" s="25">
        <v>1.3620000000000001</v>
      </c>
      <c r="D330" s="25">
        <v>1.2190000000000001</v>
      </c>
      <c r="E330" s="25">
        <v>1.3260000000000001</v>
      </c>
      <c r="F330" s="25">
        <v>1.5</v>
      </c>
      <c r="G330" s="25">
        <v>1.52</v>
      </c>
      <c r="H330" s="25">
        <v>1.704</v>
      </c>
      <c r="I330" s="25">
        <v>1.5133000000000001</v>
      </c>
      <c r="J330" s="25">
        <v>1.6653800000000001</v>
      </c>
      <c r="K330" s="25">
        <v>1.71332</v>
      </c>
      <c r="L330" s="25">
        <v>2.008</v>
      </c>
      <c r="M330" s="25">
        <v>1.49</v>
      </c>
      <c r="N330" s="25">
        <v>1.730648</v>
      </c>
    </row>
    <row r="331" spans="1:14" x14ac:dyDescent="0.2">
      <c r="A331" s="25"/>
      <c r="B331" s="25" t="s">
        <v>12</v>
      </c>
      <c r="C331" s="25">
        <v>16.241</v>
      </c>
      <c r="D331" s="25">
        <v>14.898999999999999</v>
      </c>
      <c r="E331" s="25">
        <v>15.645</v>
      </c>
      <c r="F331" s="25">
        <v>17.52</v>
      </c>
      <c r="G331" s="25">
        <v>17.86</v>
      </c>
      <c r="H331" s="25">
        <v>19.890999999999998</v>
      </c>
      <c r="I331" s="25">
        <v>21.049700000000001</v>
      </c>
      <c r="J331" s="25">
        <v>20.561699999999998</v>
      </c>
      <c r="K331" s="25">
        <v>17.423999999999999</v>
      </c>
      <c r="L331" s="25">
        <v>17.893000000000001</v>
      </c>
      <c r="M331" s="25">
        <v>22.398</v>
      </c>
      <c r="N331" s="25">
        <v>24.588827999999999</v>
      </c>
    </row>
    <row r="332" spans="1:14" x14ac:dyDescent="0.2">
      <c r="A332" s="25" t="s">
        <v>87</v>
      </c>
      <c r="B332" s="25" t="s">
        <v>1</v>
      </c>
      <c r="C332" s="25" t="s">
        <v>88</v>
      </c>
      <c r="D332" s="25" t="s">
        <v>88</v>
      </c>
      <c r="E332" s="25" t="s">
        <v>88</v>
      </c>
      <c r="F332" s="25" t="s">
        <v>88</v>
      </c>
      <c r="G332" s="25" t="s">
        <v>88</v>
      </c>
      <c r="H332" s="25" t="s">
        <v>88</v>
      </c>
      <c r="I332" s="25" t="s">
        <v>66</v>
      </c>
      <c r="J332" s="25" t="s">
        <v>66</v>
      </c>
      <c r="K332" s="25" t="s">
        <v>66</v>
      </c>
      <c r="L332" s="25" t="s">
        <v>66</v>
      </c>
      <c r="M332" s="25" t="s">
        <v>66</v>
      </c>
      <c r="N332" s="25" t="s">
        <v>66</v>
      </c>
    </row>
    <row r="333" spans="1:14" x14ac:dyDescent="0.2">
      <c r="A333" s="25"/>
      <c r="B333" s="25" t="s">
        <v>61</v>
      </c>
      <c r="C333" s="25" t="s">
        <v>88</v>
      </c>
      <c r="D333" s="25" t="s">
        <v>88</v>
      </c>
      <c r="E333" s="25" t="s">
        <v>88</v>
      </c>
      <c r="F333" s="25" t="s">
        <v>88</v>
      </c>
      <c r="G333" s="25" t="s">
        <v>88</v>
      </c>
      <c r="H333" s="25" t="s">
        <v>88</v>
      </c>
      <c r="I333" s="25" t="s">
        <v>66</v>
      </c>
      <c r="J333" s="25" t="s">
        <v>66</v>
      </c>
      <c r="K333" s="25" t="s">
        <v>66</v>
      </c>
      <c r="L333" s="25" t="s">
        <v>66</v>
      </c>
      <c r="M333" s="25" t="s">
        <v>66</v>
      </c>
      <c r="N333" s="25" t="s">
        <v>66</v>
      </c>
    </row>
    <row r="334" spans="1:14" x14ac:dyDescent="0.2">
      <c r="A334" s="25"/>
      <c r="B334" s="25" t="s">
        <v>2</v>
      </c>
      <c r="C334" s="25" t="s">
        <v>88</v>
      </c>
      <c r="D334" s="25" t="s">
        <v>88</v>
      </c>
      <c r="E334" s="25" t="s">
        <v>88</v>
      </c>
      <c r="F334" s="25" t="s">
        <v>88</v>
      </c>
      <c r="G334" s="25" t="s">
        <v>88</v>
      </c>
      <c r="H334" s="25" t="s">
        <v>88</v>
      </c>
      <c r="I334" s="25" t="s">
        <v>66</v>
      </c>
      <c r="J334" s="25" t="s">
        <v>66</v>
      </c>
      <c r="K334" s="25" t="s">
        <v>66</v>
      </c>
      <c r="L334" s="25" t="s">
        <v>66</v>
      </c>
      <c r="M334" s="25" t="s">
        <v>66</v>
      </c>
      <c r="N334" s="25" t="s">
        <v>66</v>
      </c>
    </row>
    <row r="335" spans="1:14" x14ac:dyDescent="0.2">
      <c r="A335" s="25"/>
      <c r="B335" s="25" t="s">
        <v>3</v>
      </c>
      <c r="C335" s="25" t="s">
        <v>88</v>
      </c>
      <c r="D335" s="25" t="s">
        <v>88</v>
      </c>
      <c r="E335" s="25" t="s">
        <v>88</v>
      </c>
      <c r="F335" s="25" t="s">
        <v>88</v>
      </c>
      <c r="G335" s="25" t="s">
        <v>88</v>
      </c>
      <c r="H335" s="25" t="s">
        <v>88</v>
      </c>
      <c r="I335" s="25" t="s">
        <v>66</v>
      </c>
      <c r="J335" s="25" t="s">
        <v>66</v>
      </c>
      <c r="K335" s="25" t="s">
        <v>66</v>
      </c>
      <c r="L335" s="25" t="s">
        <v>66</v>
      </c>
      <c r="M335" s="25" t="s">
        <v>66</v>
      </c>
      <c r="N335" s="25" t="s">
        <v>66</v>
      </c>
    </row>
    <row r="336" spans="1:14" x14ac:dyDescent="0.2">
      <c r="A336" s="25"/>
      <c r="B336" s="25" t="s">
        <v>4</v>
      </c>
      <c r="C336" s="25" t="s">
        <v>88</v>
      </c>
      <c r="D336" s="25" t="s">
        <v>88</v>
      </c>
      <c r="E336" s="25" t="s">
        <v>88</v>
      </c>
      <c r="F336" s="25" t="s">
        <v>88</v>
      </c>
      <c r="G336" s="25" t="s">
        <v>88</v>
      </c>
      <c r="H336" s="25" t="s">
        <v>88</v>
      </c>
      <c r="I336" s="25" t="s">
        <v>66</v>
      </c>
      <c r="J336" s="25" t="s">
        <v>66</v>
      </c>
      <c r="K336" s="25" t="s">
        <v>66</v>
      </c>
      <c r="L336" s="25" t="s">
        <v>66</v>
      </c>
      <c r="M336" s="25" t="s">
        <v>66</v>
      </c>
      <c r="N336" s="25" t="s">
        <v>66</v>
      </c>
    </row>
    <row r="337" spans="1:14" x14ac:dyDescent="0.2">
      <c r="A337" s="25"/>
      <c r="B337" s="25" t="s">
        <v>5</v>
      </c>
      <c r="C337" s="25" t="s">
        <v>88</v>
      </c>
      <c r="D337" s="25" t="s">
        <v>88</v>
      </c>
      <c r="E337" s="25" t="s">
        <v>88</v>
      </c>
      <c r="F337" s="25" t="s">
        <v>88</v>
      </c>
      <c r="G337" s="25" t="s">
        <v>88</v>
      </c>
      <c r="H337" s="25" t="s">
        <v>88</v>
      </c>
      <c r="I337" s="25" t="s">
        <v>66</v>
      </c>
      <c r="J337" s="25" t="s">
        <v>66</v>
      </c>
      <c r="K337" s="25" t="s">
        <v>66</v>
      </c>
      <c r="L337" s="25" t="s">
        <v>66</v>
      </c>
      <c r="M337" s="25" t="s">
        <v>66</v>
      </c>
      <c r="N337" s="25" t="s">
        <v>66</v>
      </c>
    </row>
    <row r="338" spans="1:14" x14ac:dyDescent="0.2">
      <c r="A338" s="25"/>
      <c r="B338" s="25" t="s">
        <v>6</v>
      </c>
      <c r="C338" s="25" t="s">
        <v>88</v>
      </c>
      <c r="D338" s="25" t="s">
        <v>88</v>
      </c>
      <c r="E338" s="25" t="s">
        <v>88</v>
      </c>
      <c r="F338" s="25" t="s">
        <v>88</v>
      </c>
      <c r="G338" s="25" t="s">
        <v>88</v>
      </c>
      <c r="H338" s="25" t="s">
        <v>88</v>
      </c>
      <c r="I338" s="25" t="s">
        <v>66</v>
      </c>
      <c r="J338" s="25" t="s">
        <v>66</v>
      </c>
      <c r="K338" s="25" t="s">
        <v>66</v>
      </c>
      <c r="L338" s="25" t="s">
        <v>66</v>
      </c>
      <c r="M338" s="25" t="s">
        <v>66</v>
      </c>
      <c r="N338" s="25" t="s">
        <v>66</v>
      </c>
    </row>
    <row r="339" spans="1:14" x14ac:dyDescent="0.2">
      <c r="A339" s="25"/>
      <c r="B339" s="25" t="s">
        <v>7</v>
      </c>
      <c r="C339" s="25" t="s">
        <v>88</v>
      </c>
      <c r="D339" s="25" t="s">
        <v>88</v>
      </c>
      <c r="E339" s="25" t="s">
        <v>88</v>
      </c>
      <c r="F339" s="25" t="s">
        <v>88</v>
      </c>
      <c r="G339" s="25" t="s">
        <v>88</v>
      </c>
      <c r="H339" s="25" t="s">
        <v>88</v>
      </c>
      <c r="I339" s="25" t="s">
        <v>66</v>
      </c>
      <c r="J339" s="25" t="s">
        <v>66</v>
      </c>
      <c r="K339" s="25" t="s">
        <v>66</v>
      </c>
      <c r="L339" s="25" t="s">
        <v>66</v>
      </c>
      <c r="M339" s="25" t="s">
        <v>66</v>
      </c>
      <c r="N339" s="25" t="s">
        <v>66</v>
      </c>
    </row>
    <row r="340" spans="1:14" x14ac:dyDescent="0.2">
      <c r="A340" s="25"/>
      <c r="B340" s="25" t="s">
        <v>8</v>
      </c>
      <c r="C340" s="25" t="s">
        <v>88</v>
      </c>
      <c r="D340" s="25" t="s">
        <v>88</v>
      </c>
      <c r="E340" s="25" t="s">
        <v>88</v>
      </c>
      <c r="F340" s="25" t="s">
        <v>88</v>
      </c>
      <c r="G340" s="25" t="s">
        <v>88</v>
      </c>
      <c r="H340" s="25" t="s">
        <v>88</v>
      </c>
      <c r="I340" s="25" t="s">
        <v>66</v>
      </c>
      <c r="J340" s="25" t="s">
        <v>66</v>
      </c>
      <c r="K340" s="25" t="s">
        <v>66</v>
      </c>
      <c r="L340" s="25" t="s">
        <v>66</v>
      </c>
      <c r="M340" s="25" t="s">
        <v>66</v>
      </c>
      <c r="N340" s="25" t="s">
        <v>66</v>
      </c>
    </row>
    <row r="341" spans="1:14" x14ac:dyDescent="0.2">
      <c r="A341" s="25"/>
      <c r="B341" s="25" t="s">
        <v>9</v>
      </c>
      <c r="C341" s="25" t="s">
        <v>88</v>
      </c>
      <c r="D341" s="25" t="s">
        <v>88</v>
      </c>
      <c r="E341" s="25" t="s">
        <v>88</v>
      </c>
      <c r="F341" s="25" t="s">
        <v>88</v>
      </c>
      <c r="G341" s="25" t="s">
        <v>88</v>
      </c>
      <c r="H341" s="25" t="s">
        <v>88</v>
      </c>
      <c r="I341" s="25" t="s">
        <v>66</v>
      </c>
      <c r="J341" s="25" t="s">
        <v>66</v>
      </c>
      <c r="K341" s="25" t="s">
        <v>66</v>
      </c>
      <c r="L341" s="25" t="s">
        <v>66</v>
      </c>
      <c r="M341" s="25" t="s">
        <v>66</v>
      </c>
      <c r="N341" s="25" t="s">
        <v>66</v>
      </c>
    </row>
    <row r="342" spans="1:14" x14ac:dyDescent="0.2">
      <c r="A342" s="25"/>
      <c r="B342" s="25" t="s">
        <v>10</v>
      </c>
      <c r="C342" s="25" t="s">
        <v>88</v>
      </c>
      <c r="D342" s="25" t="s">
        <v>88</v>
      </c>
      <c r="E342" s="25" t="s">
        <v>88</v>
      </c>
      <c r="F342" s="25" t="s">
        <v>88</v>
      </c>
      <c r="G342" s="25" t="s">
        <v>88</v>
      </c>
      <c r="H342" s="25" t="s">
        <v>88</v>
      </c>
      <c r="I342" s="25" t="s">
        <v>66</v>
      </c>
      <c r="J342" s="25" t="s">
        <v>66</v>
      </c>
      <c r="K342" s="25" t="s">
        <v>66</v>
      </c>
      <c r="L342" s="25" t="s">
        <v>66</v>
      </c>
      <c r="M342" s="25" t="s">
        <v>66</v>
      </c>
      <c r="N342" s="25" t="s">
        <v>66</v>
      </c>
    </row>
    <row r="343" spans="1:14" x14ac:dyDescent="0.2">
      <c r="A343" s="25"/>
      <c r="B343" s="25" t="s">
        <v>11</v>
      </c>
      <c r="C343" s="25" t="s">
        <v>88</v>
      </c>
      <c r="D343" s="25" t="s">
        <v>88</v>
      </c>
      <c r="E343" s="25" t="s">
        <v>88</v>
      </c>
      <c r="F343" s="25" t="s">
        <v>88</v>
      </c>
      <c r="G343" s="25" t="s">
        <v>88</v>
      </c>
      <c r="H343" s="25" t="s">
        <v>88</v>
      </c>
      <c r="I343" s="25" t="s">
        <v>66</v>
      </c>
      <c r="J343" s="25" t="s">
        <v>66</v>
      </c>
      <c r="K343" s="25" t="s">
        <v>66</v>
      </c>
      <c r="L343" s="25" t="s">
        <v>66</v>
      </c>
      <c r="M343" s="25" t="s">
        <v>66</v>
      </c>
      <c r="N343" s="25" t="s">
        <v>66</v>
      </c>
    </row>
    <row r="344" spans="1:14" x14ac:dyDescent="0.2">
      <c r="A344" s="25"/>
      <c r="B344" s="25" t="s">
        <v>12</v>
      </c>
      <c r="C344" s="25" t="s">
        <v>88</v>
      </c>
      <c r="D344" s="25" t="s">
        <v>88</v>
      </c>
      <c r="E344" s="25" t="s">
        <v>88</v>
      </c>
      <c r="F344" s="25" t="s">
        <v>88</v>
      </c>
      <c r="G344" s="25" t="s">
        <v>88</v>
      </c>
      <c r="H344" s="25" t="s">
        <v>88</v>
      </c>
      <c r="I344" s="25" t="s">
        <v>66</v>
      </c>
      <c r="J344" s="25" t="s">
        <v>66</v>
      </c>
      <c r="K344" s="25" t="s">
        <v>66</v>
      </c>
      <c r="L344" s="25" t="s">
        <v>66</v>
      </c>
      <c r="M344" s="25" t="s">
        <v>66</v>
      </c>
      <c r="N344" s="25" t="s">
        <v>66</v>
      </c>
    </row>
    <row r="345" spans="1:14" x14ac:dyDescent="0.2">
      <c r="A345" s="25" t="s">
        <v>89</v>
      </c>
      <c r="B345" s="25" t="s">
        <v>1</v>
      </c>
      <c r="C345" s="25">
        <v>988.95100000000002</v>
      </c>
      <c r="D345" s="25">
        <v>1139.74</v>
      </c>
      <c r="E345" s="25">
        <v>1988.51</v>
      </c>
      <c r="F345" s="25">
        <v>2241.64</v>
      </c>
      <c r="G345" s="25">
        <v>1884.54</v>
      </c>
      <c r="H345" s="25">
        <v>1863.67</v>
      </c>
      <c r="I345" s="25">
        <v>1870.78</v>
      </c>
      <c r="J345" s="25">
        <v>1728.8130000000001</v>
      </c>
      <c r="K345" s="25">
        <v>1770.9290000000001</v>
      </c>
      <c r="L345" s="25">
        <v>1820.0630000000001</v>
      </c>
      <c r="M345" s="25">
        <v>1653.877</v>
      </c>
      <c r="N345" s="25">
        <v>1702.452</v>
      </c>
    </row>
    <row r="346" spans="1:14" x14ac:dyDescent="0.2">
      <c r="A346" s="25"/>
      <c r="B346" s="25" t="s">
        <v>61</v>
      </c>
      <c r="C346" s="25" t="s">
        <v>13</v>
      </c>
      <c r="D346" s="25" t="s">
        <v>13</v>
      </c>
      <c r="E346" s="25">
        <v>640.82399999999996</v>
      </c>
      <c r="F346" s="25">
        <v>709.95799999999997</v>
      </c>
      <c r="G346" s="25">
        <v>550.06799999999998</v>
      </c>
      <c r="H346" s="25">
        <v>662.74400000000003</v>
      </c>
      <c r="I346" s="25">
        <v>662.596</v>
      </c>
      <c r="J346" s="25">
        <v>568.07000000000005</v>
      </c>
      <c r="K346" s="25">
        <v>519.26700000000005</v>
      </c>
      <c r="L346" s="25">
        <v>542.46299999999997</v>
      </c>
      <c r="M346" s="25">
        <v>474.41500000000002</v>
      </c>
      <c r="N346" s="25">
        <v>475.00599999999997</v>
      </c>
    </row>
    <row r="347" spans="1:14" x14ac:dyDescent="0.2">
      <c r="A347" s="25"/>
      <c r="B347" s="25" t="s">
        <v>2</v>
      </c>
      <c r="C347" s="25">
        <v>110.712</v>
      </c>
      <c r="D347" s="25">
        <v>130.20699999999999</v>
      </c>
      <c r="E347" s="25">
        <v>258.64999999999998</v>
      </c>
      <c r="F347" s="25">
        <v>306.279</v>
      </c>
      <c r="G347" s="25">
        <v>282.97800000000001</v>
      </c>
      <c r="H347" s="25">
        <v>281.47199999999998</v>
      </c>
      <c r="I347" s="25">
        <v>326.40100000000001</v>
      </c>
      <c r="J347" s="25">
        <v>302.38</v>
      </c>
      <c r="K347" s="25">
        <v>333.83300000000003</v>
      </c>
      <c r="L347" s="25">
        <v>334.46800000000002</v>
      </c>
      <c r="M347" s="25">
        <v>298.39499999999998</v>
      </c>
      <c r="N347" s="25">
        <v>306.41399999999999</v>
      </c>
    </row>
    <row r="348" spans="1:14" x14ac:dyDescent="0.2">
      <c r="A348" s="25"/>
      <c r="B348" s="25" t="s">
        <v>3</v>
      </c>
      <c r="C348" s="25">
        <v>518.57600000000002</v>
      </c>
      <c r="D348" s="25">
        <v>606.89800000000002</v>
      </c>
      <c r="E348" s="25">
        <v>723.92100000000005</v>
      </c>
      <c r="F348" s="25">
        <v>824.58500000000004</v>
      </c>
      <c r="G348" s="25">
        <v>674.43799999999999</v>
      </c>
      <c r="H348" s="25">
        <v>588.77800000000002</v>
      </c>
      <c r="I348" s="25">
        <v>634.76800000000003</v>
      </c>
      <c r="J348" s="25">
        <v>615.05399999999997</v>
      </c>
      <c r="K348" s="25">
        <v>684.93899999999996</v>
      </c>
      <c r="L348" s="25">
        <v>707.05799999999999</v>
      </c>
      <c r="M348" s="25">
        <v>660.303</v>
      </c>
      <c r="N348" s="25">
        <v>711.73400000000004</v>
      </c>
    </row>
    <row r="349" spans="1:14" x14ac:dyDescent="0.2">
      <c r="A349" s="25"/>
      <c r="B349" s="25" t="s">
        <v>4</v>
      </c>
      <c r="C349" s="25">
        <v>359.66300000000001</v>
      </c>
      <c r="D349" s="25">
        <v>402.63499999999999</v>
      </c>
      <c r="E349" s="25">
        <v>365.11799999999999</v>
      </c>
      <c r="F349" s="25">
        <v>400.81484</v>
      </c>
      <c r="G349" s="25">
        <v>377.05700000000002</v>
      </c>
      <c r="H349" s="25">
        <v>330.67939999999999</v>
      </c>
      <c r="I349" s="25">
        <v>247.01347999999999</v>
      </c>
      <c r="J349" s="25">
        <v>243.309</v>
      </c>
      <c r="K349" s="25">
        <v>232.88900000000001</v>
      </c>
      <c r="L349" s="25">
        <v>236.07499999999999</v>
      </c>
      <c r="M349" s="25">
        <v>220.76400000000001</v>
      </c>
      <c r="N349" s="25">
        <v>209.298</v>
      </c>
    </row>
    <row r="350" spans="1:14" x14ac:dyDescent="0.2">
      <c r="A350" s="25"/>
      <c r="B350" s="25" t="s">
        <v>5</v>
      </c>
      <c r="C350" s="25">
        <v>149.578</v>
      </c>
      <c r="D350" s="25">
        <v>205.21</v>
      </c>
      <c r="E350" s="25">
        <v>217.828</v>
      </c>
      <c r="F350" s="25">
        <v>231.30699999999999</v>
      </c>
      <c r="G350" s="25">
        <v>208.62200000000001</v>
      </c>
      <c r="H350" s="25">
        <v>168.9</v>
      </c>
      <c r="I350" s="25">
        <v>86.311400000000006</v>
      </c>
      <c r="J350" s="25">
        <v>81.792599999999993</v>
      </c>
      <c r="K350" s="25">
        <v>69.433999999999997</v>
      </c>
      <c r="L350" s="25">
        <v>76.305999999999997</v>
      </c>
      <c r="M350" s="25">
        <v>65.153000000000006</v>
      </c>
      <c r="N350" s="25">
        <v>66.545000000000002</v>
      </c>
    </row>
    <row r="351" spans="1:14" x14ac:dyDescent="0.2">
      <c r="A351" s="25"/>
      <c r="B351" s="25" t="s">
        <v>6</v>
      </c>
      <c r="C351" s="25">
        <v>5.06297</v>
      </c>
      <c r="D351" s="25">
        <v>8.7815700000000003</v>
      </c>
      <c r="E351" s="25">
        <v>1.6782900000000001</v>
      </c>
      <c r="F351" s="25">
        <v>2.2747099999999998</v>
      </c>
      <c r="G351" s="25">
        <v>1.84843</v>
      </c>
      <c r="H351" s="25">
        <v>2.2882799999999999</v>
      </c>
      <c r="I351" s="25">
        <v>2.55097</v>
      </c>
      <c r="J351" s="25">
        <v>2.6423899999999998</v>
      </c>
      <c r="K351" s="25">
        <v>3.7531599999999998</v>
      </c>
      <c r="L351" s="25">
        <v>3.9140000000000001</v>
      </c>
      <c r="M351" s="25">
        <v>1.8660000000000001</v>
      </c>
      <c r="N351" s="25">
        <v>1.76</v>
      </c>
    </row>
    <row r="352" spans="1:14" x14ac:dyDescent="0.2">
      <c r="A352" s="25"/>
      <c r="B352" s="25" t="s">
        <v>7</v>
      </c>
      <c r="C352" s="25">
        <v>23.698399999999999</v>
      </c>
      <c r="D352" s="25">
        <v>1.95906</v>
      </c>
      <c r="E352" s="25">
        <v>2.2483499999999998</v>
      </c>
      <c r="F352" s="25">
        <v>2.6960099999999998</v>
      </c>
      <c r="G352" s="25">
        <v>2.5009000000000001</v>
      </c>
      <c r="H352" s="25">
        <v>2.5288499999999998</v>
      </c>
      <c r="I352" s="25">
        <v>2.4761799999999998</v>
      </c>
      <c r="J352" s="25">
        <v>3.0252500000000002</v>
      </c>
      <c r="K352" s="25">
        <v>2.0936699999999999</v>
      </c>
      <c r="L352" s="25">
        <v>2.0209999999999999</v>
      </c>
      <c r="M352" s="25">
        <v>2.6</v>
      </c>
      <c r="N352" s="25">
        <v>1.7010000000000001</v>
      </c>
    </row>
    <row r="353" spans="1:14" x14ac:dyDescent="0.2">
      <c r="A353" s="25"/>
      <c r="B353" s="25" t="s">
        <v>8</v>
      </c>
      <c r="C353" s="25" t="s">
        <v>13</v>
      </c>
      <c r="D353" s="25">
        <v>3.7096900000000002</v>
      </c>
      <c r="E353" s="25">
        <v>4.2931299999999997</v>
      </c>
      <c r="F353" s="25">
        <v>4.7723800000000001</v>
      </c>
      <c r="G353" s="25">
        <v>12.390599999999999</v>
      </c>
      <c r="H353" s="25">
        <v>15.1241</v>
      </c>
      <c r="I353" s="25">
        <v>12.8277</v>
      </c>
      <c r="J353" s="25">
        <v>13.1587</v>
      </c>
      <c r="K353" s="25">
        <v>17.5319</v>
      </c>
      <c r="L353" s="25">
        <v>13.375</v>
      </c>
      <c r="M353" s="25">
        <v>12.893000000000001</v>
      </c>
      <c r="N353" s="25">
        <v>13.045999999999999</v>
      </c>
    </row>
    <row r="354" spans="1:14" x14ac:dyDescent="0.2">
      <c r="A354" s="25"/>
      <c r="B354" s="25" t="s">
        <v>9</v>
      </c>
      <c r="C354" s="25">
        <v>115.95699999999999</v>
      </c>
      <c r="D354" s="25">
        <v>121.56399999999999</v>
      </c>
      <c r="E354" s="25">
        <v>126.375</v>
      </c>
      <c r="F354" s="25">
        <v>142.69300000000001</v>
      </c>
      <c r="G354" s="25">
        <v>134.00800000000001</v>
      </c>
      <c r="H354" s="25">
        <v>126.474</v>
      </c>
      <c r="I354" s="25">
        <v>132.66999999999999</v>
      </c>
      <c r="J354" s="25">
        <v>131.68600000000001</v>
      </c>
      <c r="K354" s="25">
        <v>126.218</v>
      </c>
      <c r="L354" s="25">
        <v>128.38</v>
      </c>
      <c r="M354" s="25">
        <v>126.163</v>
      </c>
      <c r="N354" s="25">
        <v>110.642</v>
      </c>
    </row>
    <row r="355" spans="1:14" x14ac:dyDescent="0.2">
      <c r="A355" s="25"/>
      <c r="B355" s="25" t="s">
        <v>10</v>
      </c>
      <c r="C355" s="25">
        <v>63.041200000000003</v>
      </c>
      <c r="D355" s="25">
        <v>58.9651</v>
      </c>
      <c r="E355" s="25">
        <v>9.2727199999999996</v>
      </c>
      <c r="F355" s="25">
        <v>12.450100000000001</v>
      </c>
      <c r="G355" s="25">
        <v>12.526999999999999</v>
      </c>
      <c r="H355" s="25">
        <v>11.559200000000001</v>
      </c>
      <c r="I355" s="25">
        <v>5.8476999999999997</v>
      </c>
      <c r="J355" s="25">
        <v>6.9518700000000004</v>
      </c>
      <c r="K355" s="25">
        <v>9.22926</v>
      </c>
      <c r="L355" s="25">
        <v>8.7509999999999994</v>
      </c>
      <c r="M355" s="25">
        <v>9.3140000000000001</v>
      </c>
      <c r="N355" s="25">
        <v>12.241</v>
      </c>
    </row>
    <row r="356" spans="1:14" x14ac:dyDescent="0.2">
      <c r="A356" s="25"/>
      <c r="B356" s="25" t="s">
        <v>11</v>
      </c>
      <c r="C356" s="25" t="s">
        <v>13</v>
      </c>
      <c r="D356" s="25" t="s">
        <v>13</v>
      </c>
      <c r="E356" s="25" t="s">
        <v>13</v>
      </c>
      <c r="F356" s="25">
        <v>0.82447199999999998</v>
      </c>
      <c r="G356" s="25">
        <v>1.03843</v>
      </c>
      <c r="H356" s="25">
        <v>0.549794</v>
      </c>
      <c r="I356" s="25">
        <v>0.97975699999999999</v>
      </c>
      <c r="J356" s="25">
        <v>0.61099899999999996</v>
      </c>
      <c r="K356" s="25">
        <v>1.2388699999999999</v>
      </c>
      <c r="L356" s="25">
        <v>0.23799999999999999</v>
      </c>
      <c r="M356" s="25">
        <v>0.34899999999999998</v>
      </c>
      <c r="N356" s="25">
        <v>1.0229999999999999</v>
      </c>
    </row>
    <row r="357" spans="1:14" x14ac:dyDescent="0.2">
      <c r="A357" s="25"/>
      <c r="B357" s="25" t="s">
        <v>12</v>
      </c>
      <c r="C357" s="25">
        <v>2.3250299999999999</v>
      </c>
      <c r="D357" s="25">
        <v>2.4434200000000001</v>
      </c>
      <c r="E357" s="25">
        <v>3.42231</v>
      </c>
      <c r="F357" s="25">
        <v>3.7955199999999998</v>
      </c>
      <c r="G357" s="25">
        <v>4.1209800000000003</v>
      </c>
      <c r="H357" s="25">
        <v>3.2574700000000001</v>
      </c>
      <c r="I357" s="25">
        <v>3.3488099999999998</v>
      </c>
      <c r="J357" s="25">
        <v>3.4409999999999998</v>
      </c>
      <c r="K357" s="25">
        <v>3.391</v>
      </c>
      <c r="L357" s="25">
        <v>3.09</v>
      </c>
      <c r="M357" s="25">
        <v>2.427</v>
      </c>
      <c r="N357" s="25">
        <v>2.34</v>
      </c>
    </row>
    <row r="358" spans="1:14" x14ac:dyDescent="0.2">
      <c r="A358" s="25" t="s">
        <v>90</v>
      </c>
      <c r="B358" s="25" t="s">
        <v>1</v>
      </c>
      <c r="C358" s="25">
        <v>831.51199999999994</v>
      </c>
      <c r="D358" s="25">
        <v>771.46299999999997</v>
      </c>
      <c r="E358" s="25">
        <v>848.68600000000004</v>
      </c>
      <c r="F358" s="25">
        <v>644.57500000000005</v>
      </c>
      <c r="G358" s="25">
        <v>842.48400000000004</v>
      </c>
      <c r="H358" s="25">
        <v>980.87</v>
      </c>
      <c r="I358" s="25">
        <v>1227.568</v>
      </c>
      <c r="J358" s="25">
        <v>1203.019</v>
      </c>
      <c r="K358" s="25">
        <v>1242.3499999999999</v>
      </c>
      <c r="L358" s="25">
        <v>1351.751</v>
      </c>
      <c r="M358" s="25">
        <v>1253.0119999999999</v>
      </c>
      <c r="N358" s="25">
        <v>1299.33896</v>
      </c>
    </row>
    <row r="359" spans="1:14" x14ac:dyDescent="0.2">
      <c r="A359" s="25"/>
      <c r="B359" s="25" t="s">
        <v>61</v>
      </c>
      <c r="C359" s="25" t="s">
        <v>13</v>
      </c>
      <c r="D359" s="25" t="s">
        <v>13</v>
      </c>
      <c r="E359" s="25" t="s">
        <v>13</v>
      </c>
      <c r="F359" s="25" t="s">
        <v>13</v>
      </c>
      <c r="G359" s="25" t="s">
        <v>13</v>
      </c>
      <c r="H359" s="25" t="s">
        <v>13</v>
      </c>
      <c r="I359" s="25" t="s">
        <v>13</v>
      </c>
      <c r="J359" s="25" t="s">
        <v>13</v>
      </c>
      <c r="K359" s="25" t="s">
        <v>13</v>
      </c>
      <c r="L359" s="25" t="s">
        <v>13</v>
      </c>
      <c r="M359" s="25" t="s">
        <v>13</v>
      </c>
      <c r="N359" s="25" t="s">
        <v>13</v>
      </c>
    </row>
    <row r="360" spans="1:14" x14ac:dyDescent="0.2">
      <c r="A360" s="25"/>
      <c r="B360" s="25" t="s">
        <v>2</v>
      </c>
      <c r="C360" s="25">
        <v>84.844999999999999</v>
      </c>
      <c r="D360" s="25">
        <v>80.991</v>
      </c>
      <c r="E360" s="25">
        <v>82.551000000000002</v>
      </c>
      <c r="F360" s="25">
        <v>21.698499999999999</v>
      </c>
      <c r="G360" s="25">
        <v>17.155000000000001</v>
      </c>
      <c r="H360" s="25">
        <v>35.255499999999998</v>
      </c>
      <c r="I360" s="25">
        <v>31.375</v>
      </c>
      <c r="J360" s="25">
        <v>41.231999999999999</v>
      </c>
      <c r="K360" s="25">
        <v>80.614000000000004</v>
      </c>
      <c r="L360" s="25">
        <v>47.378999999999998</v>
      </c>
      <c r="M360" s="25">
        <v>49.658999999999999</v>
      </c>
      <c r="N360" s="25" t="s">
        <v>13</v>
      </c>
    </row>
    <row r="361" spans="1:14" x14ac:dyDescent="0.2">
      <c r="A361" s="25"/>
      <c r="B361" s="25" t="s">
        <v>3</v>
      </c>
      <c r="C361" s="25">
        <v>561.17600000000004</v>
      </c>
      <c r="D361" s="25">
        <v>537.80499999999995</v>
      </c>
      <c r="E361" s="25">
        <v>546.01499999999999</v>
      </c>
      <c r="F361" s="25">
        <v>509.947</v>
      </c>
      <c r="G361" s="25">
        <v>662.78599999999994</v>
      </c>
      <c r="H361" s="25">
        <v>779.447</v>
      </c>
      <c r="I361" s="25">
        <v>862.09699999999998</v>
      </c>
      <c r="J361" s="25">
        <v>954.14</v>
      </c>
      <c r="K361" s="25">
        <v>884.96799999999996</v>
      </c>
      <c r="L361" s="25">
        <v>976.56500000000005</v>
      </c>
      <c r="M361" s="25">
        <v>948.07</v>
      </c>
      <c r="N361" s="25" t="s">
        <v>13</v>
      </c>
    </row>
    <row r="362" spans="1:14" x14ac:dyDescent="0.2">
      <c r="A362" s="25"/>
      <c r="B362" s="25" t="s">
        <v>4</v>
      </c>
      <c r="C362" s="25">
        <v>185.49100000000001</v>
      </c>
      <c r="D362" s="25">
        <v>152.66800000000001</v>
      </c>
      <c r="E362" s="25">
        <v>220.12</v>
      </c>
      <c r="F362" s="25">
        <v>112.929</v>
      </c>
      <c r="G362" s="25">
        <v>162.54300000000001</v>
      </c>
      <c r="H362" s="25">
        <v>166.166</v>
      </c>
      <c r="I362" s="25">
        <v>334.096</v>
      </c>
      <c r="J362" s="25">
        <v>207.64699999999999</v>
      </c>
      <c r="K362" s="25">
        <v>276.76900000000001</v>
      </c>
      <c r="L362" s="25">
        <v>327.80700000000002</v>
      </c>
      <c r="M362" s="25">
        <v>255.28299999999999</v>
      </c>
      <c r="N362" s="25" t="s">
        <v>13</v>
      </c>
    </row>
    <row r="363" spans="1:14" x14ac:dyDescent="0.2">
      <c r="A363" s="25"/>
      <c r="B363" s="25" t="s">
        <v>5</v>
      </c>
      <c r="C363" s="25">
        <v>8.0440000000000005</v>
      </c>
      <c r="D363" s="25">
        <v>8.0660000000000007</v>
      </c>
      <c r="E363" s="25">
        <v>7.4770000000000003</v>
      </c>
      <c r="F363" s="25">
        <v>3.9125700000000001</v>
      </c>
      <c r="G363" s="25">
        <v>7.0190400000000004</v>
      </c>
      <c r="H363" s="25">
        <v>4.2313099999999997</v>
      </c>
      <c r="I363" s="25">
        <v>8.6113</v>
      </c>
      <c r="J363" s="25">
        <v>5.2510000000000003</v>
      </c>
      <c r="K363" s="25">
        <v>6.383</v>
      </c>
      <c r="L363" s="25">
        <v>31.24</v>
      </c>
      <c r="M363" s="25">
        <v>16.489000000000001</v>
      </c>
      <c r="N363" s="25" t="s">
        <v>13</v>
      </c>
    </row>
    <row r="364" spans="1:14" x14ac:dyDescent="0.2">
      <c r="A364" s="25"/>
      <c r="B364" s="25" t="s">
        <v>6</v>
      </c>
      <c r="C364" s="25">
        <v>53.787999999999997</v>
      </c>
      <c r="D364" s="25">
        <v>21.623000000000001</v>
      </c>
      <c r="E364" s="25">
        <v>39.933999999999997</v>
      </c>
      <c r="F364" s="25">
        <v>0.875</v>
      </c>
      <c r="G364" s="25">
        <v>0.66400000000000003</v>
      </c>
      <c r="H364" s="25">
        <v>0.42599999999999999</v>
      </c>
      <c r="I364" s="25">
        <v>13.114000000000001</v>
      </c>
      <c r="J364" s="25">
        <v>0.29899999999999999</v>
      </c>
      <c r="K364" s="25">
        <v>8.1809999999999992</v>
      </c>
      <c r="L364" s="25">
        <v>2.94</v>
      </c>
      <c r="M364" s="25">
        <v>4.6950000000000003</v>
      </c>
      <c r="N364" s="25" t="s">
        <v>13</v>
      </c>
    </row>
    <row r="365" spans="1:14" x14ac:dyDescent="0.2">
      <c r="A365" s="25"/>
      <c r="B365" s="25" t="s">
        <v>7</v>
      </c>
      <c r="C365" s="25">
        <v>5.2060000000000004</v>
      </c>
      <c r="D365" s="25">
        <v>2.4489999999999998</v>
      </c>
      <c r="E365" s="25">
        <v>4.50427</v>
      </c>
      <c r="F365" s="25">
        <v>0.121513</v>
      </c>
      <c r="G365" s="25">
        <v>0.41664400000000001</v>
      </c>
      <c r="H365" s="25">
        <v>0.92683599999999999</v>
      </c>
      <c r="I365" s="25">
        <v>5.4819000000000004</v>
      </c>
      <c r="J365" s="25">
        <v>1.1459999999999999</v>
      </c>
      <c r="K365" s="25">
        <v>1.0429999999999999</v>
      </c>
      <c r="L365" s="25">
        <v>0.58099999999999996</v>
      </c>
      <c r="M365" s="25">
        <v>0.69</v>
      </c>
      <c r="N365" s="25" t="s">
        <v>13</v>
      </c>
    </row>
    <row r="366" spans="1:14" x14ac:dyDescent="0.2">
      <c r="A366" s="25"/>
      <c r="B366" s="25" t="s">
        <v>8</v>
      </c>
      <c r="C366" s="25">
        <v>0.46100000000000002</v>
      </c>
      <c r="D366" s="25">
        <v>0.316967</v>
      </c>
      <c r="E366" s="25">
        <v>0.23308799999999999</v>
      </c>
      <c r="F366" s="25">
        <v>0.48555199999999998</v>
      </c>
      <c r="G366" s="25">
        <v>8.5757100000000003E-2</v>
      </c>
      <c r="H366" s="25">
        <v>0.13034599999999999</v>
      </c>
      <c r="I366" s="25">
        <v>1.3970700000000001E-2</v>
      </c>
      <c r="J366" s="25">
        <v>0.17399999999999999</v>
      </c>
      <c r="K366" s="25">
        <v>9.39609E-2</v>
      </c>
      <c r="L366" s="25">
        <v>0.187</v>
      </c>
      <c r="M366" s="25">
        <v>0.122</v>
      </c>
      <c r="N366" s="25" t="s">
        <v>13</v>
      </c>
    </row>
    <row r="367" spans="1:14" x14ac:dyDescent="0.2">
      <c r="A367" s="25"/>
      <c r="B367" s="25" t="s">
        <v>9</v>
      </c>
      <c r="C367" s="25">
        <v>9.8510000000000009</v>
      </c>
      <c r="D367" s="25">
        <v>7.8250000000000002</v>
      </c>
      <c r="E367" s="25">
        <v>15.234999999999999</v>
      </c>
      <c r="F367" s="25">
        <v>15.625999999999999</v>
      </c>
      <c r="G367" s="25">
        <v>24.593299999999999</v>
      </c>
      <c r="H367" s="25">
        <v>21.622199999999999</v>
      </c>
      <c r="I367" s="25">
        <v>11.913</v>
      </c>
      <c r="J367" s="25">
        <v>7.9859999999999998</v>
      </c>
      <c r="K367" s="25">
        <v>18.177</v>
      </c>
      <c r="L367" s="25">
        <v>26.414000000000001</v>
      </c>
      <c r="M367" s="25">
        <v>14.528</v>
      </c>
      <c r="N367" s="25" t="s">
        <v>13</v>
      </c>
    </row>
    <row r="368" spans="1:14" x14ac:dyDescent="0.2">
      <c r="A368" s="25"/>
      <c r="B368" s="25" t="s">
        <v>10</v>
      </c>
      <c r="C368" s="25">
        <v>95.728999999999999</v>
      </c>
      <c r="D368" s="25">
        <v>104.732</v>
      </c>
      <c r="E368" s="25">
        <v>139.92099999999999</v>
      </c>
      <c r="F368" s="25">
        <v>91.908100000000005</v>
      </c>
      <c r="G368" s="25">
        <v>127.88800000000001</v>
      </c>
      <c r="H368" s="25">
        <v>97.176100000000005</v>
      </c>
      <c r="I368" s="25">
        <v>222.042</v>
      </c>
      <c r="J368" s="25">
        <v>114.126</v>
      </c>
      <c r="K368" s="25">
        <v>166.80799999999999</v>
      </c>
      <c r="L368" s="25">
        <v>159.68</v>
      </c>
      <c r="M368" s="25">
        <v>139.91</v>
      </c>
      <c r="N368" s="25" t="s">
        <v>13</v>
      </c>
    </row>
    <row r="369" spans="1:14" x14ac:dyDescent="0.2">
      <c r="A369" s="25"/>
      <c r="B369" s="25" t="s">
        <v>11</v>
      </c>
      <c r="C369" s="25" t="s">
        <v>13</v>
      </c>
      <c r="D369" s="25" t="s">
        <v>13</v>
      </c>
      <c r="E369" s="25" t="s">
        <v>13</v>
      </c>
      <c r="F369" s="25" t="s">
        <v>13</v>
      </c>
      <c r="G369" s="25" t="s">
        <v>13</v>
      </c>
      <c r="H369" s="25" t="s">
        <v>13</v>
      </c>
      <c r="I369" s="25" t="s">
        <v>13</v>
      </c>
      <c r="J369" s="25" t="s">
        <v>13</v>
      </c>
      <c r="K369" s="25" t="s">
        <v>13</v>
      </c>
      <c r="L369" s="25" t="s">
        <v>13</v>
      </c>
      <c r="M369" s="25" t="s">
        <v>13</v>
      </c>
      <c r="N369" s="25" t="s">
        <v>13</v>
      </c>
    </row>
    <row r="370" spans="1:14" x14ac:dyDescent="0.2">
      <c r="A370" s="25"/>
      <c r="B370" s="25" t="s">
        <v>12</v>
      </c>
      <c r="C370" s="25">
        <v>12.412000000000001</v>
      </c>
      <c r="D370" s="25">
        <v>7.6550000000000002</v>
      </c>
      <c r="E370" s="25">
        <v>12.815</v>
      </c>
      <c r="F370" s="25">
        <v>0</v>
      </c>
      <c r="G370" s="25">
        <v>1.87551</v>
      </c>
      <c r="H370" s="25">
        <v>41.653100000000002</v>
      </c>
      <c r="I370" s="25">
        <v>72.918000000000006</v>
      </c>
      <c r="J370" s="25">
        <v>78.665000000000006</v>
      </c>
      <c r="K370" s="25">
        <v>76.082999999999998</v>
      </c>
      <c r="L370" s="25">
        <v>106.764</v>
      </c>
      <c r="M370" s="25">
        <v>78.849999999999994</v>
      </c>
      <c r="N370" s="25" t="s">
        <v>13</v>
      </c>
    </row>
    <row r="371" spans="1:14" x14ac:dyDescent="0.2">
      <c r="A371" s="25" t="s">
        <v>91</v>
      </c>
      <c r="B371" s="25" t="s">
        <v>1</v>
      </c>
      <c r="C371" s="25">
        <v>15441.630999999999</v>
      </c>
      <c r="D371" s="25">
        <v>18495</v>
      </c>
      <c r="E371" s="25">
        <v>23954.3</v>
      </c>
      <c r="F371" s="25">
        <v>30450.5</v>
      </c>
      <c r="G371" s="25">
        <v>27728.3</v>
      </c>
      <c r="H371" s="25">
        <v>30800.400000000001</v>
      </c>
      <c r="I371" s="25">
        <v>37105.5</v>
      </c>
      <c r="J371" s="25">
        <v>39135.800000000003</v>
      </c>
      <c r="K371" s="25">
        <v>38112.392999999996</v>
      </c>
      <c r="L371" s="25">
        <v>39965.300000000003</v>
      </c>
      <c r="M371" s="25">
        <v>33777.5</v>
      </c>
      <c r="N371" s="25">
        <v>33300.277628000003</v>
      </c>
    </row>
    <row r="372" spans="1:14" x14ac:dyDescent="0.2">
      <c r="A372" s="25"/>
      <c r="B372" s="25" t="s">
        <v>61</v>
      </c>
      <c r="C372" s="25" t="s">
        <v>13</v>
      </c>
      <c r="D372" s="25" t="s">
        <v>13</v>
      </c>
      <c r="E372" s="25" t="s">
        <v>13</v>
      </c>
      <c r="F372" s="25" t="s">
        <v>13</v>
      </c>
      <c r="G372" s="25" t="s">
        <v>13</v>
      </c>
      <c r="H372" s="25">
        <v>24.625</v>
      </c>
      <c r="I372" s="25">
        <v>17.774999999999999</v>
      </c>
      <c r="J372" s="25">
        <v>10.736000000000001</v>
      </c>
      <c r="K372" s="25">
        <v>16.289000000000001</v>
      </c>
      <c r="L372" s="25">
        <v>373.59899999999999</v>
      </c>
      <c r="M372" s="25">
        <v>449.69600000000003</v>
      </c>
      <c r="N372" s="25">
        <v>370.13071600000001</v>
      </c>
    </row>
    <row r="373" spans="1:14" x14ac:dyDescent="0.2">
      <c r="A373" s="25"/>
      <c r="B373" s="25" t="s">
        <v>2</v>
      </c>
      <c r="C373" s="25">
        <v>3146.35</v>
      </c>
      <c r="D373" s="25">
        <v>3454.6</v>
      </c>
      <c r="E373" s="25">
        <v>4136.43</v>
      </c>
      <c r="F373" s="25">
        <v>5425.19</v>
      </c>
      <c r="G373" s="25">
        <v>4064.51</v>
      </c>
      <c r="H373" s="25">
        <v>4940.3999999999996</v>
      </c>
      <c r="I373" s="25">
        <v>5834.01</v>
      </c>
      <c r="J373" s="25">
        <v>5441.24</v>
      </c>
      <c r="K373" s="25">
        <v>5455.56</v>
      </c>
      <c r="L373" s="25">
        <v>5844.29</v>
      </c>
      <c r="M373" s="25">
        <v>4956.07</v>
      </c>
      <c r="N373" s="25">
        <v>5057.8127679999998</v>
      </c>
    </row>
    <row r="374" spans="1:14" x14ac:dyDescent="0.2">
      <c r="A374" s="25"/>
      <c r="B374" s="25" t="s">
        <v>3</v>
      </c>
      <c r="C374" s="25">
        <v>3861.44</v>
      </c>
      <c r="D374" s="25">
        <v>4315.88</v>
      </c>
      <c r="E374" s="25">
        <v>4952.96</v>
      </c>
      <c r="F374" s="25">
        <v>5785.03</v>
      </c>
      <c r="G374" s="25">
        <v>5304.56</v>
      </c>
      <c r="H374" s="25">
        <v>5261.03</v>
      </c>
      <c r="I374" s="25">
        <v>6094.69</v>
      </c>
      <c r="J374" s="25">
        <v>6378.06</v>
      </c>
      <c r="K374" s="25">
        <v>6473.99</v>
      </c>
      <c r="L374" s="25">
        <v>6842.63</v>
      </c>
      <c r="M374" s="25">
        <v>5843.95</v>
      </c>
      <c r="N374" s="25">
        <v>6023.794022</v>
      </c>
    </row>
    <row r="375" spans="1:14" x14ac:dyDescent="0.2">
      <c r="A375" s="25"/>
      <c r="B375" s="25" t="s">
        <v>4</v>
      </c>
      <c r="C375" s="25">
        <v>8433.8410000000003</v>
      </c>
      <c r="D375" s="25">
        <v>10724.52</v>
      </c>
      <c r="E375" s="25">
        <v>14864.91</v>
      </c>
      <c r="F375" s="25">
        <v>19240.28</v>
      </c>
      <c r="G375" s="25">
        <v>18359.23</v>
      </c>
      <c r="H375" s="25">
        <v>20574.345000000001</v>
      </c>
      <c r="I375" s="25">
        <v>25159.025000000001</v>
      </c>
      <c r="J375" s="25">
        <v>27305.763999999999</v>
      </c>
      <c r="K375" s="25">
        <v>26166.558000000001</v>
      </c>
      <c r="L375" s="25">
        <v>26904.780999999999</v>
      </c>
      <c r="M375" s="25">
        <v>22527.784</v>
      </c>
      <c r="N375" s="25">
        <v>21848.540121999999</v>
      </c>
    </row>
    <row r="376" spans="1:14" x14ac:dyDescent="0.2">
      <c r="A376" s="25"/>
      <c r="B376" s="25" t="s">
        <v>5</v>
      </c>
      <c r="C376" s="25">
        <v>8.0340000000000007</v>
      </c>
      <c r="D376" s="25">
        <v>22.552</v>
      </c>
      <c r="E376" s="25">
        <v>16.623999999999999</v>
      </c>
      <c r="F376" s="25">
        <v>22.856000000000002</v>
      </c>
      <c r="G376" s="25">
        <v>14.274800000000001</v>
      </c>
      <c r="H376" s="25" t="s">
        <v>13</v>
      </c>
      <c r="I376" s="25" t="s">
        <v>13</v>
      </c>
      <c r="J376" s="25" t="s">
        <v>13</v>
      </c>
      <c r="K376" s="25" t="s">
        <v>13</v>
      </c>
      <c r="L376" s="25">
        <v>288.27</v>
      </c>
      <c r="M376" s="25">
        <v>52.722999999999999</v>
      </c>
      <c r="N376" s="25">
        <v>147.66950800000001</v>
      </c>
    </row>
    <row r="377" spans="1:14" x14ac:dyDescent="0.2">
      <c r="A377" s="25"/>
      <c r="B377" s="25" t="s">
        <v>6</v>
      </c>
      <c r="C377" s="25">
        <v>134.15199999999999</v>
      </c>
      <c r="D377" s="25">
        <v>324.459</v>
      </c>
      <c r="E377" s="25">
        <v>542.81799999999998</v>
      </c>
      <c r="F377" s="25">
        <v>828.09400000000005</v>
      </c>
      <c r="G377" s="25">
        <v>372.62299999999999</v>
      </c>
      <c r="H377" s="25">
        <v>416.03</v>
      </c>
      <c r="I377" s="25">
        <v>504.56799999999998</v>
      </c>
      <c r="J377" s="25">
        <v>540.69899999999996</v>
      </c>
      <c r="K377" s="25">
        <v>472.85700000000003</v>
      </c>
      <c r="L377" s="25">
        <v>668.79</v>
      </c>
      <c r="M377" s="25">
        <v>987.55200000000002</v>
      </c>
      <c r="N377" s="25">
        <v>783.64987299999996</v>
      </c>
    </row>
    <row r="378" spans="1:14" x14ac:dyDescent="0.2">
      <c r="A378" s="25"/>
      <c r="B378" s="25" t="s">
        <v>7</v>
      </c>
      <c r="C378" s="25">
        <v>507.16699999999997</v>
      </c>
      <c r="D378" s="25">
        <v>737.71299999999997</v>
      </c>
      <c r="E378" s="25">
        <v>1090.05</v>
      </c>
      <c r="F378" s="25">
        <v>1237.58</v>
      </c>
      <c r="G378" s="25">
        <v>1570.39</v>
      </c>
      <c r="H378" s="25">
        <v>1699.37</v>
      </c>
      <c r="I378" s="25">
        <v>2477.62</v>
      </c>
      <c r="J378" s="25">
        <v>2459.94</v>
      </c>
      <c r="K378" s="25">
        <v>2742.62</v>
      </c>
      <c r="L378" s="25">
        <v>1175.7</v>
      </c>
      <c r="M378" s="25">
        <v>742.36699999999996</v>
      </c>
      <c r="N378" s="25">
        <v>739.08938000000001</v>
      </c>
    </row>
    <row r="379" spans="1:14" x14ac:dyDescent="0.2">
      <c r="A379" s="25"/>
      <c r="B379" s="25" t="s">
        <v>8</v>
      </c>
      <c r="C379" s="25">
        <v>101.66</v>
      </c>
      <c r="D379" s="25">
        <v>150.30699999999999</v>
      </c>
      <c r="E379" s="25">
        <v>319.41000000000003</v>
      </c>
      <c r="F379" s="25">
        <v>465.44400000000002</v>
      </c>
      <c r="G379" s="25">
        <v>433.80799999999999</v>
      </c>
      <c r="H379" s="25">
        <v>189.60599999999999</v>
      </c>
      <c r="I379" s="25">
        <v>300.8</v>
      </c>
      <c r="J379" s="25">
        <v>276.41800000000001</v>
      </c>
      <c r="K379" s="25">
        <v>368.12799999999999</v>
      </c>
      <c r="L379" s="25">
        <v>375.09800000000001</v>
      </c>
      <c r="M379" s="25">
        <v>581.08100000000002</v>
      </c>
      <c r="N379" s="25">
        <v>650.83422700000006</v>
      </c>
    </row>
    <row r="380" spans="1:14" x14ac:dyDescent="0.2">
      <c r="A380" s="25"/>
      <c r="B380" s="25" t="s">
        <v>9</v>
      </c>
      <c r="C380" s="25">
        <v>319.36200000000002</v>
      </c>
      <c r="D380" s="25">
        <v>291.137</v>
      </c>
      <c r="E380" s="25">
        <v>419.43799999999999</v>
      </c>
      <c r="F380" s="25">
        <v>640.64800000000002</v>
      </c>
      <c r="G380" s="25">
        <v>537.90599999999995</v>
      </c>
      <c r="H380" s="25">
        <v>611.18399999999997</v>
      </c>
      <c r="I380" s="25">
        <v>523.44899999999996</v>
      </c>
      <c r="J380" s="25">
        <v>731.69899999999996</v>
      </c>
      <c r="K380" s="25">
        <v>707.88499999999999</v>
      </c>
      <c r="L380" s="25">
        <v>1446.46</v>
      </c>
      <c r="M380" s="25">
        <v>1571.48</v>
      </c>
      <c r="N380" s="25">
        <v>1803.7564910000001</v>
      </c>
    </row>
    <row r="381" spans="1:14" x14ac:dyDescent="0.2">
      <c r="A381" s="25"/>
      <c r="B381" s="25" t="s">
        <v>10</v>
      </c>
      <c r="C381" s="25">
        <v>6115.81</v>
      </c>
      <c r="D381" s="25">
        <v>7600.4</v>
      </c>
      <c r="E381" s="25">
        <v>11063.7</v>
      </c>
      <c r="F381" s="25">
        <v>14330.8</v>
      </c>
      <c r="G381" s="25">
        <v>13866.7</v>
      </c>
      <c r="H381" s="25">
        <v>13772.5</v>
      </c>
      <c r="I381" s="25">
        <v>16857.8</v>
      </c>
      <c r="J381" s="25">
        <v>18597.099999999999</v>
      </c>
      <c r="K381" s="25">
        <v>17461.562999999998</v>
      </c>
      <c r="L381" s="25">
        <v>21351.200000000001</v>
      </c>
      <c r="M381" s="25">
        <v>17490.3</v>
      </c>
      <c r="N381" s="25">
        <v>16423.391970000001</v>
      </c>
    </row>
    <row r="382" spans="1:14" x14ac:dyDescent="0.2">
      <c r="A382" s="25"/>
      <c r="B382" s="25" t="s">
        <v>11</v>
      </c>
      <c r="C382" s="25">
        <v>55.796999999999997</v>
      </c>
      <c r="D382" s="25">
        <v>81.251000000000005</v>
      </c>
      <c r="E382" s="25">
        <v>73.305999999999997</v>
      </c>
      <c r="F382" s="25">
        <v>86.385999999999996</v>
      </c>
      <c r="G382" s="25">
        <v>80.428200000000004</v>
      </c>
      <c r="H382" s="25">
        <v>2358.63</v>
      </c>
      <c r="I382" s="25">
        <v>2720.74</v>
      </c>
      <c r="J382" s="25">
        <v>2957.26</v>
      </c>
      <c r="K382" s="25">
        <v>2745.24</v>
      </c>
      <c r="L382" s="25">
        <v>680.673</v>
      </c>
      <c r="M382" s="25">
        <v>313.685</v>
      </c>
      <c r="N382" s="25">
        <v>567.56068400000004</v>
      </c>
    </row>
    <row r="383" spans="1:14" x14ac:dyDescent="0.2">
      <c r="A383" s="25"/>
      <c r="B383" s="25" t="s">
        <v>12</v>
      </c>
      <c r="C383" s="25">
        <v>1191.82</v>
      </c>
      <c r="D383" s="25">
        <v>1516.72</v>
      </c>
      <c r="E383" s="25">
        <v>1339.55</v>
      </c>
      <c r="F383" s="25">
        <v>1628.47</v>
      </c>
      <c r="G383" s="25">
        <v>1483.19</v>
      </c>
      <c r="H383" s="25">
        <v>1527.09</v>
      </c>
      <c r="I383" s="25">
        <v>1774.09</v>
      </c>
      <c r="J383" s="25">
        <v>1742.62</v>
      </c>
      <c r="K383" s="25">
        <v>1668.27</v>
      </c>
      <c r="L383" s="25">
        <v>918.64</v>
      </c>
      <c r="M383" s="25">
        <v>788.61900000000003</v>
      </c>
      <c r="N383" s="25">
        <v>732.587988</v>
      </c>
    </row>
    <row r="384" spans="1:14" x14ac:dyDescent="0.2">
      <c r="A384" s="25" t="s">
        <v>92</v>
      </c>
      <c r="B384" s="25" t="s">
        <v>1</v>
      </c>
      <c r="C384" s="25" t="s">
        <v>13</v>
      </c>
      <c r="D384" s="25" t="s">
        <v>13</v>
      </c>
      <c r="E384" s="25" t="s">
        <v>13</v>
      </c>
      <c r="F384" s="25" t="s">
        <v>13</v>
      </c>
      <c r="G384" s="25" t="s">
        <v>13</v>
      </c>
      <c r="H384" s="25" t="s">
        <v>13</v>
      </c>
      <c r="I384" s="25" t="s">
        <v>13</v>
      </c>
      <c r="J384" s="25" t="s">
        <v>13</v>
      </c>
      <c r="K384" s="25" t="s">
        <v>13</v>
      </c>
      <c r="L384" s="25" t="s">
        <v>13</v>
      </c>
      <c r="M384" s="25" t="s">
        <v>13</v>
      </c>
      <c r="N384" s="25" t="s">
        <v>13</v>
      </c>
    </row>
    <row r="385" spans="1:14" x14ac:dyDescent="0.2">
      <c r="A385" s="25"/>
      <c r="B385" s="25" t="s">
        <v>61</v>
      </c>
      <c r="C385" s="25" t="s">
        <v>13</v>
      </c>
      <c r="D385" s="25" t="s">
        <v>13</v>
      </c>
      <c r="E385" s="25" t="s">
        <v>13</v>
      </c>
      <c r="F385" s="25" t="s">
        <v>13</v>
      </c>
      <c r="G385" s="25" t="s">
        <v>13</v>
      </c>
      <c r="H385" s="25" t="s">
        <v>13</v>
      </c>
      <c r="I385" s="25" t="s">
        <v>13</v>
      </c>
      <c r="J385" s="25" t="s">
        <v>13</v>
      </c>
      <c r="K385" s="25" t="s">
        <v>13</v>
      </c>
      <c r="L385" s="25" t="s">
        <v>13</v>
      </c>
      <c r="M385" s="25" t="s">
        <v>13</v>
      </c>
      <c r="N385" s="25" t="s">
        <v>13</v>
      </c>
    </row>
    <row r="386" spans="1:14" x14ac:dyDescent="0.2">
      <c r="A386" s="25"/>
      <c r="B386" s="25" t="s">
        <v>2</v>
      </c>
      <c r="C386" s="25" t="s">
        <v>13</v>
      </c>
      <c r="D386" s="25" t="s">
        <v>13</v>
      </c>
      <c r="E386" s="25" t="s">
        <v>13</v>
      </c>
      <c r="F386" s="25" t="s">
        <v>13</v>
      </c>
      <c r="G386" s="25" t="s">
        <v>13</v>
      </c>
      <c r="H386" s="25" t="s">
        <v>13</v>
      </c>
      <c r="I386" s="25" t="s">
        <v>13</v>
      </c>
      <c r="J386" s="25" t="s">
        <v>13</v>
      </c>
      <c r="K386" s="25" t="s">
        <v>13</v>
      </c>
      <c r="L386" s="25" t="s">
        <v>13</v>
      </c>
      <c r="M386" s="25" t="s">
        <v>13</v>
      </c>
      <c r="N386" s="25" t="s">
        <v>13</v>
      </c>
    </row>
    <row r="387" spans="1:14" x14ac:dyDescent="0.2">
      <c r="A387" s="25"/>
      <c r="B387" s="25" t="s">
        <v>3</v>
      </c>
      <c r="C387" s="25" t="s">
        <v>13</v>
      </c>
      <c r="D387" s="25" t="s">
        <v>13</v>
      </c>
      <c r="E387" s="25" t="s">
        <v>13</v>
      </c>
      <c r="F387" s="25" t="s">
        <v>13</v>
      </c>
      <c r="G387" s="25" t="s">
        <v>13</v>
      </c>
      <c r="H387" s="25" t="s">
        <v>13</v>
      </c>
      <c r="I387" s="25" t="s">
        <v>13</v>
      </c>
      <c r="J387" s="25" t="s">
        <v>13</v>
      </c>
      <c r="K387" s="25" t="s">
        <v>13</v>
      </c>
      <c r="L387" s="25" t="s">
        <v>13</v>
      </c>
      <c r="M387" s="25" t="s">
        <v>13</v>
      </c>
      <c r="N387" s="25" t="s">
        <v>13</v>
      </c>
    </row>
    <row r="388" spans="1:14" x14ac:dyDescent="0.2">
      <c r="A388" s="25"/>
      <c r="B388" s="25" t="s">
        <v>4</v>
      </c>
      <c r="C388" s="25" t="s">
        <v>13</v>
      </c>
      <c r="D388" s="25" t="s">
        <v>13</v>
      </c>
      <c r="E388" s="25" t="s">
        <v>13</v>
      </c>
      <c r="F388" s="25" t="s">
        <v>13</v>
      </c>
      <c r="G388" s="25" t="s">
        <v>13</v>
      </c>
      <c r="H388" s="25" t="s">
        <v>13</v>
      </c>
      <c r="I388" s="25" t="s">
        <v>13</v>
      </c>
      <c r="J388" s="25" t="s">
        <v>13</v>
      </c>
      <c r="K388" s="25" t="s">
        <v>13</v>
      </c>
      <c r="L388" s="25" t="s">
        <v>13</v>
      </c>
      <c r="M388" s="25" t="s">
        <v>13</v>
      </c>
      <c r="N388" s="25" t="s">
        <v>13</v>
      </c>
    </row>
    <row r="389" spans="1:14" x14ac:dyDescent="0.2">
      <c r="A389" s="25"/>
      <c r="B389" s="25" t="s">
        <v>5</v>
      </c>
      <c r="C389" s="25" t="s">
        <v>13</v>
      </c>
      <c r="D389" s="25" t="s">
        <v>13</v>
      </c>
      <c r="E389" s="25" t="s">
        <v>13</v>
      </c>
      <c r="F389" s="25" t="s">
        <v>13</v>
      </c>
      <c r="G389" s="25" t="s">
        <v>13</v>
      </c>
      <c r="H389" s="25" t="s">
        <v>13</v>
      </c>
      <c r="I389" s="25" t="s">
        <v>13</v>
      </c>
      <c r="J389" s="25" t="s">
        <v>13</v>
      </c>
      <c r="K389" s="25" t="s">
        <v>13</v>
      </c>
      <c r="L389" s="25" t="s">
        <v>13</v>
      </c>
      <c r="M389" s="25" t="s">
        <v>13</v>
      </c>
      <c r="N389" s="25" t="s">
        <v>13</v>
      </c>
    </row>
    <row r="390" spans="1:14" x14ac:dyDescent="0.2">
      <c r="A390" s="25"/>
      <c r="B390" s="25" t="s">
        <v>6</v>
      </c>
      <c r="C390" s="25" t="s">
        <v>13</v>
      </c>
      <c r="D390" s="25" t="s">
        <v>13</v>
      </c>
      <c r="E390" s="25" t="s">
        <v>13</v>
      </c>
      <c r="F390" s="25" t="s">
        <v>13</v>
      </c>
      <c r="G390" s="25" t="s">
        <v>13</v>
      </c>
      <c r="H390" s="25" t="s">
        <v>13</v>
      </c>
      <c r="I390" s="25" t="s">
        <v>13</v>
      </c>
      <c r="J390" s="25" t="s">
        <v>13</v>
      </c>
      <c r="K390" s="25" t="s">
        <v>13</v>
      </c>
      <c r="L390" s="25" t="s">
        <v>13</v>
      </c>
      <c r="M390" s="25" t="s">
        <v>13</v>
      </c>
      <c r="N390" s="25" t="s">
        <v>13</v>
      </c>
    </row>
    <row r="391" spans="1:14" x14ac:dyDescent="0.2">
      <c r="A391" s="25"/>
      <c r="B391" s="25" t="s">
        <v>7</v>
      </c>
      <c r="C391" s="25" t="s">
        <v>13</v>
      </c>
      <c r="D391" s="25" t="s">
        <v>13</v>
      </c>
      <c r="E391" s="25" t="s">
        <v>13</v>
      </c>
      <c r="F391" s="25" t="s">
        <v>13</v>
      </c>
      <c r="G391" s="25" t="s">
        <v>13</v>
      </c>
      <c r="H391" s="25" t="s">
        <v>13</v>
      </c>
      <c r="I391" s="25" t="s">
        <v>13</v>
      </c>
      <c r="J391" s="25" t="s">
        <v>13</v>
      </c>
      <c r="K391" s="25" t="s">
        <v>13</v>
      </c>
      <c r="L391" s="25" t="s">
        <v>13</v>
      </c>
      <c r="M391" s="25" t="s">
        <v>13</v>
      </c>
      <c r="N391" s="25" t="s">
        <v>13</v>
      </c>
    </row>
    <row r="392" spans="1:14" x14ac:dyDescent="0.2">
      <c r="A392" s="25"/>
      <c r="B392" s="25" t="s">
        <v>8</v>
      </c>
      <c r="C392" s="25" t="s">
        <v>13</v>
      </c>
      <c r="D392" s="25" t="s">
        <v>13</v>
      </c>
      <c r="E392" s="25" t="s">
        <v>13</v>
      </c>
      <c r="F392" s="25" t="s">
        <v>13</v>
      </c>
      <c r="G392" s="25" t="s">
        <v>13</v>
      </c>
      <c r="H392" s="25" t="s">
        <v>13</v>
      </c>
      <c r="I392" s="25" t="s">
        <v>13</v>
      </c>
      <c r="J392" s="25" t="s">
        <v>13</v>
      </c>
      <c r="K392" s="25" t="s">
        <v>13</v>
      </c>
      <c r="L392" s="25" t="s">
        <v>13</v>
      </c>
      <c r="M392" s="25" t="s">
        <v>13</v>
      </c>
      <c r="N392" s="25" t="s">
        <v>13</v>
      </c>
    </row>
    <row r="393" spans="1:14" x14ac:dyDescent="0.2">
      <c r="A393" s="25"/>
      <c r="B393" s="25" t="s">
        <v>9</v>
      </c>
      <c r="C393" s="25" t="s">
        <v>13</v>
      </c>
      <c r="D393" s="25" t="s">
        <v>13</v>
      </c>
      <c r="E393" s="25" t="s">
        <v>13</v>
      </c>
      <c r="F393" s="25" t="s">
        <v>13</v>
      </c>
      <c r="G393" s="25" t="s">
        <v>13</v>
      </c>
      <c r="H393" s="25" t="s">
        <v>13</v>
      </c>
      <c r="I393" s="25" t="s">
        <v>13</v>
      </c>
      <c r="J393" s="25" t="s">
        <v>13</v>
      </c>
      <c r="K393" s="25" t="s">
        <v>13</v>
      </c>
      <c r="L393" s="25" t="s">
        <v>13</v>
      </c>
      <c r="M393" s="25" t="s">
        <v>13</v>
      </c>
      <c r="N393" s="25" t="s">
        <v>13</v>
      </c>
    </row>
    <row r="394" spans="1:14" x14ac:dyDescent="0.2">
      <c r="A394" s="25"/>
      <c r="B394" s="25" t="s">
        <v>10</v>
      </c>
      <c r="C394" s="25" t="s">
        <v>13</v>
      </c>
      <c r="D394" s="25" t="s">
        <v>13</v>
      </c>
      <c r="E394" s="25" t="s">
        <v>13</v>
      </c>
      <c r="F394" s="25" t="s">
        <v>13</v>
      </c>
      <c r="G394" s="25" t="s">
        <v>13</v>
      </c>
      <c r="H394" s="25" t="s">
        <v>13</v>
      </c>
      <c r="I394" s="25" t="s">
        <v>13</v>
      </c>
      <c r="J394" s="25" t="s">
        <v>13</v>
      </c>
      <c r="K394" s="25" t="s">
        <v>13</v>
      </c>
      <c r="L394" s="25" t="s">
        <v>13</v>
      </c>
      <c r="M394" s="25" t="s">
        <v>13</v>
      </c>
      <c r="N394" s="25" t="s">
        <v>13</v>
      </c>
    </row>
    <row r="395" spans="1:14" x14ac:dyDescent="0.2">
      <c r="A395" s="25"/>
      <c r="B395" s="25" t="s">
        <v>11</v>
      </c>
      <c r="C395" s="25" t="s">
        <v>13</v>
      </c>
      <c r="D395" s="25" t="s">
        <v>13</v>
      </c>
      <c r="E395" s="25" t="s">
        <v>13</v>
      </c>
      <c r="F395" s="25" t="s">
        <v>13</v>
      </c>
      <c r="G395" s="25" t="s">
        <v>13</v>
      </c>
      <c r="H395" s="25" t="s">
        <v>13</v>
      </c>
      <c r="I395" s="25" t="s">
        <v>13</v>
      </c>
      <c r="J395" s="25" t="s">
        <v>13</v>
      </c>
      <c r="K395" s="25" t="s">
        <v>13</v>
      </c>
      <c r="L395" s="25" t="s">
        <v>13</v>
      </c>
      <c r="M395" s="25" t="s">
        <v>13</v>
      </c>
      <c r="N395" s="25" t="s">
        <v>13</v>
      </c>
    </row>
    <row r="396" spans="1:14" x14ac:dyDescent="0.2">
      <c r="A396" s="25"/>
      <c r="B396" s="25" t="s">
        <v>12</v>
      </c>
      <c r="C396" s="25" t="s">
        <v>13</v>
      </c>
      <c r="D396" s="25" t="s">
        <v>13</v>
      </c>
      <c r="E396" s="25" t="s">
        <v>13</v>
      </c>
      <c r="F396" s="25" t="s">
        <v>13</v>
      </c>
      <c r="G396" s="25" t="s">
        <v>13</v>
      </c>
      <c r="H396" s="25" t="s">
        <v>13</v>
      </c>
      <c r="I396" s="25" t="s">
        <v>13</v>
      </c>
      <c r="J396" s="25" t="s">
        <v>13</v>
      </c>
      <c r="K396" s="25" t="s">
        <v>13</v>
      </c>
      <c r="L396" s="25" t="s">
        <v>13</v>
      </c>
      <c r="M396" s="25" t="s">
        <v>13</v>
      </c>
      <c r="N396" s="25" t="s">
        <v>13</v>
      </c>
    </row>
    <row r="397" spans="1:14" x14ac:dyDescent="0.2">
      <c r="A397" s="25" t="s">
        <v>93</v>
      </c>
      <c r="B397" s="25" t="s">
        <v>1</v>
      </c>
      <c r="C397" s="25">
        <v>616.11300000000006</v>
      </c>
      <c r="D397" s="25">
        <v>744.54200000000003</v>
      </c>
      <c r="E397" s="25">
        <v>813.34</v>
      </c>
      <c r="F397" s="25">
        <v>867.25300000000004</v>
      </c>
      <c r="G397" s="25">
        <v>914.91099999999994</v>
      </c>
      <c r="H397" s="25">
        <v>462.07400000000001</v>
      </c>
      <c r="I397" s="25">
        <v>501.69299999999998</v>
      </c>
      <c r="J397" s="25">
        <v>482.85599999999999</v>
      </c>
      <c r="K397" s="25">
        <v>492.59</v>
      </c>
      <c r="L397" s="25">
        <v>556.81100000000004</v>
      </c>
      <c r="M397" s="25">
        <v>640.03700000000003</v>
      </c>
      <c r="N397" s="25">
        <v>482.46808199999998</v>
      </c>
    </row>
    <row r="398" spans="1:14" x14ac:dyDescent="0.2">
      <c r="A398" s="25"/>
      <c r="B398" s="25" t="s">
        <v>61</v>
      </c>
      <c r="C398" s="25" t="s">
        <v>13</v>
      </c>
      <c r="D398" s="25" t="s">
        <v>13</v>
      </c>
      <c r="E398" s="25" t="s">
        <v>13</v>
      </c>
      <c r="F398" s="25" t="s">
        <v>13</v>
      </c>
      <c r="G398" s="25" t="s">
        <v>13</v>
      </c>
      <c r="H398" s="25" t="s">
        <v>13</v>
      </c>
      <c r="I398" s="25" t="s">
        <v>13</v>
      </c>
      <c r="J398" s="25" t="s">
        <v>13</v>
      </c>
      <c r="K398" s="25" t="s">
        <v>13</v>
      </c>
      <c r="L398" s="25" t="s">
        <v>13</v>
      </c>
      <c r="M398" s="25" t="s">
        <v>13</v>
      </c>
      <c r="N398" s="25" t="s">
        <v>13</v>
      </c>
    </row>
    <row r="399" spans="1:14" x14ac:dyDescent="0.2">
      <c r="A399" s="25"/>
      <c r="B399" s="25" t="s">
        <v>2</v>
      </c>
      <c r="C399" s="25">
        <v>313.07400000000001</v>
      </c>
      <c r="D399" s="25">
        <v>380.91399999999999</v>
      </c>
      <c r="E399" s="25">
        <v>406.25900000000001</v>
      </c>
      <c r="F399" s="25">
        <v>428.73099999999999</v>
      </c>
      <c r="G399" s="25">
        <v>451.74200000000002</v>
      </c>
      <c r="H399" s="25" t="s">
        <v>13</v>
      </c>
      <c r="I399" s="25" t="s">
        <v>13</v>
      </c>
      <c r="J399" s="25" t="s">
        <v>13</v>
      </c>
      <c r="K399" s="25" t="s">
        <v>13</v>
      </c>
      <c r="L399" s="25">
        <v>432.24900000000002</v>
      </c>
      <c r="M399" s="25">
        <v>465.64600000000002</v>
      </c>
      <c r="N399" s="25" t="s">
        <v>13</v>
      </c>
    </row>
    <row r="400" spans="1:14" x14ac:dyDescent="0.2">
      <c r="A400" s="25"/>
      <c r="B400" s="25" t="s">
        <v>3</v>
      </c>
      <c r="C400" s="25">
        <v>191.34200000000001</v>
      </c>
      <c r="D400" s="25">
        <v>223.959</v>
      </c>
      <c r="E400" s="25">
        <v>232.941</v>
      </c>
      <c r="F400" s="25">
        <v>242.375</v>
      </c>
      <c r="G400" s="25">
        <v>254.37299999999999</v>
      </c>
      <c r="H400" s="25" t="s">
        <v>13</v>
      </c>
      <c r="I400" s="25" t="s">
        <v>13</v>
      </c>
      <c r="J400" s="25" t="s">
        <v>13</v>
      </c>
      <c r="K400" s="25" t="s">
        <v>13</v>
      </c>
      <c r="L400" s="25">
        <v>78.817999999999998</v>
      </c>
      <c r="M400" s="25">
        <v>139.922</v>
      </c>
      <c r="N400" s="25" t="s">
        <v>13</v>
      </c>
    </row>
    <row r="401" spans="1:14" x14ac:dyDescent="0.2">
      <c r="A401" s="25"/>
      <c r="B401" s="25" t="s">
        <v>4</v>
      </c>
      <c r="C401" s="25">
        <v>111.697</v>
      </c>
      <c r="D401" s="25">
        <v>139.66900000000001</v>
      </c>
      <c r="E401" s="25">
        <v>174.14</v>
      </c>
      <c r="F401" s="25">
        <v>196.14699999999999</v>
      </c>
      <c r="G401" s="25">
        <v>208.79599999999999</v>
      </c>
      <c r="H401" s="25">
        <v>105.452009</v>
      </c>
      <c r="I401" s="25">
        <v>114.493641</v>
      </c>
      <c r="J401" s="25">
        <v>110.19476400000001</v>
      </c>
      <c r="K401" s="25">
        <v>112.41620399999999</v>
      </c>
      <c r="L401" s="25">
        <v>45.744</v>
      </c>
      <c r="M401" s="25">
        <v>34.47</v>
      </c>
      <c r="N401" s="25" t="s">
        <v>13</v>
      </c>
    </row>
    <row r="402" spans="1:14" x14ac:dyDescent="0.2">
      <c r="A402" s="25"/>
      <c r="B402" s="25" t="s">
        <v>5</v>
      </c>
      <c r="C402" s="25" t="s">
        <v>13</v>
      </c>
      <c r="D402" s="25" t="s">
        <v>13</v>
      </c>
      <c r="E402" s="25" t="s">
        <v>13</v>
      </c>
      <c r="F402" s="25" t="s">
        <v>13</v>
      </c>
      <c r="G402" s="25" t="s">
        <v>13</v>
      </c>
      <c r="H402" s="25" t="s">
        <v>13</v>
      </c>
      <c r="I402" s="25" t="s">
        <v>13</v>
      </c>
      <c r="J402" s="25" t="s">
        <v>13</v>
      </c>
      <c r="K402" s="25" t="s">
        <v>13</v>
      </c>
      <c r="L402" s="25" t="s">
        <v>13</v>
      </c>
      <c r="M402" s="25" t="s">
        <v>13</v>
      </c>
      <c r="N402" s="25" t="s">
        <v>13</v>
      </c>
    </row>
    <row r="403" spans="1:14" x14ac:dyDescent="0.2">
      <c r="A403" s="25"/>
      <c r="B403" s="25" t="s">
        <v>6</v>
      </c>
      <c r="C403" s="25">
        <v>7.2610099999999997</v>
      </c>
      <c r="D403" s="25">
        <v>10.213900000000001</v>
      </c>
      <c r="E403" s="25">
        <v>13.4756</v>
      </c>
      <c r="F403" s="25">
        <v>12.6928</v>
      </c>
      <c r="G403" s="25">
        <v>13.083</v>
      </c>
      <c r="H403" s="25" t="s">
        <v>13</v>
      </c>
      <c r="I403" s="25" t="s">
        <v>13</v>
      </c>
      <c r="J403" s="25" t="s">
        <v>13</v>
      </c>
      <c r="K403" s="25" t="s">
        <v>13</v>
      </c>
      <c r="L403" s="25" t="s">
        <v>13</v>
      </c>
      <c r="M403" s="25" t="s">
        <v>13</v>
      </c>
      <c r="N403" s="25" t="s">
        <v>13</v>
      </c>
    </row>
    <row r="404" spans="1:14" x14ac:dyDescent="0.2">
      <c r="A404" s="25"/>
      <c r="B404" s="25" t="s">
        <v>7</v>
      </c>
      <c r="C404" s="25" t="s">
        <v>13</v>
      </c>
      <c r="D404" s="25" t="s">
        <v>13</v>
      </c>
      <c r="E404" s="25" t="s">
        <v>13</v>
      </c>
      <c r="F404" s="25" t="s">
        <v>13</v>
      </c>
      <c r="G404" s="25" t="s">
        <v>13</v>
      </c>
      <c r="H404" s="25" t="s">
        <v>13</v>
      </c>
      <c r="I404" s="25" t="s">
        <v>13</v>
      </c>
      <c r="J404" s="25" t="s">
        <v>13</v>
      </c>
      <c r="K404" s="25" t="s">
        <v>13</v>
      </c>
      <c r="L404" s="25" t="s">
        <v>13</v>
      </c>
      <c r="M404" s="25" t="s">
        <v>13</v>
      </c>
      <c r="N404" s="25" t="s">
        <v>13</v>
      </c>
    </row>
    <row r="405" spans="1:14" x14ac:dyDescent="0.2">
      <c r="A405" s="25"/>
      <c r="B405" s="25" t="s">
        <v>8</v>
      </c>
      <c r="C405" s="25" t="s">
        <v>13</v>
      </c>
      <c r="D405" s="25" t="s">
        <v>13</v>
      </c>
      <c r="E405" s="25" t="s">
        <v>13</v>
      </c>
      <c r="F405" s="25" t="s">
        <v>13</v>
      </c>
      <c r="G405" s="25" t="s">
        <v>13</v>
      </c>
      <c r="H405" s="25" t="s">
        <v>13</v>
      </c>
      <c r="I405" s="25" t="s">
        <v>13</v>
      </c>
      <c r="J405" s="25" t="s">
        <v>13</v>
      </c>
      <c r="K405" s="25" t="s">
        <v>13</v>
      </c>
      <c r="L405" s="25" t="s">
        <v>13</v>
      </c>
      <c r="M405" s="25" t="s">
        <v>13</v>
      </c>
      <c r="N405" s="25" t="s">
        <v>13</v>
      </c>
    </row>
    <row r="406" spans="1:14" x14ac:dyDescent="0.2">
      <c r="A406" s="25"/>
      <c r="B406" s="25" t="s">
        <v>9</v>
      </c>
      <c r="C406" s="25">
        <v>9.5925799999999999</v>
      </c>
      <c r="D406" s="25">
        <v>13.0992</v>
      </c>
      <c r="E406" s="25">
        <v>18.343</v>
      </c>
      <c r="F406" s="25">
        <v>20.965699999999998</v>
      </c>
      <c r="G406" s="25">
        <v>21.692799999999998</v>
      </c>
      <c r="H406" s="25" t="s">
        <v>13</v>
      </c>
      <c r="I406" s="25" t="s">
        <v>13</v>
      </c>
      <c r="J406" s="25" t="s">
        <v>13</v>
      </c>
      <c r="K406" s="25" t="s">
        <v>13</v>
      </c>
      <c r="L406" s="25" t="s">
        <v>13</v>
      </c>
      <c r="M406" s="25" t="s">
        <v>13</v>
      </c>
      <c r="N406" s="25" t="s">
        <v>13</v>
      </c>
    </row>
    <row r="407" spans="1:14" x14ac:dyDescent="0.2">
      <c r="A407" s="25"/>
      <c r="B407" s="25" t="s">
        <v>10</v>
      </c>
      <c r="C407" s="25">
        <v>94.843699999999998</v>
      </c>
      <c r="D407" s="25">
        <v>116.355</v>
      </c>
      <c r="E407" s="25">
        <v>142.321</v>
      </c>
      <c r="F407" s="25">
        <v>162.489</v>
      </c>
      <c r="G407" s="25">
        <v>174.02</v>
      </c>
      <c r="H407" s="25" t="s">
        <v>13</v>
      </c>
      <c r="I407" s="25" t="s">
        <v>13</v>
      </c>
      <c r="J407" s="25" t="s">
        <v>13</v>
      </c>
      <c r="K407" s="25" t="s">
        <v>13</v>
      </c>
      <c r="L407" s="25" t="s">
        <v>13</v>
      </c>
      <c r="M407" s="25" t="s">
        <v>13</v>
      </c>
      <c r="N407" s="25" t="s">
        <v>13</v>
      </c>
    </row>
    <row r="408" spans="1:14" x14ac:dyDescent="0.2">
      <c r="A408" s="25"/>
      <c r="B408" s="25" t="s">
        <v>11</v>
      </c>
      <c r="C408" s="25" t="s">
        <v>13</v>
      </c>
      <c r="D408" s="25" t="s">
        <v>13</v>
      </c>
      <c r="E408" s="25" t="s">
        <v>13</v>
      </c>
      <c r="F408" s="25" t="s">
        <v>13</v>
      </c>
      <c r="G408" s="25" t="s">
        <v>13</v>
      </c>
      <c r="H408" s="25" t="s">
        <v>13</v>
      </c>
      <c r="I408" s="25" t="s">
        <v>13</v>
      </c>
      <c r="J408" s="25" t="s">
        <v>13</v>
      </c>
      <c r="K408" s="25" t="s">
        <v>13</v>
      </c>
      <c r="L408" s="25" t="s">
        <v>13</v>
      </c>
      <c r="M408" s="25" t="s">
        <v>13</v>
      </c>
      <c r="N408" s="25" t="s">
        <v>13</v>
      </c>
    </row>
    <row r="409" spans="1:14" x14ac:dyDescent="0.2">
      <c r="A409" s="25"/>
      <c r="B409" s="25" t="s">
        <v>12</v>
      </c>
      <c r="C409" s="25" t="s">
        <v>13</v>
      </c>
      <c r="D409" s="25" t="s">
        <v>13</v>
      </c>
      <c r="E409" s="25" t="s">
        <v>13</v>
      </c>
      <c r="F409" s="25" t="s">
        <v>13</v>
      </c>
      <c r="G409" s="25" t="s">
        <v>13</v>
      </c>
      <c r="H409" s="25" t="s">
        <v>13</v>
      </c>
      <c r="I409" s="25" t="s">
        <v>13</v>
      </c>
      <c r="J409" s="25" t="s">
        <v>13</v>
      </c>
      <c r="K409" s="25" t="s">
        <v>13</v>
      </c>
      <c r="L409" s="25" t="s">
        <v>13</v>
      </c>
      <c r="M409" s="25" t="s">
        <v>13</v>
      </c>
      <c r="N409" s="25" t="s">
        <v>13</v>
      </c>
    </row>
    <row r="410" spans="1:14" x14ac:dyDescent="0.2">
      <c r="A410" s="25" t="s">
        <v>94</v>
      </c>
      <c r="B410" s="25" t="s">
        <v>1</v>
      </c>
      <c r="C410" s="25" t="s">
        <v>13</v>
      </c>
      <c r="D410" s="25" t="s">
        <v>13</v>
      </c>
      <c r="E410" s="25">
        <v>8285.4278129600007</v>
      </c>
      <c r="F410" s="25">
        <v>9756.7259862699993</v>
      </c>
      <c r="G410" s="25">
        <v>8345.8442280899999</v>
      </c>
      <c r="H410" s="25">
        <v>6631.8139963000003</v>
      </c>
      <c r="I410" s="25">
        <v>7401.7975911100002</v>
      </c>
      <c r="J410" s="25">
        <v>7475.0995959299999</v>
      </c>
      <c r="K410" s="25">
        <v>7815.52847845</v>
      </c>
      <c r="L410" s="25">
        <v>8939.1965838600008</v>
      </c>
      <c r="M410" s="25">
        <v>7848.3624688199998</v>
      </c>
      <c r="N410" s="25">
        <v>8451.9539138</v>
      </c>
    </row>
    <row r="411" spans="1:14" x14ac:dyDescent="0.2">
      <c r="A411" s="25"/>
      <c r="B411" s="25" t="s">
        <v>61</v>
      </c>
      <c r="C411" s="25" t="s">
        <v>13</v>
      </c>
      <c r="D411" s="25" t="s">
        <v>13</v>
      </c>
      <c r="E411" s="25">
        <v>1965.11008859</v>
      </c>
      <c r="F411" s="25">
        <v>2019.1509883599999</v>
      </c>
      <c r="G411" s="25">
        <v>1620.00866234</v>
      </c>
      <c r="H411" s="25">
        <v>628.02071220000005</v>
      </c>
      <c r="I411" s="25">
        <v>376.56999843</v>
      </c>
      <c r="J411" s="25">
        <v>361.84966328000002</v>
      </c>
      <c r="K411" s="25">
        <v>391.93777017000002</v>
      </c>
      <c r="L411" s="25">
        <v>443.51703319000001</v>
      </c>
      <c r="M411" s="25">
        <v>394.17506234000001</v>
      </c>
      <c r="N411" s="25">
        <v>370.70622854999999</v>
      </c>
    </row>
    <row r="412" spans="1:14" x14ac:dyDescent="0.2">
      <c r="A412" s="25"/>
      <c r="B412" s="25" t="s">
        <v>2</v>
      </c>
      <c r="C412" s="25" t="s">
        <v>13</v>
      </c>
      <c r="D412" s="25" t="s">
        <v>13</v>
      </c>
      <c r="E412" s="25">
        <v>1528.4888472800001</v>
      </c>
      <c r="F412" s="25">
        <v>1799.2182975400001</v>
      </c>
      <c r="G412" s="25">
        <v>1427.4946575500001</v>
      </c>
      <c r="H412" s="25">
        <v>1307.6704458500001</v>
      </c>
      <c r="I412" s="25">
        <v>1541.1836383499999</v>
      </c>
      <c r="J412" s="25">
        <v>1482.35004106</v>
      </c>
      <c r="K412" s="25">
        <v>1652.4298133100001</v>
      </c>
      <c r="L412" s="25">
        <v>2114.89830278</v>
      </c>
      <c r="M412" s="25">
        <v>1710.8261845300001</v>
      </c>
      <c r="N412" s="25">
        <v>1844.45950823</v>
      </c>
    </row>
    <row r="413" spans="1:14" x14ac:dyDescent="0.2">
      <c r="A413" s="25"/>
      <c r="B413" s="25" t="s">
        <v>3</v>
      </c>
      <c r="C413" s="25" t="s">
        <v>13</v>
      </c>
      <c r="D413" s="25" t="s">
        <v>13</v>
      </c>
      <c r="E413" s="25">
        <v>3408.41134225</v>
      </c>
      <c r="F413" s="25">
        <v>4103.7518110199999</v>
      </c>
      <c r="G413" s="25">
        <v>3617.5228926499999</v>
      </c>
      <c r="H413" s="25">
        <v>3407.3830335900002</v>
      </c>
      <c r="I413" s="25">
        <v>3711.1891130899999</v>
      </c>
      <c r="J413" s="25">
        <v>3519.4248677700002</v>
      </c>
      <c r="K413" s="25">
        <v>3836.8225737399998</v>
      </c>
      <c r="L413" s="25">
        <v>3907.5402868000001</v>
      </c>
      <c r="M413" s="25">
        <v>3146.1953865300002</v>
      </c>
      <c r="N413" s="25">
        <v>3653.3886395999998</v>
      </c>
    </row>
    <row r="414" spans="1:14" x14ac:dyDescent="0.2">
      <c r="A414" s="25"/>
      <c r="B414" s="25" t="s">
        <v>4</v>
      </c>
      <c r="C414" s="25" t="s">
        <v>13</v>
      </c>
      <c r="D414" s="25" t="s">
        <v>13</v>
      </c>
      <c r="E414" s="25">
        <v>1383.4175348199999</v>
      </c>
      <c r="F414" s="25">
        <v>1834.6048893300001</v>
      </c>
      <c r="G414" s="25">
        <v>1680.81801554</v>
      </c>
      <c r="H414" s="25">
        <v>1288.73980465</v>
      </c>
      <c r="I414" s="25">
        <v>1772.8548412299999</v>
      </c>
      <c r="J414" s="25">
        <v>2111.47502381</v>
      </c>
      <c r="K414" s="25">
        <v>1934.33832121</v>
      </c>
      <c r="L414" s="25">
        <v>2473.2409610700001</v>
      </c>
      <c r="M414" s="25">
        <v>2597.16583541</v>
      </c>
      <c r="N414" s="25">
        <v>2583.39953741</v>
      </c>
    </row>
    <row r="415" spans="1:14" x14ac:dyDescent="0.2">
      <c r="A415" s="25"/>
      <c r="B415" s="25" t="s">
        <v>5</v>
      </c>
      <c r="C415" s="25" t="s">
        <v>13</v>
      </c>
      <c r="D415" s="25" t="s">
        <v>13</v>
      </c>
      <c r="E415" s="25">
        <v>264.45499964999999</v>
      </c>
      <c r="F415" s="25">
        <v>249.42512511999999</v>
      </c>
      <c r="G415" s="25">
        <v>422.06769285000001</v>
      </c>
      <c r="H415" s="25">
        <v>6.3543411000000001</v>
      </c>
      <c r="I415" s="25">
        <v>44.776787110000001</v>
      </c>
      <c r="J415" s="25">
        <v>203.54043558999999</v>
      </c>
      <c r="K415" s="25">
        <v>37.295805420000001</v>
      </c>
      <c r="L415" s="25">
        <v>39.801109760000003</v>
      </c>
      <c r="M415" s="25">
        <v>30.039775559999999</v>
      </c>
      <c r="N415" s="25">
        <v>24.531189449999999</v>
      </c>
    </row>
    <row r="416" spans="1:14" x14ac:dyDescent="0.2">
      <c r="A416" s="25"/>
      <c r="B416" s="25" t="s">
        <v>6</v>
      </c>
      <c r="C416" s="25" t="s">
        <v>13</v>
      </c>
      <c r="D416" s="25" t="s">
        <v>13</v>
      </c>
      <c r="E416" s="25">
        <v>48.281202090000001</v>
      </c>
      <c r="F416" s="25">
        <v>58.370240170000002</v>
      </c>
      <c r="G416" s="25">
        <v>134.69724281000001</v>
      </c>
      <c r="H416" s="25">
        <v>107.36188819</v>
      </c>
      <c r="I416" s="25">
        <v>145.59408728</v>
      </c>
      <c r="J416" s="25">
        <v>143.53198646000001</v>
      </c>
      <c r="K416" s="25">
        <v>161.12849745</v>
      </c>
      <c r="L416" s="25">
        <v>229.91774409999999</v>
      </c>
      <c r="M416" s="25">
        <v>206.73129675000001</v>
      </c>
      <c r="N416" s="25">
        <v>139.09739716000001</v>
      </c>
    </row>
    <row r="417" spans="1:14" x14ac:dyDescent="0.2">
      <c r="A417" s="25"/>
      <c r="B417" s="25" t="s">
        <v>7</v>
      </c>
      <c r="C417" s="25" t="s">
        <v>13</v>
      </c>
      <c r="D417" s="25" t="s">
        <v>13</v>
      </c>
      <c r="E417" s="25">
        <v>32.840312869999998</v>
      </c>
      <c r="F417" s="25">
        <v>47.535746240000002</v>
      </c>
      <c r="G417" s="25">
        <v>38.48923954</v>
      </c>
      <c r="H417" s="25">
        <v>28.859299159999999</v>
      </c>
      <c r="I417" s="25">
        <v>70.363522599999996</v>
      </c>
      <c r="J417" s="25">
        <v>53.969054890000002</v>
      </c>
      <c r="K417" s="25">
        <v>73.795259130000005</v>
      </c>
      <c r="L417" s="25">
        <v>134.52775102000001</v>
      </c>
      <c r="M417" s="25">
        <v>87.45897755</v>
      </c>
      <c r="N417" s="25">
        <v>107.67948135</v>
      </c>
    </row>
    <row r="418" spans="1:14" x14ac:dyDescent="0.2">
      <c r="A418" s="25"/>
      <c r="B418" s="25" t="s">
        <v>8</v>
      </c>
      <c r="C418" s="25" t="s">
        <v>13</v>
      </c>
      <c r="D418" s="25" t="s">
        <v>13</v>
      </c>
      <c r="E418" s="25">
        <v>10.52874868</v>
      </c>
      <c r="F418" s="25">
        <v>11.36945995</v>
      </c>
      <c r="G418" s="25">
        <v>10.12128263</v>
      </c>
      <c r="H418" s="25">
        <v>18.268730659999999</v>
      </c>
      <c r="I418" s="25">
        <v>12.098076020000001</v>
      </c>
      <c r="J418" s="25">
        <v>22.744101700000002</v>
      </c>
      <c r="K418" s="25">
        <v>26.810507810000001</v>
      </c>
      <c r="L418" s="25">
        <v>32.76958037</v>
      </c>
      <c r="M418" s="25">
        <v>49.770698250000002</v>
      </c>
      <c r="N418" s="25">
        <v>49.481464260000003</v>
      </c>
    </row>
    <row r="419" spans="1:14" x14ac:dyDescent="0.2">
      <c r="A419" s="25"/>
      <c r="B419" s="25" t="s">
        <v>9</v>
      </c>
      <c r="C419" s="25" t="s">
        <v>13</v>
      </c>
      <c r="D419" s="25" t="s">
        <v>13</v>
      </c>
      <c r="E419" s="25">
        <v>270.37932403999997</v>
      </c>
      <c r="F419" s="25">
        <v>440.87208629999998</v>
      </c>
      <c r="G419" s="25">
        <v>371.68929582999999</v>
      </c>
      <c r="H419" s="25">
        <v>578.24504022999997</v>
      </c>
      <c r="I419" s="25">
        <v>748.41201312999999</v>
      </c>
      <c r="J419" s="25">
        <v>745.67244176999998</v>
      </c>
      <c r="K419" s="25">
        <v>770.07211057999996</v>
      </c>
      <c r="L419" s="25">
        <v>901.89314736999995</v>
      </c>
      <c r="M419" s="25">
        <v>868.60399001999997</v>
      </c>
      <c r="N419" s="25">
        <v>1060.02456695</v>
      </c>
    </row>
    <row r="420" spans="1:14" x14ac:dyDescent="0.2">
      <c r="A420" s="25"/>
      <c r="B420" s="25" t="s">
        <v>10</v>
      </c>
      <c r="C420" s="25" t="s">
        <v>13</v>
      </c>
      <c r="D420" s="25" t="s">
        <v>13</v>
      </c>
      <c r="E420" s="25">
        <v>674.37772307</v>
      </c>
      <c r="F420" s="25">
        <v>947.05883736999999</v>
      </c>
      <c r="G420" s="25">
        <v>646.42952928</v>
      </c>
      <c r="H420" s="25">
        <v>475.25176155000003</v>
      </c>
      <c r="I420" s="25">
        <v>645.78695447999996</v>
      </c>
      <c r="J420" s="25">
        <v>807.35136164999994</v>
      </c>
      <c r="K420" s="25">
        <v>725.87459028000001</v>
      </c>
      <c r="L420" s="25">
        <v>997.94649228000003</v>
      </c>
      <c r="M420" s="25">
        <v>1244.4891521100001</v>
      </c>
      <c r="N420" s="25">
        <v>1110.6057650800001</v>
      </c>
    </row>
    <row r="421" spans="1:14" x14ac:dyDescent="0.2">
      <c r="A421" s="25"/>
      <c r="B421" s="25" t="s">
        <v>11</v>
      </c>
      <c r="C421" s="25" t="s">
        <v>13</v>
      </c>
      <c r="D421" s="25" t="s">
        <v>13</v>
      </c>
      <c r="E421" s="25">
        <v>79.689179550000006</v>
      </c>
      <c r="F421" s="25">
        <v>76.754911059999998</v>
      </c>
      <c r="G421" s="25">
        <v>53.73953745</v>
      </c>
      <c r="H421" s="25">
        <v>70.824426860000003</v>
      </c>
      <c r="I421" s="25">
        <v>90.944157669999996</v>
      </c>
      <c r="J421" s="25">
        <v>128.88324299000001</v>
      </c>
      <c r="K421" s="25">
        <v>132.99073677999999</v>
      </c>
      <c r="L421" s="25">
        <v>130.28229931000001</v>
      </c>
      <c r="M421" s="25">
        <v>105.85972568</v>
      </c>
      <c r="N421" s="25">
        <v>72.742370519999994</v>
      </c>
    </row>
    <row r="422" spans="1:14" x14ac:dyDescent="0.2">
      <c r="A422" s="25"/>
      <c r="B422" s="25" t="s">
        <v>12</v>
      </c>
      <c r="C422" s="25" t="s">
        <v>13</v>
      </c>
      <c r="D422" s="25" t="s">
        <v>13</v>
      </c>
      <c r="E422" s="25">
        <v>2.8698667800000002</v>
      </c>
      <c r="F422" s="25">
        <v>3.2496351699999999</v>
      </c>
      <c r="G422" s="25">
        <v>4.0166544200000001</v>
      </c>
      <c r="H422" s="25">
        <v>3.4419347600000001</v>
      </c>
      <c r="I422" s="25">
        <v>14.879242919999999</v>
      </c>
      <c r="J422" s="25">
        <v>5.6539009800000004</v>
      </c>
      <c r="K422" s="25">
        <v>6.5035390199999998</v>
      </c>
      <c r="L422" s="25">
        <v>5.8374960900000001</v>
      </c>
      <c r="M422" s="25">
        <v>4.1013715700000004</v>
      </c>
      <c r="N422" s="25">
        <v>4.6519608100000003</v>
      </c>
    </row>
    <row r="423" spans="1:14" x14ac:dyDescent="0.2">
      <c r="A423" s="25" t="s">
        <v>95</v>
      </c>
      <c r="B423" s="25" t="s">
        <v>1</v>
      </c>
      <c r="C423" s="25">
        <v>64.331800000000001</v>
      </c>
      <c r="D423" s="25">
        <v>60.523200000000003</v>
      </c>
      <c r="E423" s="25">
        <v>85.797700000000006</v>
      </c>
      <c r="F423" s="25">
        <v>126.233</v>
      </c>
      <c r="G423" s="25">
        <v>152.851</v>
      </c>
      <c r="H423" s="25">
        <v>298.11799999999999</v>
      </c>
      <c r="I423" s="25">
        <v>415.62200000000001</v>
      </c>
      <c r="J423" s="25">
        <v>420.79399999999998</v>
      </c>
      <c r="K423" s="25">
        <v>496.56400000000002</v>
      </c>
      <c r="L423" s="25">
        <v>452.59800000000001</v>
      </c>
      <c r="M423" s="25">
        <v>390.64716199999998</v>
      </c>
      <c r="N423" s="25">
        <v>424.823194</v>
      </c>
    </row>
    <row r="424" spans="1:14" x14ac:dyDescent="0.2">
      <c r="A424" s="25"/>
      <c r="B424" s="25" t="s">
        <v>61</v>
      </c>
      <c r="C424" s="25">
        <v>-3.2836099999999999</v>
      </c>
      <c r="D424" s="25">
        <v>-3.3467799999999999</v>
      </c>
      <c r="E424" s="25">
        <v>0.110586</v>
      </c>
      <c r="F424" s="25">
        <v>0.11165600000000001</v>
      </c>
      <c r="G424" s="25">
        <v>0.26472600000000002</v>
      </c>
      <c r="H424" s="25">
        <v>0.51486299999999996</v>
      </c>
      <c r="I424" s="25">
        <v>1.121</v>
      </c>
      <c r="J424" s="25">
        <v>0.95</v>
      </c>
      <c r="K424" s="25">
        <v>1.2889999999999999</v>
      </c>
      <c r="L424" s="25">
        <v>1.7250000000000001</v>
      </c>
      <c r="M424" s="25">
        <v>1.283795</v>
      </c>
      <c r="N424" s="25" t="s">
        <v>13</v>
      </c>
    </row>
    <row r="425" spans="1:14" x14ac:dyDescent="0.2">
      <c r="A425" s="25"/>
      <c r="B425" s="25" t="s">
        <v>2</v>
      </c>
      <c r="C425" s="25">
        <v>1.31572</v>
      </c>
      <c r="D425" s="25">
        <v>2.1017800000000002</v>
      </c>
      <c r="E425" s="25">
        <v>4.8678499999999998</v>
      </c>
      <c r="F425" s="25">
        <v>21.030999999999999</v>
      </c>
      <c r="G425" s="25">
        <v>36.744</v>
      </c>
      <c r="H425" s="25">
        <v>43.601900000000001</v>
      </c>
      <c r="I425" s="25">
        <v>53.189</v>
      </c>
      <c r="J425" s="25">
        <v>55.558</v>
      </c>
      <c r="K425" s="25">
        <v>60.854999999999997</v>
      </c>
      <c r="L425" s="25">
        <v>64.456000000000003</v>
      </c>
      <c r="M425" s="25">
        <v>57.116771</v>
      </c>
      <c r="N425" s="25" t="s">
        <v>13</v>
      </c>
    </row>
    <row r="426" spans="1:14" x14ac:dyDescent="0.2">
      <c r="A426" s="25"/>
      <c r="B426" s="25" t="s">
        <v>3</v>
      </c>
      <c r="C426" s="25">
        <v>44.749600000000001</v>
      </c>
      <c r="D426" s="25">
        <v>52.582799999999999</v>
      </c>
      <c r="E426" s="25">
        <v>56.064799999999998</v>
      </c>
      <c r="F426" s="25">
        <v>62.337400000000002</v>
      </c>
      <c r="G426" s="25">
        <v>66.488600000000005</v>
      </c>
      <c r="H426" s="25">
        <v>72.206100000000006</v>
      </c>
      <c r="I426" s="25">
        <v>75.022999999999996</v>
      </c>
      <c r="J426" s="25">
        <v>84.281999999999996</v>
      </c>
      <c r="K426" s="25">
        <v>152.995</v>
      </c>
      <c r="L426" s="25">
        <v>134.81800000000001</v>
      </c>
      <c r="M426" s="25">
        <v>109.371782</v>
      </c>
      <c r="N426" s="25">
        <v>116.352429</v>
      </c>
    </row>
    <row r="427" spans="1:14" x14ac:dyDescent="0.2">
      <c r="A427" s="25"/>
      <c r="B427" s="25" t="s">
        <v>4</v>
      </c>
      <c r="C427" s="25">
        <v>21.550090000000001</v>
      </c>
      <c r="D427" s="25">
        <v>9.1853999999999996</v>
      </c>
      <c r="E427" s="25">
        <v>24.754463999999999</v>
      </c>
      <c r="F427" s="25">
        <v>42.753</v>
      </c>
      <c r="G427" s="25">
        <v>49.353000000000002</v>
      </c>
      <c r="H427" s="25">
        <v>181.79513700000001</v>
      </c>
      <c r="I427" s="25">
        <v>286.28899999999999</v>
      </c>
      <c r="J427" s="25">
        <v>280.00400000000002</v>
      </c>
      <c r="K427" s="25">
        <v>281.42399999999998</v>
      </c>
      <c r="L427" s="25">
        <v>251.59899999999999</v>
      </c>
      <c r="M427" s="25">
        <v>222.87481500000001</v>
      </c>
      <c r="N427" s="25" t="s">
        <v>13</v>
      </c>
    </row>
    <row r="428" spans="1:14" x14ac:dyDescent="0.2">
      <c r="A428" s="25"/>
      <c r="B428" s="25" t="s">
        <v>5</v>
      </c>
      <c r="C428" s="25" t="s">
        <v>13</v>
      </c>
      <c r="D428" s="25" t="s">
        <v>13</v>
      </c>
      <c r="E428" s="25">
        <v>2.0343599999999999</v>
      </c>
      <c r="F428" s="25" t="s">
        <v>13</v>
      </c>
      <c r="G428" s="25">
        <v>1.5481199999999999</v>
      </c>
      <c r="H428" s="25">
        <v>71.146000000000001</v>
      </c>
      <c r="I428" s="25">
        <v>62.67</v>
      </c>
      <c r="J428" s="25">
        <v>61.654000000000003</v>
      </c>
      <c r="K428" s="25">
        <v>65.591999999999999</v>
      </c>
      <c r="L428" s="25">
        <v>86.308000000000007</v>
      </c>
      <c r="M428" s="25">
        <v>77.287813999999997</v>
      </c>
      <c r="N428" s="25" t="s">
        <v>13</v>
      </c>
    </row>
    <row r="429" spans="1:14" x14ac:dyDescent="0.2">
      <c r="A429" s="25"/>
      <c r="B429" s="25" t="s">
        <v>6</v>
      </c>
      <c r="C429" s="25">
        <v>9.4792499999999998E-3</v>
      </c>
      <c r="D429" s="25">
        <v>0.124309</v>
      </c>
      <c r="E429" s="25">
        <v>0.47155399999999997</v>
      </c>
      <c r="F429" s="25">
        <v>0.45108900000000002</v>
      </c>
      <c r="G429" s="25">
        <v>0.24143000000000001</v>
      </c>
      <c r="H429" s="25">
        <v>2.6207600000000002</v>
      </c>
      <c r="I429" s="25">
        <v>3.8740000000000001</v>
      </c>
      <c r="J429" s="25">
        <v>3.9940000000000002</v>
      </c>
      <c r="K429" s="25">
        <v>4.9020000000000001</v>
      </c>
      <c r="L429" s="25">
        <v>5.4909999999999997</v>
      </c>
      <c r="M429" s="25">
        <v>4.9227910000000001</v>
      </c>
      <c r="N429" s="25" t="s">
        <v>13</v>
      </c>
    </row>
    <row r="430" spans="1:14" x14ac:dyDescent="0.2">
      <c r="A430" s="25"/>
      <c r="B430" s="25" t="s">
        <v>7</v>
      </c>
      <c r="C430" s="25">
        <v>11.011100000000001</v>
      </c>
      <c r="D430" s="25">
        <v>1.0231600000000001</v>
      </c>
      <c r="E430" s="25">
        <v>11.123200000000001</v>
      </c>
      <c r="F430" s="25">
        <v>1.7931900000000001</v>
      </c>
      <c r="G430" s="25">
        <v>1.9589700000000001</v>
      </c>
      <c r="H430" s="25">
        <v>10.7536</v>
      </c>
      <c r="I430" s="25">
        <v>12.577999999999999</v>
      </c>
      <c r="J430" s="25">
        <v>108.85599999999999</v>
      </c>
      <c r="K430" s="25">
        <v>87.224999999999994</v>
      </c>
      <c r="L430" s="25">
        <v>75.069000000000003</v>
      </c>
      <c r="M430" s="25">
        <v>67.001743000000005</v>
      </c>
      <c r="N430" s="25" t="s">
        <v>13</v>
      </c>
    </row>
    <row r="431" spans="1:14" x14ac:dyDescent="0.2">
      <c r="A431" s="25"/>
      <c r="B431" s="25" t="s">
        <v>8</v>
      </c>
      <c r="C431" s="25" t="s">
        <v>13</v>
      </c>
      <c r="D431" s="25">
        <v>7.8410400000000005E-2</v>
      </c>
      <c r="E431" s="25">
        <v>0.10224</v>
      </c>
      <c r="F431" s="25">
        <v>3.7962900000000001E-2</v>
      </c>
      <c r="G431" s="25">
        <v>8.4712299999999997E-3</v>
      </c>
      <c r="H431" s="25">
        <v>0.44823400000000002</v>
      </c>
      <c r="I431" s="25">
        <v>0.77100000000000002</v>
      </c>
      <c r="J431" s="25">
        <v>0.746</v>
      </c>
      <c r="K431" s="25">
        <v>0.79800000000000004</v>
      </c>
      <c r="L431" s="25">
        <v>0.83899999999999997</v>
      </c>
      <c r="M431" s="25">
        <v>0.71149099999999998</v>
      </c>
      <c r="N431" s="25" t="s">
        <v>13</v>
      </c>
    </row>
    <row r="432" spans="1:14" x14ac:dyDescent="0.2">
      <c r="A432" s="25"/>
      <c r="B432" s="25" t="s">
        <v>9</v>
      </c>
      <c r="C432" s="25">
        <v>0.384857</v>
      </c>
      <c r="D432" s="25">
        <v>0.38822699999999999</v>
      </c>
      <c r="E432" s="25">
        <v>2.1783299999999999</v>
      </c>
      <c r="F432" s="25">
        <v>13.923</v>
      </c>
      <c r="G432" s="25">
        <v>27.2668</v>
      </c>
      <c r="H432" s="25">
        <v>52.816899999999997</v>
      </c>
      <c r="I432" s="25">
        <v>173.893</v>
      </c>
      <c r="J432" s="25">
        <v>81.454999999999998</v>
      </c>
      <c r="K432" s="25">
        <v>73.488</v>
      </c>
      <c r="L432" s="25">
        <v>49.539000000000001</v>
      </c>
      <c r="M432" s="25">
        <v>42.832583999999997</v>
      </c>
      <c r="N432" s="25" t="s">
        <v>13</v>
      </c>
    </row>
    <row r="433" spans="1:14" x14ac:dyDescent="0.2">
      <c r="A433" s="25"/>
      <c r="B433" s="25" t="s">
        <v>10</v>
      </c>
      <c r="C433" s="25">
        <v>5.3614600000000001</v>
      </c>
      <c r="D433" s="25">
        <v>2.3714400000000002</v>
      </c>
      <c r="E433" s="25">
        <v>1.30199</v>
      </c>
      <c r="F433" s="25">
        <v>12.6439</v>
      </c>
      <c r="G433" s="25">
        <v>6.7092200000000002</v>
      </c>
      <c r="H433" s="25">
        <v>9.9520099999999996</v>
      </c>
      <c r="I433" s="25">
        <v>10.7</v>
      </c>
      <c r="J433" s="25">
        <v>10.368</v>
      </c>
      <c r="K433" s="25">
        <v>10.957000000000001</v>
      </c>
      <c r="L433" s="25">
        <v>8.4019999999999992</v>
      </c>
      <c r="M433" s="25">
        <v>7.9645820000000001</v>
      </c>
      <c r="N433" s="25" t="s">
        <v>13</v>
      </c>
    </row>
    <row r="434" spans="1:14" x14ac:dyDescent="0.2">
      <c r="A434" s="25"/>
      <c r="B434" s="25" t="s">
        <v>11</v>
      </c>
      <c r="C434" s="25" t="s">
        <v>13</v>
      </c>
      <c r="D434" s="25" t="s">
        <v>13</v>
      </c>
      <c r="E434" s="25" t="s">
        <v>13</v>
      </c>
      <c r="F434" s="25">
        <v>2.5747800000000001</v>
      </c>
      <c r="G434" s="25">
        <v>0.75605800000000001</v>
      </c>
      <c r="H434" s="25">
        <v>0.72080900000000003</v>
      </c>
      <c r="I434" s="25">
        <v>0</v>
      </c>
      <c r="J434" s="25">
        <v>0</v>
      </c>
      <c r="K434" s="25">
        <v>0</v>
      </c>
      <c r="L434" s="25" t="s">
        <v>13</v>
      </c>
      <c r="M434" s="25" t="s">
        <v>13</v>
      </c>
      <c r="N434" s="25" t="s">
        <v>13</v>
      </c>
    </row>
    <row r="435" spans="1:14" x14ac:dyDescent="0.2">
      <c r="A435" s="25"/>
      <c r="B435" s="25" t="s">
        <v>12</v>
      </c>
      <c r="C435" s="25">
        <v>4.7832299999999996</v>
      </c>
      <c r="D435" s="25">
        <v>5.1999500000000003</v>
      </c>
      <c r="E435" s="25">
        <v>7.54277</v>
      </c>
      <c r="F435" s="25">
        <v>11.3286</v>
      </c>
      <c r="G435" s="25">
        <v>10.8644</v>
      </c>
      <c r="H435" s="25">
        <v>33.3369</v>
      </c>
      <c r="I435" s="25">
        <v>21.803000000000001</v>
      </c>
      <c r="J435" s="25">
        <v>12.932</v>
      </c>
      <c r="K435" s="25">
        <v>38.463000000000001</v>
      </c>
      <c r="L435" s="25">
        <v>25.95</v>
      </c>
      <c r="M435" s="25">
        <v>22.15381</v>
      </c>
      <c r="N435" s="25" t="s">
        <v>13</v>
      </c>
    </row>
    <row r="436" spans="1:14" x14ac:dyDescent="0.2">
      <c r="A436" s="25" t="s">
        <v>96</v>
      </c>
      <c r="B436" s="25" t="s">
        <v>1</v>
      </c>
      <c r="C436" s="25">
        <v>34.7926</v>
      </c>
      <c r="D436" s="25">
        <v>34.491199999999999</v>
      </c>
      <c r="E436" s="25">
        <v>30.795300000000001</v>
      </c>
      <c r="F436" s="25">
        <v>83.324299999999994</v>
      </c>
      <c r="G436" s="25">
        <v>49.932000000000002</v>
      </c>
      <c r="H436" s="25">
        <v>79.491600000000005</v>
      </c>
      <c r="I436" s="25">
        <v>111.682</v>
      </c>
      <c r="J436" s="25">
        <v>89.459000000000003</v>
      </c>
      <c r="K436" s="25">
        <v>127.011</v>
      </c>
      <c r="L436" s="25">
        <v>74.111000000000004</v>
      </c>
      <c r="M436" s="25">
        <v>57.289000000000001</v>
      </c>
      <c r="N436" s="25">
        <v>73.469050999999993</v>
      </c>
    </row>
    <row r="437" spans="1:14" x14ac:dyDescent="0.2">
      <c r="A437" s="25"/>
      <c r="B437" s="25" t="s">
        <v>61</v>
      </c>
      <c r="C437" s="25" t="s">
        <v>13</v>
      </c>
      <c r="D437" s="25" t="s">
        <v>13</v>
      </c>
      <c r="E437" s="25" t="s">
        <v>13</v>
      </c>
      <c r="F437" s="25" t="s">
        <v>13</v>
      </c>
      <c r="G437" s="25" t="s">
        <v>13</v>
      </c>
      <c r="H437" s="25" t="s">
        <v>13</v>
      </c>
      <c r="I437" s="25" t="s">
        <v>13</v>
      </c>
      <c r="J437" s="25" t="s">
        <v>13</v>
      </c>
      <c r="K437" s="25" t="s">
        <v>13</v>
      </c>
      <c r="L437" s="25" t="s">
        <v>13</v>
      </c>
      <c r="M437" s="25" t="s">
        <v>13</v>
      </c>
      <c r="N437" s="25" t="s">
        <v>13</v>
      </c>
    </row>
    <row r="438" spans="1:14" x14ac:dyDescent="0.2">
      <c r="A438" s="25"/>
      <c r="B438" s="25" t="s">
        <v>2</v>
      </c>
      <c r="C438" s="25">
        <v>1.66784</v>
      </c>
      <c r="D438" s="25">
        <v>0.81745299999999999</v>
      </c>
      <c r="E438" s="25">
        <v>1.39028</v>
      </c>
      <c r="F438" s="25">
        <v>0.88581299999999996</v>
      </c>
      <c r="G438" s="25">
        <v>0.53780799999999995</v>
      </c>
      <c r="H438" s="25">
        <v>0.74507500000000004</v>
      </c>
      <c r="I438" s="25">
        <v>2.3894700000000002</v>
      </c>
      <c r="J438" s="25">
        <v>2.6451899999999999</v>
      </c>
      <c r="K438" s="25">
        <v>1.8090900000000001</v>
      </c>
      <c r="L438" s="25">
        <v>2.629</v>
      </c>
      <c r="M438" s="25">
        <v>2.57</v>
      </c>
      <c r="N438" s="25">
        <v>2.204297</v>
      </c>
    </row>
    <row r="439" spans="1:14" x14ac:dyDescent="0.2">
      <c r="A439" s="25"/>
      <c r="B439" s="25" t="s">
        <v>3</v>
      </c>
      <c r="C439" s="25">
        <v>1.4506600000000001</v>
      </c>
      <c r="D439" s="25">
        <v>1.3105100000000001</v>
      </c>
      <c r="E439" s="25">
        <v>1.32253</v>
      </c>
      <c r="F439" s="25">
        <v>1.3259799999999999</v>
      </c>
      <c r="G439" s="25">
        <v>1.52254</v>
      </c>
      <c r="H439" s="25">
        <v>1.76023</v>
      </c>
      <c r="I439" s="25">
        <v>2.4967600000000001</v>
      </c>
      <c r="J439" s="25">
        <v>1.4500500000000001</v>
      </c>
      <c r="K439" s="25">
        <v>2.2913800000000002</v>
      </c>
      <c r="L439" s="25">
        <v>4.1180000000000003</v>
      </c>
      <c r="M439" s="25">
        <v>2.1749999999999998</v>
      </c>
      <c r="N439" s="25">
        <v>1.877121</v>
      </c>
    </row>
    <row r="440" spans="1:14" x14ac:dyDescent="0.2">
      <c r="A440" s="25"/>
      <c r="B440" s="25" t="s">
        <v>4</v>
      </c>
      <c r="C440" s="25">
        <v>31.674099999999999</v>
      </c>
      <c r="D440" s="25">
        <v>32.363236999999998</v>
      </c>
      <c r="E440" s="25">
        <v>28.08249</v>
      </c>
      <c r="F440" s="25">
        <v>81.111999999999995</v>
      </c>
      <c r="G440" s="25">
        <v>47.871651999999997</v>
      </c>
      <c r="H440" s="25">
        <v>76.986294999999998</v>
      </c>
      <c r="I440" s="25">
        <v>106.79577</v>
      </c>
      <c r="J440" s="25">
        <v>85.363</v>
      </c>
      <c r="K440" s="25">
        <v>122.911</v>
      </c>
      <c r="L440" s="25">
        <v>67.364000000000004</v>
      </c>
      <c r="M440" s="25">
        <v>52.543999999999997</v>
      </c>
      <c r="N440" s="25">
        <v>69.387631999999996</v>
      </c>
    </row>
    <row r="441" spans="1:14" x14ac:dyDescent="0.2">
      <c r="A441" s="25"/>
      <c r="B441" s="25" t="s">
        <v>5</v>
      </c>
      <c r="C441" s="25" t="s">
        <v>13</v>
      </c>
      <c r="D441" s="25" t="s">
        <v>13</v>
      </c>
      <c r="E441" s="25" t="s">
        <v>13</v>
      </c>
      <c r="F441" s="25" t="s">
        <v>13</v>
      </c>
      <c r="G441" s="25" t="s">
        <v>13</v>
      </c>
      <c r="H441" s="25" t="s">
        <v>13</v>
      </c>
      <c r="I441" s="25">
        <v>6.61904</v>
      </c>
      <c r="J441" s="25" t="s">
        <v>13</v>
      </c>
      <c r="K441" s="25" t="s">
        <v>13</v>
      </c>
      <c r="L441" s="25" t="s">
        <v>13</v>
      </c>
      <c r="M441" s="25" t="s">
        <v>13</v>
      </c>
      <c r="N441" s="25" t="s">
        <v>13</v>
      </c>
    </row>
    <row r="442" spans="1:14" x14ac:dyDescent="0.2">
      <c r="A442" s="25"/>
      <c r="B442" s="25" t="s">
        <v>6</v>
      </c>
      <c r="C442" s="25">
        <v>4.6876000000000001E-2</v>
      </c>
      <c r="D442" s="25">
        <v>4.9966799999999999E-2</v>
      </c>
      <c r="E442" s="25">
        <v>1.2940600000000001E-3</v>
      </c>
      <c r="F442" s="25">
        <v>0.10576099999999999</v>
      </c>
      <c r="G442" s="25">
        <v>0.35507</v>
      </c>
      <c r="H442" s="25">
        <v>0.98834200000000005</v>
      </c>
      <c r="I442" s="25">
        <v>3.5434100000000002</v>
      </c>
      <c r="J442" s="25">
        <v>1.9091800000000001</v>
      </c>
      <c r="K442" s="25">
        <v>3.6409400000000001</v>
      </c>
      <c r="L442" s="25">
        <v>0.72699999999999998</v>
      </c>
      <c r="M442" s="25">
        <v>1.042</v>
      </c>
      <c r="N442" s="25">
        <v>1.256059</v>
      </c>
    </row>
    <row r="443" spans="1:14" x14ac:dyDescent="0.2">
      <c r="A443" s="25"/>
      <c r="B443" s="25" t="s">
        <v>7</v>
      </c>
      <c r="C443" s="25" t="s">
        <v>13</v>
      </c>
      <c r="D443" s="25" t="s">
        <v>13</v>
      </c>
      <c r="E443" s="25" t="s">
        <v>13</v>
      </c>
      <c r="F443" s="25">
        <v>0.140509</v>
      </c>
      <c r="G443" s="25" t="s">
        <v>13</v>
      </c>
      <c r="H443" s="25">
        <v>0.58330400000000004</v>
      </c>
      <c r="I443" s="25">
        <v>0.60567499999999996</v>
      </c>
      <c r="J443" s="25">
        <v>0.52554400000000001</v>
      </c>
      <c r="K443" s="25">
        <v>1.7010000000000001</v>
      </c>
      <c r="L443" s="25">
        <v>2.7250000000000001</v>
      </c>
      <c r="M443" s="25">
        <v>2.0190000000000001</v>
      </c>
      <c r="N443" s="25">
        <v>1.18302</v>
      </c>
    </row>
    <row r="444" spans="1:14" x14ac:dyDescent="0.2">
      <c r="A444" s="25"/>
      <c r="B444" s="25" t="s">
        <v>8</v>
      </c>
      <c r="C444" s="25" t="s">
        <v>13</v>
      </c>
      <c r="D444" s="25" t="s">
        <v>13</v>
      </c>
      <c r="E444" s="25" t="s">
        <v>13</v>
      </c>
      <c r="F444" s="25" t="s">
        <v>13</v>
      </c>
      <c r="G444" s="25" t="s">
        <v>13</v>
      </c>
      <c r="H444" s="25" t="s">
        <v>13</v>
      </c>
      <c r="I444" s="25">
        <v>4.6785500000000001E-3</v>
      </c>
      <c r="J444" s="25">
        <v>4.2287499999999999E-3</v>
      </c>
      <c r="K444" s="25">
        <v>4.54636E-2</v>
      </c>
      <c r="L444" s="25">
        <v>0.03</v>
      </c>
      <c r="M444" s="25">
        <v>7.0000000000000001E-3</v>
      </c>
      <c r="N444" s="25">
        <v>0</v>
      </c>
    </row>
    <row r="445" spans="1:14" x14ac:dyDescent="0.2">
      <c r="A445" s="25"/>
      <c r="B445" s="25" t="s">
        <v>9</v>
      </c>
      <c r="C445" s="25" t="s">
        <v>13</v>
      </c>
      <c r="D445" s="25" t="s">
        <v>13</v>
      </c>
      <c r="E445" s="25" t="s">
        <v>13</v>
      </c>
      <c r="F445" s="25" t="s">
        <v>13</v>
      </c>
      <c r="G445" s="25" t="s">
        <v>13</v>
      </c>
      <c r="H445" s="25" t="s">
        <v>13</v>
      </c>
      <c r="I445" s="25">
        <v>3.0339999999999998</v>
      </c>
      <c r="J445" s="25">
        <v>5.1949899999999998</v>
      </c>
      <c r="K445" s="25">
        <v>14.340199999999999</v>
      </c>
      <c r="L445" s="25">
        <v>16.896999999999998</v>
      </c>
      <c r="M445" s="25">
        <v>7.7309999999999999</v>
      </c>
      <c r="N445" s="25">
        <v>4.2516309999999997</v>
      </c>
    </row>
    <row r="446" spans="1:14" x14ac:dyDescent="0.2">
      <c r="A446" s="25"/>
      <c r="B446" s="25" t="s">
        <v>10</v>
      </c>
      <c r="C446" s="25">
        <v>3.3569499999999999</v>
      </c>
      <c r="D446" s="25">
        <v>3.3973499999999999</v>
      </c>
      <c r="E446" s="25">
        <v>3.8387199999999999</v>
      </c>
      <c r="F446" s="25">
        <v>0.79202799999999995</v>
      </c>
      <c r="G446" s="25">
        <v>4.9830100000000002E-2</v>
      </c>
      <c r="H446" s="25">
        <v>3.2081300000000001</v>
      </c>
      <c r="I446" s="25">
        <v>0.84927699999999995</v>
      </c>
      <c r="J446" s="25">
        <v>0.92651300000000003</v>
      </c>
      <c r="K446" s="25">
        <v>4.1984700000000004</v>
      </c>
      <c r="L446" s="25">
        <v>3.2549999999999999</v>
      </c>
      <c r="M446" s="25">
        <v>3.7269999999999999</v>
      </c>
      <c r="N446" s="25">
        <v>7.3554000000000004</v>
      </c>
    </row>
    <row r="447" spans="1:14" x14ac:dyDescent="0.2">
      <c r="A447" s="25"/>
      <c r="B447" s="25" t="s">
        <v>11</v>
      </c>
      <c r="C447" s="25" t="s">
        <v>13</v>
      </c>
      <c r="D447" s="25" t="s">
        <v>13</v>
      </c>
      <c r="E447" s="25" t="s">
        <v>13</v>
      </c>
      <c r="F447" s="25" t="s">
        <v>13</v>
      </c>
      <c r="G447" s="25" t="s">
        <v>13</v>
      </c>
      <c r="H447" s="25" t="s">
        <v>13</v>
      </c>
      <c r="I447" s="25">
        <v>4.4723800000000001E-2</v>
      </c>
      <c r="J447" s="25">
        <v>4.4297900000000001E-2</v>
      </c>
      <c r="K447" s="25">
        <v>7.9545199999999996E-2</v>
      </c>
      <c r="L447" s="25">
        <v>4.3999999999999997E-2</v>
      </c>
      <c r="M447" s="25">
        <v>8.9999999999999993E-3</v>
      </c>
      <c r="N447" s="25">
        <v>3.261E-2</v>
      </c>
    </row>
    <row r="448" spans="1:14" x14ac:dyDescent="0.2">
      <c r="A448" s="25"/>
      <c r="B448" s="25" t="s">
        <v>12</v>
      </c>
      <c r="C448" s="25">
        <v>28.270299999999999</v>
      </c>
      <c r="D448" s="25">
        <v>28.915900000000001</v>
      </c>
      <c r="E448" s="25">
        <v>24.242000000000001</v>
      </c>
      <c r="F448" s="25">
        <v>80.074200000000005</v>
      </c>
      <c r="G448" s="25">
        <v>47.466700000000003</v>
      </c>
      <c r="H448" s="25">
        <v>72.206000000000003</v>
      </c>
      <c r="I448" s="25">
        <v>92.095399999999998</v>
      </c>
      <c r="J448" s="25">
        <v>76.758700000000005</v>
      </c>
      <c r="K448" s="25">
        <v>98.905199999999994</v>
      </c>
      <c r="L448" s="25">
        <v>43.686</v>
      </c>
      <c r="M448" s="25">
        <v>38.01</v>
      </c>
      <c r="N448" s="25">
        <v>55.308911999999999</v>
      </c>
    </row>
    <row r="449" spans="1:14" x14ac:dyDescent="0.2">
      <c r="A449" s="25" t="s">
        <v>97</v>
      </c>
      <c r="B449" s="25" t="s">
        <v>1</v>
      </c>
      <c r="C449" s="25">
        <v>276.64400000000001</v>
      </c>
      <c r="D449" s="25">
        <v>386.47</v>
      </c>
      <c r="E449" s="25">
        <v>496.34899999999999</v>
      </c>
      <c r="F449" s="25">
        <v>607.61</v>
      </c>
      <c r="G449" s="25">
        <v>486.89600000000002</v>
      </c>
      <c r="H449" s="25">
        <v>507.02499999999998</v>
      </c>
      <c r="I449" s="25">
        <v>585.34400000000005</v>
      </c>
      <c r="J449" s="25">
        <v>602.59299999999996</v>
      </c>
      <c r="K449" s="25">
        <v>657.31899999999996</v>
      </c>
      <c r="L449" s="25">
        <v>639.79399999999998</v>
      </c>
      <c r="M449" s="25">
        <v>519.85199999999998</v>
      </c>
      <c r="N449" s="25">
        <v>589.88599999999997</v>
      </c>
    </row>
    <row r="450" spans="1:14" x14ac:dyDescent="0.2">
      <c r="A450" s="25"/>
      <c r="B450" s="25" t="s">
        <v>61</v>
      </c>
      <c r="C450" s="25">
        <v>7.22349</v>
      </c>
      <c r="D450" s="25">
        <v>4.21129</v>
      </c>
      <c r="E450" s="25">
        <v>5.4993860000000003</v>
      </c>
      <c r="F450" s="25">
        <v>6.4444100000000004</v>
      </c>
      <c r="G450" s="25">
        <v>7.0555700000000003</v>
      </c>
      <c r="H450" s="25">
        <v>6.3758800000000004</v>
      </c>
      <c r="I450" s="25">
        <v>8.7262799999999991</v>
      </c>
      <c r="J450" s="25">
        <v>10</v>
      </c>
      <c r="K450" s="25">
        <v>13.404999999999999</v>
      </c>
      <c r="L450" s="25">
        <v>13.252000000000001</v>
      </c>
      <c r="M450" s="25">
        <v>11.845000000000001</v>
      </c>
      <c r="N450" s="25">
        <v>11.335000000000001</v>
      </c>
    </row>
    <row r="451" spans="1:14" x14ac:dyDescent="0.2">
      <c r="A451" s="25"/>
      <c r="B451" s="25" t="s">
        <v>2</v>
      </c>
      <c r="C451" s="25">
        <v>105.863</v>
      </c>
      <c r="D451" s="25">
        <v>123.54</v>
      </c>
      <c r="E451" s="25">
        <v>126.693</v>
      </c>
      <c r="F451" s="25">
        <v>179.60599999999999</v>
      </c>
      <c r="G451" s="25">
        <v>140.72499999999999</v>
      </c>
      <c r="H451" s="25">
        <v>171.92099999999999</v>
      </c>
      <c r="I451" s="25">
        <v>148.334</v>
      </c>
      <c r="J451" s="25">
        <v>127.72799999999999</v>
      </c>
      <c r="K451" s="25">
        <v>135.249</v>
      </c>
      <c r="L451" s="25">
        <v>114.923</v>
      </c>
      <c r="M451" s="25">
        <v>95.363</v>
      </c>
      <c r="N451" s="25">
        <v>104.28100000000001</v>
      </c>
    </row>
    <row r="452" spans="1:14" x14ac:dyDescent="0.2">
      <c r="A452" s="25"/>
      <c r="B452" s="25" t="s">
        <v>3</v>
      </c>
      <c r="C452" s="25">
        <v>122.009</v>
      </c>
      <c r="D452" s="25">
        <v>208.85300000000001</v>
      </c>
      <c r="E452" s="25">
        <v>303.928</v>
      </c>
      <c r="F452" s="25">
        <v>351.79300000000001</v>
      </c>
      <c r="G452" s="25">
        <v>285.99299999999999</v>
      </c>
      <c r="H452" s="25">
        <v>278.18700000000001</v>
      </c>
      <c r="I452" s="25">
        <v>368.25</v>
      </c>
      <c r="J452" s="25">
        <v>396.2</v>
      </c>
      <c r="K452" s="25">
        <v>421.69400000000002</v>
      </c>
      <c r="L452" s="25">
        <v>404.69200000000001</v>
      </c>
      <c r="M452" s="25">
        <v>346.95499999999998</v>
      </c>
      <c r="N452" s="25">
        <v>367.74299999999999</v>
      </c>
    </row>
    <row r="453" spans="1:14" x14ac:dyDescent="0.2">
      <c r="A453" s="25"/>
      <c r="B453" s="25" t="s">
        <v>4</v>
      </c>
      <c r="C453" s="25">
        <v>41.548000000000002</v>
      </c>
      <c r="D453" s="25">
        <v>49.86571</v>
      </c>
      <c r="E453" s="25">
        <v>60.228614</v>
      </c>
      <c r="F453" s="25">
        <v>69.766000000000005</v>
      </c>
      <c r="G453" s="25">
        <v>53.122999999999998</v>
      </c>
      <c r="H453" s="25">
        <v>50.541119999999999</v>
      </c>
      <c r="I453" s="25">
        <v>60.034999999999997</v>
      </c>
      <c r="J453" s="25">
        <v>68.665000000000006</v>
      </c>
      <c r="K453" s="25">
        <v>86.971000000000004</v>
      </c>
      <c r="L453" s="25">
        <v>106.92700000000001</v>
      </c>
      <c r="M453" s="25">
        <v>65.69</v>
      </c>
      <c r="N453" s="25">
        <v>106.527</v>
      </c>
    </row>
    <row r="454" spans="1:14" x14ac:dyDescent="0.2">
      <c r="A454" s="25"/>
      <c r="B454" s="25" t="s">
        <v>5</v>
      </c>
      <c r="C454" s="25" t="s">
        <v>13</v>
      </c>
      <c r="D454" s="25" t="s">
        <v>13</v>
      </c>
      <c r="E454" s="25">
        <v>0.11260000000000001</v>
      </c>
      <c r="F454" s="25">
        <v>7.6107800000000001E-3</v>
      </c>
      <c r="G454" s="25">
        <v>0.14044000000000001</v>
      </c>
      <c r="H454" s="25">
        <v>8.96221E-3</v>
      </c>
      <c r="I454" s="25">
        <v>0.53658799999999995</v>
      </c>
      <c r="J454" s="25">
        <v>6.202</v>
      </c>
      <c r="K454" s="25">
        <v>4.5430000000000001</v>
      </c>
      <c r="L454" s="25">
        <v>1.081</v>
      </c>
      <c r="M454" s="25">
        <v>0.46200000000000002</v>
      </c>
      <c r="N454" s="25">
        <v>0.73799999999999999</v>
      </c>
    </row>
    <row r="455" spans="1:14" x14ac:dyDescent="0.2">
      <c r="A455" s="25"/>
      <c r="B455" s="25" t="s">
        <v>6</v>
      </c>
      <c r="C455" s="25">
        <v>3.2604099999999998</v>
      </c>
      <c r="D455" s="25">
        <v>4.17347</v>
      </c>
      <c r="E455" s="25">
        <v>5.0256600000000002</v>
      </c>
      <c r="F455" s="25">
        <v>7.8127899999999997</v>
      </c>
      <c r="G455" s="25">
        <v>7.4641599999999997</v>
      </c>
      <c r="H455" s="25">
        <v>5.57606</v>
      </c>
      <c r="I455" s="25">
        <v>7.2930000000000001</v>
      </c>
      <c r="J455" s="25">
        <v>3.7229999999999999</v>
      </c>
      <c r="K455" s="25">
        <v>5.3529999999999998</v>
      </c>
      <c r="L455" s="25">
        <v>7.8659999999999997</v>
      </c>
      <c r="M455" s="25">
        <v>3.7290000000000001</v>
      </c>
      <c r="N455" s="25">
        <v>2.7770000000000001</v>
      </c>
    </row>
    <row r="456" spans="1:14" x14ac:dyDescent="0.2">
      <c r="A456" s="25"/>
      <c r="B456" s="25" t="s">
        <v>7</v>
      </c>
      <c r="C456" s="25">
        <v>0.64116399999999996</v>
      </c>
      <c r="D456" s="25">
        <v>1.1597</v>
      </c>
      <c r="E456" s="25">
        <v>1.01709</v>
      </c>
      <c r="F456" s="25">
        <v>1.2091499999999999</v>
      </c>
      <c r="G456" s="25">
        <v>1.3683399999999999</v>
      </c>
      <c r="H456" s="25">
        <v>0.88972399999999996</v>
      </c>
      <c r="I456" s="25">
        <v>4.2654899999999998</v>
      </c>
      <c r="J456" s="25">
        <v>2.0872199999999999</v>
      </c>
      <c r="K456" s="25">
        <v>2.3530000000000002</v>
      </c>
      <c r="L456" s="25">
        <v>0.57699999999999996</v>
      </c>
      <c r="M456" s="25">
        <v>2.09</v>
      </c>
      <c r="N456" s="25">
        <v>4.0270000000000001</v>
      </c>
    </row>
    <row r="457" spans="1:14" x14ac:dyDescent="0.2">
      <c r="A457" s="25"/>
      <c r="B457" s="25" t="s">
        <v>8</v>
      </c>
      <c r="C457" s="25" t="s">
        <v>13</v>
      </c>
      <c r="D457" s="25" t="s">
        <v>13</v>
      </c>
      <c r="E457" s="25">
        <v>6.7298E-4</v>
      </c>
      <c r="F457" s="25" t="s">
        <v>13</v>
      </c>
      <c r="G457" s="25" t="s">
        <v>13</v>
      </c>
      <c r="H457" s="25" t="s">
        <v>13</v>
      </c>
      <c r="I457" s="25" t="s">
        <v>13</v>
      </c>
      <c r="J457" s="25">
        <v>7.0585999999999999E-4</v>
      </c>
      <c r="K457" s="25" t="s">
        <v>13</v>
      </c>
      <c r="L457" s="25" t="s">
        <v>13</v>
      </c>
      <c r="M457" s="25" t="s">
        <v>13</v>
      </c>
      <c r="N457" s="25">
        <v>1.4E-2</v>
      </c>
    </row>
    <row r="458" spans="1:14" x14ac:dyDescent="0.2">
      <c r="A458" s="25"/>
      <c r="B458" s="25" t="s">
        <v>9</v>
      </c>
      <c r="C458" s="25">
        <v>18.791</v>
      </c>
      <c r="D458" s="25">
        <v>22.747</v>
      </c>
      <c r="E458" s="25">
        <v>25.9192</v>
      </c>
      <c r="F458" s="25">
        <v>30.842099999999999</v>
      </c>
      <c r="G458" s="25">
        <v>28.033999999999999</v>
      </c>
      <c r="H458" s="25">
        <v>23.2563</v>
      </c>
      <c r="I458" s="25">
        <v>28.546500000000002</v>
      </c>
      <c r="J458" s="25">
        <v>24.245999999999999</v>
      </c>
      <c r="K458" s="25">
        <v>27.581</v>
      </c>
      <c r="L458" s="25">
        <v>52.351999999999997</v>
      </c>
      <c r="M458" s="25">
        <v>23.838999999999999</v>
      </c>
      <c r="N458" s="25">
        <v>28.655999999999999</v>
      </c>
    </row>
    <row r="459" spans="1:14" x14ac:dyDescent="0.2">
      <c r="A459" s="25"/>
      <c r="B459" s="25" t="s">
        <v>10</v>
      </c>
      <c r="C459" s="25">
        <v>2.6892200000000002</v>
      </c>
      <c r="D459" s="25">
        <v>0.86842900000000001</v>
      </c>
      <c r="E459" s="25">
        <v>3.5775199999999998</v>
      </c>
      <c r="F459" s="25">
        <v>3.1868400000000001</v>
      </c>
      <c r="G459" s="25">
        <v>1.23953</v>
      </c>
      <c r="H459" s="25">
        <v>1.1020799999999999</v>
      </c>
      <c r="I459" s="25">
        <v>2.9023500000000002</v>
      </c>
      <c r="J459" s="25">
        <v>10.715999999999999</v>
      </c>
      <c r="K459" s="25">
        <v>22.673999999999999</v>
      </c>
      <c r="L459" s="25">
        <v>20.190999999999999</v>
      </c>
      <c r="M459" s="25">
        <v>14.637</v>
      </c>
      <c r="N459" s="25">
        <v>52.57</v>
      </c>
    </row>
    <row r="460" spans="1:14" x14ac:dyDescent="0.2">
      <c r="A460" s="25"/>
      <c r="B460" s="25" t="s">
        <v>11</v>
      </c>
      <c r="C460" s="25">
        <v>1.34938E-2</v>
      </c>
      <c r="D460" s="25">
        <v>1.40305E-2</v>
      </c>
      <c r="E460" s="25">
        <v>1.93062</v>
      </c>
      <c r="F460" s="25">
        <v>0.127246</v>
      </c>
      <c r="G460" s="25">
        <v>0.214555</v>
      </c>
      <c r="H460" s="25">
        <v>8.7463200000000001E-3</v>
      </c>
      <c r="I460" s="25">
        <v>9.4895099999999996E-2</v>
      </c>
      <c r="J460" s="25">
        <v>0.137097</v>
      </c>
      <c r="K460" s="25">
        <v>0.82</v>
      </c>
      <c r="L460" s="25">
        <v>0.21199999999999999</v>
      </c>
      <c r="M460" s="25">
        <v>0.28599999999999998</v>
      </c>
      <c r="N460" s="25">
        <v>0.65200000000000002</v>
      </c>
    </row>
    <row r="461" spans="1:14" x14ac:dyDescent="0.2">
      <c r="A461" s="25"/>
      <c r="B461" s="25" t="s">
        <v>12</v>
      </c>
      <c r="C461" s="25">
        <v>16.1525</v>
      </c>
      <c r="D461" s="25">
        <v>20.903099999999998</v>
      </c>
      <c r="E461" s="25">
        <v>22.645199999999999</v>
      </c>
      <c r="F461" s="25">
        <v>26.5806</v>
      </c>
      <c r="G461" s="25">
        <v>14.6624</v>
      </c>
      <c r="H461" s="25">
        <v>19.699400000000001</v>
      </c>
      <c r="I461" s="25">
        <v>16.395299999999999</v>
      </c>
      <c r="J461" s="25">
        <v>21.553000000000001</v>
      </c>
      <c r="K461" s="25">
        <v>23.646999999999998</v>
      </c>
      <c r="L461" s="25">
        <v>24.646999999999998</v>
      </c>
      <c r="M461" s="25">
        <v>20.646999999999998</v>
      </c>
      <c r="N461" s="25">
        <v>17.093</v>
      </c>
    </row>
    <row r="462" spans="1:14" x14ac:dyDescent="0.2">
      <c r="A462" s="25" t="s">
        <v>98</v>
      </c>
      <c r="B462" s="25" t="s">
        <v>1</v>
      </c>
      <c r="C462" s="25">
        <v>1118.03</v>
      </c>
      <c r="D462" s="25">
        <v>1324.65</v>
      </c>
      <c r="E462" s="25">
        <v>1432.87</v>
      </c>
      <c r="F462" s="25">
        <v>1527.39</v>
      </c>
      <c r="G462" s="25">
        <v>1811.87</v>
      </c>
      <c r="H462" s="25">
        <v>2028.49</v>
      </c>
      <c r="I462" s="25">
        <v>2730.12</v>
      </c>
      <c r="J462" s="25">
        <v>3192.11</v>
      </c>
      <c r="K462" s="25">
        <v>3486.02</v>
      </c>
      <c r="L462" s="25">
        <v>3810.89</v>
      </c>
      <c r="M462" s="25">
        <v>3945.8350639999999</v>
      </c>
      <c r="N462" s="25">
        <v>4035.3835770000001</v>
      </c>
    </row>
    <row r="463" spans="1:14" x14ac:dyDescent="0.2">
      <c r="A463" s="25"/>
      <c r="B463" s="25" t="s">
        <v>61</v>
      </c>
      <c r="C463" s="25" t="s">
        <v>13</v>
      </c>
      <c r="D463" s="25" t="s">
        <v>13</v>
      </c>
      <c r="E463" s="25" t="s">
        <v>13</v>
      </c>
      <c r="F463" s="25" t="s">
        <v>13</v>
      </c>
      <c r="G463" s="25" t="s">
        <v>13</v>
      </c>
      <c r="H463" s="25" t="s">
        <v>13</v>
      </c>
      <c r="I463" s="25" t="s">
        <v>13</v>
      </c>
      <c r="J463" s="25" t="s">
        <v>13</v>
      </c>
      <c r="K463" s="25" t="s">
        <v>13</v>
      </c>
      <c r="L463" s="25" t="s">
        <v>13</v>
      </c>
      <c r="M463" s="25" t="s">
        <v>13</v>
      </c>
      <c r="N463" s="25" t="s">
        <v>13</v>
      </c>
    </row>
    <row r="464" spans="1:14" x14ac:dyDescent="0.2">
      <c r="A464" s="25"/>
      <c r="B464" s="25" t="s">
        <v>2</v>
      </c>
      <c r="C464" s="25">
        <v>135.785</v>
      </c>
      <c r="D464" s="25">
        <v>170.81200000000001</v>
      </c>
      <c r="E464" s="25">
        <v>217.42699999999999</v>
      </c>
      <c r="F464" s="25">
        <v>243.89</v>
      </c>
      <c r="G464" s="25">
        <v>257.38400000000001</v>
      </c>
      <c r="H464" s="25">
        <v>264.49099999999999</v>
      </c>
      <c r="I464" s="25">
        <v>302.26100000000002</v>
      </c>
      <c r="J464" s="25">
        <v>333.935</v>
      </c>
      <c r="K464" s="25">
        <v>358.49</v>
      </c>
      <c r="L464" s="25">
        <v>417.23899999999998</v>
      </c>
      <c r="M464" s="25">
        <v>445.31622599999997</v>
      </c>
      <c r="N464" s="25">
        <v>484.43621100000001</v>
      </c>
    </row>
    <row r="465" spans="1:14" x14ac:dyDescent="0.2">
      <c r="A465" s="25"/>
      <c r="B465" s="25" t="s">
        <v>3</v>
      </c>
      <c r="C465" s="25">
        <v>839.52800000000002</v>
      </c>
      <c r="D465" s="25">
        <v>991.55200000000002</v>
      </c>
      <c r="E465" s="25">
        <v>1020.17</v>
      </c>
      <c r="F465" s="25">
        <v>1101.06</v>
      </c>
      <c r="G465" s="25">
        <v>1335.86</v>
      </c>
      <c r="H465" s="25">
        <v>1518.66</v>
      </c>
      <c r="I465" s="25">
        <v>2083.85</v>
      </c>
      <c r="J465" s="25">
        <v>2462.75</v>
      </c>
      <c r="K465" s="25">
        <v>2660.44</v>
      </c>
      <c r="L465" s="25">
        <v>2953.12</v>
      </c>
      <c r="M465" s="25">
        <v>3131.4951679999999</v>
      </c>
      <c r="N465" s="25">
        <v>3208.096059</v>
      </c>
    </row>
    <row r="466" spans="1:14" x14ac:dyDescent="0.2">
      <c r="A466" s="25"/>
      <c r="B466" s="25" t="s">
        <v>4</v>
      </c>
      <c r="C466" s="25">
        <v>142.71700000000001</v>
      </c>
      <c r="D466" s="25">
        <v>162.28200000000001</v>
      </c>
      <c r="E466" s="25">
        <v>195.27</v>
      </c>
      <c r="F466" s="25">
        <v>182.447</v>
      </c>
      <c r="G466" s="25">
        <v>218.63</v>
      </c>
      <c r="H466" s="25">
        <v>245.34200000000001</v>
      </c>
      <c r="I466" s="25">
        <v>344.01499999999999</v>
      </c>
      <c r="J466" s="25">
        <v>395.42099999999999</v>
      </c>
      <c r="K466" s="25">
        <v>467.09</v>
      </c>
      <c r="L466" s="25">
        <v>440.53100000000001</v>
      </c>
      <c r="M466" s="25">
        <v>369.02367099999998</v>
      </c>
      <c r="N466" s="25">
        <v>342.85130700000002</v>
      </c>
    </row>
    <row r="467" spans="1:14" x14ac:dyDescent="0.2">
      <c r="A467" s="25"/>
      <c r="B467" s="25" t="s">
        <v>5</v>
      </c>
      <c r="C467" s="25">
        <v>1.976</v>
      </c>
      <c r="D467" s="25">
        <v>2.5019999999999998</v>
      </c>
      <c r="E467" s="25">
        <v>3.3660000000000001</v>
      </c>
      <c r="F467" s="25">
        <v>7.6379999999999999</v>
      </c>
      <c r="G467" s="25">
        <v>7.1959999999999997</v>
      </c>
      <c r="H467" s="25">
        <v>10.458</v>
      </c>
      <c r="I467" s="25">
        <v>8.39</v>
      </c>
      <c r="J467" s="25">
        <v>16.556999999999999</v>
      </c>
      <c r="K467" s="25">
        <v>15.337300000000001</v>
      </c>
      <c r="L467" s="25">
        <v>10.237</v>
      </c>
      <c r="M467" s="25">
        <v>10.054838999999999</v>
      </c>
      <c r="N467" s="25">
        <v>13.057442999999999</v>
      </c>
    </row>
    <row r="468" spans="1:14" x14ac:dyDescent="0.2">
      <c r="A468" s="25"/>
      <c r="B468" s="25" t="s">
        <v>6</v>
      </c>
      <c r="C468" s="25">
        <v>0.80754000000000004</v>
      </c>
      <c r="D468" s="25">
        <v>0.89</v>
      </c>
      <c r="E468" s="25">
        <v>3.86</v>
      </c>
      <c r="F468" s="25">
        <v>0.35</v>
      </c>
      <c r="G468" s="25">
        <v>6.63</v>
      </c>
      <c r="H468" s="25">
        <v>1.03</v>
      </c>
      <c r="I468" s="25">
        <v>5.35</v>
      </c>
      <c r="J468" s="25">
        <v>1.4</v>
      </c>
      <c r="K468" s="25">
        <v>0.63375800000000004</v>
      </c>
      <c r="L468" s="25">
        <v>0.45300000000000001</v>
      </c>
      <c r="M468" s="25">
        <v>0.22820099999999999</v>
      </c>
      <c r="N468" s="25">
        <v>0.40436899999999998</v>
      </c>
    </row>
    <row r="469" spans="1:14" x14ac:dyDescent="0.2">
      <c r="A469" s="25"/>
      <c r="B469" s="25" t="s">
        <v>7</v>
      </c>
      <c r="C469" s="25">
        <v>10.6196</v>
      </c>
      <c r="D469" s="25">
        <v>13.414999999999999</v>
      </c>
      <c r="E469" s="25">
        <v>9.1349999999999998</v>
      </c>
      <c r="F469" s="25">
        <v>6.2140000000000004</v>
      </c>
      <c r="G469" s="25">
        <v>0.06</v>
      </c>
      <c r="H469" s="25">
        <v>3.55</v>
      </c>
      <c r="I469" s="25">
        <v>26.14</v>
      </c>
      <c r="J469" s="25">
        <v>19.12</v>
      </c>
      <c r="K469" s="25">
        <v>19.627099999999999</v>
      </c>
      <c r="L469" s="25">
        <v>25.056999999999999</v>
      </c>
      <c r="M469" s="25">
        <v>33.718254999999999</v>
      </c>
      <c r="N469" s="25">
        <v>8.6644889999999997</v>
      </c>
    </row>
    <row r="470" spans="1:14" x14ac:dyDescent="0.2">
      <c r="A470" s="25"/>
      <c r="B470" s="25" t="s">
        <v>8</v>
      </c>
      <c r="C470" s="25">
        <v>0.40357799999999999</v>
      </c>
      <c r="D470" s="25">
        <v>0.13</v>
      </c>
      <c r="E470" s="25">
        <v>0.09</v>
      </c>
      <c r="F470" s="25">
        <v>0.53</v>
      </c>
      <c r="G470" s="25">
        <v>0.04</v>
      </c>
      <c r="H470" s="25">
        <v>0.34</v>
      </c>
      <c r="I470" s="25">
        <v>1</v>
      </c>
      <c r="J470" s="25">
        <v>3.84</v>
      </c>
      <c r="K470" s="25">
        <v>2.4</v>
      </c>
      <c r="L470" s="25">
        <v>2.6589999999999998</v>
      </c>
      <c r="M470" s="25">
        <v>1.6708449999999999</v>
      </c>
      <c r="N470" s="25">
        <v>4.4184219999999996</v>
      </c>
    </row>
    <row r="471" spans="1:14" x14ac:dyDescent="0.2">
      <c r="A471" s="25"/>
      <c r="B471" s="25" t="s">
        <v>9</v>
      </c>
      <c r="C471" s="25">
        <v>33.936</v>
      </c>
      <c r="D471" s="25">
        <v>36.329599999999999</v>
      </c>
      <c r="E471" s="25">
        <v>39.56</v>
      </c>
      <c r="F471" s="25">
        <v>41.01</v>
      </c>
      <c r="G471" s="25">
        <v>43.01</v>
      </c>
      <c r="H471" s="25">
        <v>45.32</v>
      </c>
      <c r="I471" s="25">
        <v>45.03</v>
      </c>
      <c r="J471" s="25">
        <v>45.25</v>
      </c>
      <c r="K471" s="25">
        <v>43.106000000000002</v>
      </c>
      <c r="L471" s="25">
        <v>49.173000000000002</v>
      </c>
      <c r="M471" s="25">
        <v>56.729725999999999</v>
      </c>
      <c r="N471" s="25">
        <v>49.706963999999999</v>
      </c>
    </row>
    <row r="472" spans="1:14" x14ac:dyDescent="0.2">
      <c r="A472" s="25"/>
      <c r="B472" s="25" t="s">
        <v>10</v>
      </c>
      <c r="C472" s="25">
        <v>39.064300000000003</v>
      </c>
      <c r="D472" s="25">
        <v>54.674999999999997</v>
      </c>
      <c r="E472" s="25">
        <v>100.389</v>
      </c>
      <c r="F472" s="25">
        <v>92.165000000000006</v>
      </c>
      <c r="G472" s="25">
        <v>94.26</v>
      </c>
      <c r="H472" s="25">
        <v>71.92</v>
      </c>
      <c r="I472" s="25">
        <v>128.65</v>
      </c>
      <c r="J472" s="25">
        <v>168.99</v>
      </c>
      <c r="K472" s="25">
        <v>251.04</v>
      </c>
      <c r="L472" s="25">
        <v>251.93799999999999</v>
      </c>
      <c r="M472" s="25">
        <v>95.559123</v>
      </c>
      <c r="N472" s="25">
        <v>80.192531000000002</v>
      </c>
    </row>
    <row r="473" spans="1:14" x14ac:dyDescent="0.2">
      <c r="A473" s="25"/>
      <c r="B473" s="25" t="s">
        <v>11</v>
      </c>
      <c r="C473" s="25">
        <v>1.4</v>
      </c>
      <c r="D473" s="25">
        <v>1.6</v>
      </c>
      <c r="E473" s="25">
        <v>1.8</v>
      </c>
      <c r="F473" s="25">
        <v>2</v>
      </c>
      <c r="G473" s="25">
        <v>2</v>
      </c>
      <c r="H473" s="25">
        <v>1.5</v>
      </c>
      <c r="I473" s="25">
        <v>2</v>
      </c>
      <c r="J473" s="25">
        <v>2.5</v>
      </c>
      <c r="K473" s="25">
        <v>3</v>
      </c>
      <c r="L473" s="25">
        <v>3.6</v>
      </c>
      <c r="M473" s="25">
        <v>0.54843500000000001</v>
      </c>
      <c r="N473" s="25">
        <v>1.1863710000000001</v>
      </c>
    </row>
    <row r="474" spans="1:14" x14ac:dyDescent="0.2">
      <c r="A474" s="25"/>
      <c r="B474" s="25" t="s">
        <v>12</v>
      </c>
      <c r="C474" s="25">
        <v>54.51</v>
      </c>
      <c r="D474" s="25">
        <v>52.74</v>
      </c>
      <c r="E474" s="25">
        <v>37.07</v>
      </c>
      <c r="F474" s="25">
        <v>32.54</v>
      </c>
      <c r="G474" s="25">
        <v>65.433700000000002</v>
      </c>
      <c r="H474" s="25">
        <v>111.224</v>
      </c>
      <c r="I474" s="25">
        <v>127.455</v>
      </c>
      <c r="J474" s="25">
        <v>137.76400000000001</v>
      </c>
      <c r="K474" s="25">
        <v>131.946</v>
      </c>
      <c r="L474" s="25">
        <v>97.412000000000006</v>
      </c>
      <c r="M474" s="25">
        <v>170.51424700000001</v>
      </c>
      <c r="N474" s="25">
        <v>185.22071700000001</v>
      </c>
    </row>
    <row r="475" spans="1:14" x14ac:dyDescent="0.2">
      <c r="A475" s="25" t="s">
        <v>99</v>
      </c>
      <c r="B475" s="25" t="s">
        <v>1</v>
      </c>
      <c r="C475" s="25">
        <v>969.93</v>
      </c>
      <c r="D475" s="25">
        <v>1016.53</v>
      </c>
      <c r="E475" s="25">
        <v>1369.97</v>
      </c>
      <c r="F475" s="25">
        <v>1483.65</v>
      </c>
      <c r="G475" s="25">
        <v>1248.9100000000001</v>
      </c>
      <c r="H475" s="25">
        <v>1294.5</v>
      </c>
      <c r="I475" s="25">
        <v>1858.09</v>
      </c>
      <c r="J475" s="25">
        <v>1628.2</v>
      </c>
      <c r="K475" s="25">
        <v>1945.838</v>
      </c>
      <c r="L475" s="25">
        <v>2028.377</v>
      </c>
      <c r="M475" s="25">
        <v>1515.9369999999999</v>
      </c>
      <c r="N475" s="25" t="s">
        <v>13</v>
      </c>
    </row>
    <row r="476" spans="1:14" x14ac:dyDescent="0.2">
      <c r="A476" s="25"/>
      <c r="B476" s="25" t="s">
        <v>61</v>
      </c>
      <c r="C476" s="25" t="s">
        <v>13</v>
      </c>
      <c r="D476" s="25" t="s">
        <v>13</v>
      </c>
      <c r="E476" s="25" t="s">
        <v>13</v>
      </c>
      <c r="F476" s="25" t="s">
        <v>13</v>
      </c>
      <c r="G476" s="25" t="s">
        <v>13</v>
      </c>
      <c r="H476" s="25">
        <v>135.19499999999999</v>
      </c>
      <c r="I476" s="25" t="s">
        <v>13</v>
      </c>
      <c r="J476" s="25" t="s">
        <v>13</v>
      </c>
      <c r="K476" s="25" t="s">
        <v>13</v>
      </c>
      <c r="L476" s="25" t="s">
        <v>13</v>
      </c>
      <c r="M476" s="25" t="s">
        <v>13</v>
      </c>
      <c r="N476" s="25" t="s">
        <v>13</v>
      </c>
    </row>
    <row r="477" spans="1:14" x14ac:dyDescent="0.2">
      <c r="A477" s="25"/>
      <c r="B477" s="25" t="s">
        <v>2</v>
      </c>
      <c r="C477" s="25">
        <v>424.86700000000002</v>
      </c>
      <c r="D477" s="25">
        <v>502.55900000000003</v>
      </c>
      <c r="E477" s="25">
        <v>618.54700000000003</v>
      </c>
      <c r="F477" s="25">
        <v>553.16</v>
      </c>
      <c r="G477" s="25">
        <v>490.56900000000002</v>
      </c>
      <c r="H477" s="25">
        <v>478.173</v>
      </c>
      <c r="I477" s="25">
        <v>548.45600000000002</v>
      </c>
      <c r="J477" s="25">
        <v>536.923</v>
      </c>
      <c r="K477" s="25">
        <v>567.72900000000004</v>
      </c>
      <c r="L477" s="25">
        <v>608.71699999999998</v>
      </c>
      <c r="M477" s="25">
        <v>464.79</v>
      </c>
      <c r="N477" s="25" t="s">
        <v>13</v>
      </c>
    </row>
    <row r="478" spans="1:14" x14ac:dyDescent="0.2">
      <c r="A478" s="25"/>
      <c r="B478" s="25" t="s">
        <v>3</v>
      </c>
      <c r="C478" s="25">
        <v>175.06100000000001</v>
      </c>
      <c r="D478" s="25">
        <v>181.12799999999999</v>
      </c>
      <c r="E478" s="25">
        <v>226.14500000000001</v>
      </c>
      <c r="F478" s="25">
        <v>155.833</v>
      </c>
      <c r="G478" s="25">
        <v>269.815</v>
      </c>
      <c r="H478" s="25">
        <v>159.32499999999999</v>
      </c>
      <c r="I478" s="25">
        <v>409.03800000000001</v>
      </c>
      <c r="J478" s="25">
        <v>349.488</v>
      </c>
      <c r="K478" s="25">
        <v>576.00800000000004</v>
      </c>
      <c r="L478" s="25">
        <v>595.45100000000002</v>
      </c>
      <c r="M478" s="25">
        <v>449.91199999999998</v>
      </c>
      <c r="N478" s="25" t="s">
        <v>13</v>
      </c>
    </row>
    <row r="479" spans="1:14" x14ac:dyDescent="0.2">
      <c r="A479" s="25"/>
      <c r="B479" s="25" t="s">
        <v>4</v>
      </c>
      <c r="C479" s="25">
        <v>370.00200000000001</v>
      </c>
      <c r="D479" s="25">
        <v>332.84300000000002</v>
      </c>
      <c r="E479" s="25">
        <v>525.27800000000002</v>
      </c>
      <c r="F479" s="25">
        <v>774.65700000000004</v>
      </c>
      <c r="G479" s="25">
        <v>488.52100000000002</v>
      </c>
      <c r="H479" s="25">
        <v>521.80700000000002</v>
      </c>
      <c r="I479" s="25">
        <v>900.596</v>
      </c>
      <c r="J479" s="25">
        <v>741.78899999999999</v>
      </c>
      <c r="K479" s="25">
        <v>802.101</v>
      </c>
      <c r="L479" s="25">
        <v>824.20799999999997</v>
      </c>
      <c r="M479" s="25">
        <v>601.23500000000001</v>
      </c>
      <c r="N479" s="25" t="s">
        <v>13</v>
      </c>
    </row>
    <row r="480" spans="1:14" x14ac:dyDescent="0.2">
      <c r="A480" s="25"/>
      <c r="B480" s="25" t="s">
        <v>5</v>
      </c>
      <c r="C480" s="25">
        <v>2.2162500000000001</v>
      </c>
      <c r="D480" s="25">
        <v>1.44007</v>
      </c>
      <c r="E480" s="25">
        <v>2.0093200000000002</v>
      </c>
      <c r="F480" s="25">
        <v>5.4219999999999997</v>
      </c>
      <c r="G480" s="25">
        <v>2.92258</v>
      </c>
      <c r="H480" s="25">
        <v>4.1653500000000001</v>
      </c>
      <c r="I480" s="25">
        <v>3.19794</v>
      </c>
      <c r="J480" s="25">
        <v>3.1810299999999998</v>
      </c>
      <c r="K480" s="25">
        <v>3.3904100000000001</v>
      </c>
      <c r="L480" s="25">
        <v>5.3680000000000003</v>
      </c>
      <c r="M480" s="25">
        <v>1.6060000000000001</v>
      </c>
      <c r="N480" s="25" t="s">
        <v>13</v>
      </c>
    </row>
    <row r="481" spans="1:14" x14ac:dyDescent="0.2">
      <c r="A481" s="25"/>
      <c r="B481" s="25" t="s">
        <v>6</v>
      </c>
      <c r="C481" s="25">
        <v>46.376300000000001</v>
      </c>
      <c r="D481" s="25">
        <v>12.652799999999999</v>
      </c>
      <c r="E481" s="25">
        <v>39.942300000000003</v>
      </c>
      <c r="F481" s="25">
        <v>46.247799999999998</v>
      </c>
      <c r="G481" s="25">
        <v>54.368400000000001</v>
      </c>
      <c r="H481" s="25">
        <v>40.458199999999998</v>
      </c>
      <c r="I481" s="25">
        <v>37.008400000000002</v>
      </c>
      <c r="J481" s="25">
        <v>52.136299999999999</v>
      </c>
      <c r="K481" s="25">
        <v>70.053799999999995</v>
      </c>
      <c r="L481" s="25">
        <v>71.599999999999994</v>
      </c>
      <c r="M481" s="25">
        <v>52.582999999999998</v>
      </c>
      <c r="N481" s="25" t="s">
        <v>13</v>
      </c>
    </row>
    <row r="482" spans="1:14" x14ac:dyDescent="0.2">
      <c r="A482" s="25"/>
      <c r="B482" s="25" t="s">
        <v>7</v>
      </c>
      <c r="C482" s="25">
        <v>4.4343899999999996</v>
      </c>
      <c r="D482" s="25">
        <v>2.8782299999999998</v>
      </c>
      <c r="E482" s="25">
        <v>3.1402100000000002</v>
      </c>
      <c r="F482" s="25">
        <v>11.502800000000001</v>
      </c>
      <c r="G482" s="25">
        <v>6.2030599999999998</v>
      </c>
      <c r="H482" s="25">
        <v>8.8415199999999992</v>
      </c>
      <c r="I482" s="25">
        <v>12.535299999999999</v>
      </c>
      <c r="J482" s="25">
        <v>28.7624</v>
      </c>
      <c r="K482" s="25">
        <v>31.726199999999999</v>
      </c>
      <c r="L482" s="25">
        <v>34.991</v>
      </c>
      <c r="M482" s="25">
        <v>27.812999999999999</v>
      </c>
      <c r="N482" s="25" t="s">
        <v>13</v>
      </c>
    </row>
    <row r="483" spans="1:14" x14ac:dyDescent="0.2">
      <c r="A483" s="25"/>
      <c r="B483" s="25" t="s">
        <v>8</v>
      </c>
      <c r="C483" s="25">
        <v>0.34694000000000003</v>
      </c>
      <c r="D483" s="25">
        <v>0.229494</v>
      </c>
      <c r="E483" s="25">
        <v>0.25038199999999999</v>
      </c>
      <c r="F483" s="25">
        <v>0.41089300000000001</v>
      </c>
      <c r="G483" s="25">
        <v>0.22237000000000001</v>
      </c>
      <c r="H483" s="25">
        <v>0.316994</v>
      </c>
      <c r="I483" s="25">
        <v>0.40477600000000002</v>
      </c>
      <c r="J483" s="25">
        <v>0.19195799999999999</v>
      </c>
      <c r="K483" s="25">
        <v>0.20443700000000001</v>
      </c>
      <c r="L483" s="25">
        <v>0.20599999999999999</v>
      </c>
      <c r="M483" s="25">
        <v>0.59199999999999997</v>
      </c>
      <c r="N483" s="25" t="s">
        <v>13</v>
      </c>
    </row>
    <row r="484" spans="1:14" x14ac:dyDescent="0.2">
      <c r="A484" s="25"/>
      <c r="B484" s="25" t="s">
        <v>9</v>
      </c>
      <c r="C484" s="25">
        <v>56.200600000000001</v>
      </c>
      <c r="D484" s="25">
        <v>42.3932</v>
      </c>
      <c r="E484" s="25">
        <v>45.168999999999997</v>
      </c>
      <c r="F484" s="25">
        <v>98.243600000000001</v>
      </c>
      <c r="G484" s="25">
        <v>60.503700000000002</v>
      </c>
      <c r="H484" s="25">
        <v>41.958300000000001</v>
      </c>
      <c r="I484" s="25">
        <v>96.474400000000003</v>
      </c>
      <c r="J484" s="25">
        <v>95.947900000000004</v>
      </c>
      <c r="K484" s="25">
        <v>105.06100000000001</v>
      </c>
      <c r="L484" s="25">
        <v>107.125</v>
      </c>
      <c r="M484" s="25">
        <v>95.823999999999998</v>
      </c>
      <c r="N484" s="25" t="s">
        <v>13</v>
      </c>
    </row>
    <row r="485" spans="1:14" x14ac:dyDescent="0.2">
      <c r="A485" s="25"/>
      <c r="B485" s="25" t="s">
        <v>10</v>
      </c>
      <c r="C485" s="25">
        <v>129.32</v>
      </c>
      <c r="D485" s="25">
        <v>143.94800000000001</v>
      </c>
      <c r="E485" s="25">
        <v>289.87599999999998</v>
      </c>
      <c r="F485" s="25">
        <v>457.654</v>
      </c>
      <c r="G485" s="25">
        <v>239.46700000000001</v>
      </c>
      <c r="H485" s="25">
        <v>353.96199999999999</v>
      </c>
      <c r="I485" s="25">
        <v>609.86800000000005</v>
      </c>
      <c r="J485" s="25">
        <v>391.56200000000001</v>
      </c>
      <c r="K485" s="25">
        <v>409.29300000000001</v>
      </c>
      <c r="L485" s="25">
        <v>417.82900000000001</v>
      </c>
      <c r="M485" s="25">
        <v>263.29399999999998</v>
      </c>
      <c r="N485" s="25" t="s">
        <v>13</v>
      </c>
    </row>
    <row r="486" spans="1:14" x14ac:dyDescent="0.2">
      <c r="A486" s="25"/>
      <c r="B486" s="25" t="s">
        <v>11</v>
      </c>
      <c r="C486" s="25">
        <v>17.860800000000001</v>
      </c>
      <c r="D486" s="25">
        <v>12.780900000000001</v>
      </c>
      <c r="E486" s="25">
        <v>13.9442</v>
      </c>
      <c r="F486" s="25">
        <v>26.1922</v>
      </c>
      <c r="G486" s="25">
        <v>17.1691</v>
      </c>
      <c r="H486" s="25">
        <v>17.4589</v>
      </c>
      <c r="I486" s="25">
        <v>91.576800000000006</v>
      </c>
      <c r="J486" s="25">
        <v>89.403700000000001</v>
      </c>
      <c r="K486" s="25">
        <v>96.662199999999999</v>
      </c>
      <c r="L486" s="25">
        <v>100.11799999999999</v>
      </c>
      <c r="M486" s="25">
        <v>84.706999999999994</v>
      </c>
      <c r="N486" s="25" t="s">
        <v>13</v>
      </c>
    </row>
    <row r="487" spans="1:14" x14ac:dyDescent="0.2">
      <c r="A487" s="25"/>
      <c r="B487" s="25" t="s">
        <v>12</v>
      </c>
      <c r="C487" s="25">
        <v>113.247</v>
      </c>
      <c r="D487" s="25">
        <v>116.52200000000001</v>
      </c>
      <c r="E487" s="25">
        <v>130.94200000000001</v>
      </c>
      <c r="F487" s="25">
        <v>128.98500000000001</v>
      </c>
      <c r="G487" s="25">
        <v>107.66500000000001</v>
      </c>
      <c r="H487" s="25">
        <v>54.650199999999998</v>
      </c>
      <c r="I487" s="25">
        <v>49.526800000000001</v>
      </c>
      <c r="J487" s="25">
        <v>80.600999999999999</v>
      </c>
      <c r="K487" s="25">
        <v>85.71</v>
      </c>
      <c r="L487" s="25">
        <v>86.971000000000004</v>
      </c>
      <c r="M487" s="25">
        <v>74.816000000000003</v>
      </c>
      <c r="N487" s="25" t="s">
        <v>13</v>
      </c>
    </row>
    <row r="488" spans="1:14" x14ac:dyDescent="0.2">
      <c r="A488" s="25" t="s">
        <v>100</v>
      </c>
      <c r="B488" s="25" t="s">
        <v>1</v>
      </c>
      <c r="C488" s="25">
        <v>60223.822999999997</v>
      </c>
      <c r="D488" s="25">
        <v>66307.698999999993</v>
      </c>
      <c r="E488" s="25">
        <v>70782.115999999995</v>
      </c>
      <c r="F488" s="25">
        <v>75044.047000000006</v>
      </c>
      <c r="G488" s="25">
        <v>68656.225000000006</v>
      </c>
      <c r="H488" s="25">
        <v>76926.660999999993</v>
      </c>
      <c r="I488" s="25">
        <v>85248.466</v>
      </c>
      <c r="J488" s="25">
        <v>89296.509000000005</v>
      </c>
      <c r="K488" s="25">
        <v>90441.126000000004</v>
      </c>
      <c r="L488" s="25">
        <v>88488.887000000002</v>
      </c>
      <c r="M488" s="25">
        <v>79975.107000000004</v>
      </c>
      <c r="N488" s="25">
        <v>80927.082542999997</v>
      </c>
    </row>
    <row r="489" spans="1:14" x14ac:dyDescent="0.2">
      <c r="A489" s="25"/>
      <c r="B489" s="25" t="s">
        <v>61</v>
      </c>
      <c r="C489" s="25">
        <v>1485.4390000000001</v>
      </c>
      <c r="D489" s="25">
        <v>1773.683</v>
      </c>
      <c r="E489" s="25">
        <v>1567.826</v>
      </c>
      <c r="F489" s="25">
        <v>1439.4960000000001</v>
      </c>
      <c r="G489" s="25">
        <v>1593.91</v>
      </c>
      <c r="H489" s="25">
        <v>1423.076</v>
      </c>
      <c r="I489" s="25">
        <v>1386.5150000000001</v>
      </c>
      <c r="J489" s="25">
        <v>1489.2090000000001</v>
      </c>
      <c r="K489" s="25">
        <v>1409.0160000000001</v>
      </c>
      <c r="L489" s="25">
        <v>1501.6659999999999</v>
      </c>
      <c r="M489" s="25">
        <v>1638.655</v>
      </c>
      <c r="N489" s="25">
        <v>1579.9289240000001</v>
      </c>
    </row>
    <row r="490" spans="1:14" x14ac:dyDescent="0.2">
      <c r="A490" s="25"/>
      <c r="B490" s="25" t="s">
        <v>2</v>
      </c>
      <c r="C490" s="25">
        <v>10622.539000000001</v>
      </c>
      <c r="D490" s="25">
        <v>11459.295</v>
      </c>
      <c r="E490" s="25">
        <v>11929.999</v>
      </c>
      <c r="F490" s="25">
        <v>12413.78</v>
      </c>
      <c r="G490" s="25">
        <v>10168.83</v>
      </c>
      <c r="H490" s="25">
        <v>12383.477000000001</v>
      </c>
      <c r="I490" s="25">
        <v>13731.758</v>
      </c>
      <c r="J490" s="25">
        <v>14042.402</v>
      </c>
      <c r="K490" s="25">
        <v>14034.805</v>
      </c>
      <c r="L490" s="25">
        <v>13715.696</v>
      </c>
      <c r="M490" s="25">
        <v>12200.785</v>
      </c>
      <c r="N490" s="25">
        <v>12335.948759000001</v>
      </c>
    </row>
    <row r="491" spans="1:14" x14ac:dyDescent="0.2">
      <c r="A491" s="25"/>
      <c r="B491" s="25" t="s">
        <v>3</v>
      </c>
      <c r="C491" s="25">
        <v>13643.757</v>
      </c>
      <c r="D491" s="25">
        <v>14509.465</v>
      </c>
      <c r="E491" s="25">
        <v>15471.572</v>
      </c>
      <c r="F491" s="25">
        <v>15504.573</v>
      </c>
      <c r="G491" s="25">
        <v>13600.723</v>
      </c>
      <c r="H491" s="25">
        <v>15842.153</v>
      </c>
      <c r="I491" s="25">
        <v>16799.878000000001</v>
      </c>
      <c r="J491" s="25">
        <v>17402.131000000001</v>
      </c>
      <c r="K491" s="25">
        <v>17674.357</v>
      </c>
      <c r="L491" s="25">
        <v>17740.63</v>
      </c>
      <c r="M491" s="25">
        <v>16557.761999999999</v>
      </c>
      <c r="N491" s="25">
        <v>18231.552975999999</v>
      </c>
    </row>
    <row r="492" spans="1:14" x14ac:dyDescent="0.2">
      <c r="A492" s="25"/>
      <c r="B492" s="25" t="s">
        <v>4</v>
      </c>
      <c r="C492" s="25">
        <v>34472.088000000003</v>
      </c>
      <c r="D492" s="25">
        <v>38565.256000000001</v>
      </c>
      <c r="E492" s="25">
        <v>41812.718999999997</v>
      </c>
      <c r="F492" s="25">
        <v>45686.197999999997</v>
      </c>
      <c r="G492" s="25">
        <v>43292.762000000002</v>
      </c>
      <c r="H492" s="25">
        <v>47277.955000000002</v>
      </c>
      <c r="I492" s="25">
        <v>53330.315000000002</v>
      </c>
      <c r="J492" s="25">
        <v>56362.767</v>
      </c>
      <c r="K492" s="25">
        <v>57322.947999999997</v>
      </c>
      <c r="L492" s="25">
        <v>55530.894999999997</v>
      </c>
      <c r="M492" s="25">
        <v>49577.904999999999</v>
      </c>
      <c r="N492" s="25">
        <v>48779.651883999999</v>
      </c>
    </row>
    <row r="493" spans="1:14" x14ac:dyDescent="0.2">
      <c r="A493" s="25"/>
      <c r="B493" s="25" t="s">
        <v>5</v>
      </c>
      <c r="C493" s="25">
        <v>209.61199999999999</v>
      </c>
      <c r="D493" s="25">
        <v>298.846</v>
      </c>
      <c r="E493" s="25">
        <v>400.33600000000001</v>
      </c>
      <c r="F493" s="25">
        <v>323.32400000000001</v>
      </c>
      <c r="G493" s="25">
        <v>327.18</v>
      </c>
      <c r="H493" s="25">
        <v>380.52199999999999</v>
      </c>
      <c r="I493" s="25">
        <v>487.09899999999999</v>
      </c>
      <c r="J493" s="25">
        <v>667.54200000000003</v>
      </c>
      <c r="K493" s="25">
        <v>769.08399999999995</v>
      </c>
      <c r="L493" s="25">
        <v>522.55399999999997</v>
      </c>
      <c r="M493" s="25">
        <v>374.483</v>
      </c>
      <c r="N493" s="25">
        <v>376.22835700000002</v>
      </c>
    </row>
    <row r="494" spans="1:14" x14ac:dyDescent="0.2">
      <c r="A494" s="25"/>
      <c r="B494" s="25" t="s">
        <v>6</v>
      </c>
      <c r="C494" s="25">
        <v>762.52499999999998</v>
      </c>
      <c r="D494" s="25">
        <v>900.06500000000005</v>
      </c>
      <c r="E494" s="25">
        <v>1059.4929999999999</v>
      </c>
      <c r="F494" s="25">
        <v>1134.915</v>
      </c>
      <c r="G494" s="25">
        <v>1306.971</v>
      </c>
      <c r="H494" s="25">
        <v>1943.3820000000001</v>
      </c>
      <c r="I494" s="25">
        <v>2195.9899999999998</v>
      </c>
      <c r="J494" s="25">
        <v>1879.5260000000001</v>
      </c>
      <c r="K494" s="25">
        <v>1790.644</v>
      </c>
      <c r="L494" s="25">
        <v>1579.4159999999999</v>
      </c>
      <c r="M494" s="25">
        <v>1454.15</v>
      </c>
      <c r="N494" s="25">
        <v>1404.717169</v>
      </c>
    </row>
    <row r="495" spans="1:14" x14ac:dyDescent="0.2">
      <c r="A495" s="25"/>
      <c r="B495" s="25" t="s">
        <v>7</v>
      </c>
      <c r="C495" s="25">
        <v>3337.2860000000001</v>
      </c>
      <c r="D495" s="25">
        <v>4294.9210000000003</v>
      </c>
      <c r="E495" s="25">
        <v>5047.0209999999997</v>
      </c>
      <c r="F495" s="25">
        <v>4930.4620000000004</v>
      </c>
      <c r="G495" s="25">
        <v>4451.05</v>
      </c>
      <c r="H495" s="25">
        <v>5404.97</v>
      </c>
      <c r="I495" s="25">
        <v>7115.4920000000002</v>
      </c>
      <c r="J495" s="25">
        <v>7469.0649999999996</v>
      </c>
      <c r="K495" s="25">
        <v>7810.277</v>
      </c>
      <c r="L495" s="25">
        <v>8088.7439999999997</v>
      </c>
      <c r="M495" s="25">
        <v>8033.7860000000001</v>
      </c>
      <c r="N495" s="25">
        <v>8084.4808050000001</v>
      </c>
    </row>
    <row r="496" spans="1:14" x14ac:dyDescent="0.2">
      <c r="A496" s="25"/>
      <c r="B496" s="25" t="s">
        <v>8</v>
      </c>
      <c r="C496" s="25">
        <v>2871.0230000000001</v>
      </c>
      <c r="D496" s="25">
        <v>3357.8319999999999</v>
      </c>
      <c r="E496" s="25">
        <v>3815.2910000000002</v>
      </c>
      <c r="F496" s="25">
        <v>4108.5619999999999</v>
      </c>
      <c r="G496" s="25">
        <v>3596.3580000000002</v>
      </c>
      <c r="H496" s="25">
        <v>2814.1179999999999</v>
      </c>
      <c r="I496" s="25">
        <v>3345.0189999999998</v>
      </c>
      <c r="J496" s="25">
        <v>3932.1930000000002</v>
      </c>
      <c r="K496" s="25">
        <v>4570.8040000000001</v>
      </c>
      <c r="L496" s="25">
        <v>4542.9679999999998</v>
      </c>
      <c r="M496" s="25">
        <v>4328.8320000000003</v>
      </c>
      <c r="N496" s="25">
        <v>4468.029732</v>
      </c>
    </row>
    <row r="497" spans="1:14" x14ac:dyDescent="0.2">
      <c r="A497" s="25"/>
      <c r="B497" s="25" t="s">
        <v>9</v>
      </c>
      <c r="C497" s="25">
        <v>5329.4250000000002</v>
      </c>
      <c r="D497" s="25">
        <v>6129.4309999999996</v>
      </c>
      <c r="E497" s="25">
        <v>6562.71</v>
      </c>
      <c r="F497" s="25">
        <v>7726.0460000000003</v>
      </c>
      <c r="G497" s="25">
        <v>7493.6509999999998</v>
      </c>
      <c r="H497" s="25">
        <v>8419.0560000000005</v>
      </c>
      <c r="I497" s="25">
        <v>10015.856</v>
      </c>
      <c r="J497" s="25">
        <v>10422.463</v>
      </c>
      <c r="K497" s="25">
        <v>8951.2790000000005</v>
      </c>
      <c r="L497" s="25">
        <v>8104.1130000000003</v>
      </c>
      <c r="M497" s="25">
        <v>6483.4750000000004</v>
      </c>
      <c r="N497" s="25">
        <v>6681.9798600000004</v>
      </c>
    </row>
    <row r="498" spans="1:14" x14ac:dyDescent="0.2">
      <c r="A498" s="25"/>
      <c r="B498" s="25" t="s">
        <v>10</v>
      </c>
      <c r="C498" s="25">
        <v>18351.773000000001</v>
      </c>
      <c r="D498" s="25">
        <v>19834.039000000001</v>
      </c>
      <c r="E498" s="25">
        <v>21201.955999999998</v>
      </c>
      <c r="F498" s="25">
        <v>23487.403999999999</v>
      </c>
      <c r="G498" s="25">
        <v>22416.217000000001</v>
      </c>
      <c r="H498" s="25">
        <v>24396.138999999999</v>
      </c>
      <c r="I498" s="25">
        <v>26148.751</v>
      </c>
      <c r="J498" s="25">
        <v>27797.572</v>
      </c>
      <c r="K498" s="25">
        <v>29508.727999999999</v>
      </c>
      <c r="L498" s="25">
        <v>29585.798999999999</v>
      </c>
      <c r="M498" s="25">
        <v>26100.423999999999</v>
      </c>
      <c r="N498" s="25">
        <v>24755.813714</v>
      </c>
    </row>
    <row r="499" spans="1:14" x14ac:dyDescent="0.2">
      <c r="A499" s="25"/>
      <c r="B499" s="25" t="s">
        <v>11</v>
      </c>
      <c r="C499" s="25">
        <v>2244.663</v>
      </c>
      <c r="D499" s="25">
        <v>2329.06</v>
      </c>
      <c r="E499" s="25">
        <v>2231.6379999999999</v>
      </c>
      <c r="F499" s="25">
        <v>2402.9090000000001</v>
      </c>
      <c r="G499" s="25">
        <v>2119.6729999999998</v>
      </c>
      <c r="H499" s="25">
        <v>2290.9</v>
      </c>
      <c r="I499" s="25">
        <v>2440.5500000000002</v>
      </c>
      <c r="J499" s="25">
        <v>2663.1619999999998</v>
      </c>
      <c r="K499" s="25">
        <v>2497.58</v>
      </c>
      <c r="L499" s="25">
        <v>1729.492</v>
      </c>
      <c r="M499" s="25">
        <v>1580.8009999999999</v>
      </c>
      <c r="N499" s="25">
        <v>1829.0971259999999</v>
      </c>
    </row>
    <row r="500" spans="1:14" x14ac:dyDescent="0.2">
      <c r="A500" s="25"/>
      <c r="B500" s="25" t="s">
        <v>12</v>
      </c>
      <c r="C500" s="25">
        <v>1366.604</v>
      </c>
      <c r="D500" s="25">
        <v>1424.588</v>
      </c>
      <c r="E500" s="25">
        <v>1493.345</v>
      </c>
      <c r="F500" s="25">
        <v>1573.5119999999999</v>
      </c>
      <c r="G500" s="25">
        <v>1580.788</v>
      </c>
      <c r="H500" s="25">
        <v>1629.8389999999999</v>
      </c>
      <c r="I500" s="25">
        <v>1583.578</v>
      </c>
      <c r="J500" s="25">
        <v>1531.2429999999999</v>
      </c>
      <c r="K500" s="25">
        <v>1425.5239999999999</v>
      </c>
      <c r="L500" s="25">
        <v>1376.904</v>
      </c>
      <c r="M500" s="25">
        <v>1223.518</v>
      </c>
      <c r="N500" s="25">
        <v>1179.30512</v>
      </c>
    </row>
    <row r="501" spans="1:14" x14ac:dyDescent="0.2">
      <c r="A501" s="25" t="s">
        <v>101</v>
      </c>
      <c r="B501" s="25" t="s">
        <v>1</v>
      </c>
      <c r="C501" s="25" t="s">
        <v>13</v>
      </c>
      <c r="D501" s="25">
        <v>1552.32</v>
      </c>
      <c r="E501" s="25">
        <v>1661.4</v>
      </c>
      <c r="F501" s="25">
        <v>1808.28</v>
      </c>
      <c r="G501" s="25">
        <v>1537.4147459999999</v>
      </c>
      <c r="H501" s="25">
        <v>1636.426811</v>
      </c>
      <c r="I501" s="25">
        <v>1622.258247</v>
      </c>
      <c r="J501" s="25">
        <v>1674.2078739999999</v>
      </c>
      <c r="K501" s="25">
        <v>1800.2133719999999</v>
      </c>
      <c r="L501" s="25">
        <v>1941.4820999999999</v>
      </c>
      <c r="M501" s="25">
        <v>2078.6606999999999</v>
      </c>
      <c r="N501" s="25" t="s">
        <v>13</v>
      </c>
    </row>
    <row r="502" spans="1:14" x14ac:dyDescent="0.2">
      <c r="A502" s="25"/>
      <c r="B502" s="25" t="s">
        <v>61</v>
      </c>
      <c r="C502" s="25" t="s">
        <v>13</v>
      </c>
      <c r="D502" s="25" t="s">
        <v>13</v>
      </c>
      <c r="E502" s="25" t="s">
        <v>13</v>
      </c>
      <c r="F502" s="25" t="s">
        <v>13</v>
      </c>
      <c r="G502" s="25" t="s">
        <v>13</v>
      </c>
      <c r="H502" s="25" t="s">
        <v>13</v>
      </c>
      <c r="I502" s="25" t="s">
        <v>13</v>
      </c>
      <c r="J502" s="25" t="s">
        <v>13</v>
      </c>
      <c r="K502" s="25" t="s">
        <v>13</v>
      </c>
      <c r="L502" s="25" t="s">
        <v>13</v>
      </c>
      <c r="M502" s="25" t="s">
        <v>13</v>
      </c>
      <c r="N502" s="25" t="s">
        <v>13</v>
      </c>
    </row>
    <row r="503" spans="1:14" x14ac:dyDescent="0.2">
      <c r="A503" s="25"/>
      <c r="B503" s="25" t="s">
        <v>2</v>
      </c>
      <c r="C503" s="25" t="s">
        <v>13</v>
      </c>
      <c r="D503" s="25">
        <v>48.84</v>
      </c>
      <c r="E503" s="25">
        <v>48.36</v>
      </c>
      <c r="F503" s="25">
        <v>54.6</v>
      </c>
      <c r="G503" s="25">
        <v>44.667546000000002</v>
      </c>
      <c r="H503" s="25">
        <v>47.952396</v>
      </c>
      <c r="I503" s="25">
        <v>53.782142</v>
      </c>
      <c r="J503" s="25">
        <v>49.681199999999997</v>
      </c>
      <c r="K503" s="25">
        <v>52.895252999999997</v>
      </c>
      <c r="L503" s="25">
        <v>58.043551999999998</v>
      </c>
      <c r="M503" s="25">
        <v>60.736499999999999</v>
      </c>
      <c r="N503" s="25" t="s">
        <v>13</v>
      </c>
    </row>
    <row r="504" spans="1:14" x14ac:dyDescent="0.2">
      <c r="A504" s="25"/>
      <c r="B504" s="25" t="s">
        <v>3</v>
      </c>
      <c r="C504" s="25" t="s">
        <v>13</v>
      </c>
      <c r="D504" s="25">
        <v>535.44000000000005</v>
      </c>
      <c r="E504" s="25">
        <v>500.88</v>
      </c>
      <c r="F504" s="25">
        <v>534.12</v>
      </c>
      <c r="G504" s="25">
        <v>470.668228</v>
      </c>
      <c r="H504" s="25">
        <v>484.73353900000001</v>
      </c>
      <c r="I504" s="25">
        <v>457.84358400000002</v>
      </c>
      <c r="J504" s="25">
        <v>489.39336400000002</v>
      </c>
      <c r="K504" s="25">
        <v>499.93667499999998</v>
      </c>
      <c r="L504" s="25">
        <v>577.46135400000003</v>
      </c>
      <c r="M504" s="25">
        <v>695.21820000000002</v>
      </c>
      <c r="N504" s="25" t="s">
        <v>13</v>
      </c>
    </row>
    <row r="505" spans="1:14" x14ac:dyDescent="0.2">
      <c r="A505" s="25"/>
      <c r="B505" s="25" t="s">
        <v>4</v>
      </c>
      <c r="C505" s="25" t="s">
        <v>13</v>
      </c>
      <c r="D505" s="25">
        <v>968.16</v>
      </c>
      <c r="E505" s="25">
        <v>1112.28</v>
      </c>
      <c r="F505" s="25">
        <v>1219.44</v>
      </c>
      <c r="G505" s="25">
        <v>1022.078971</v>
      </c>
      <c r="H505" s="25">
        <v>1103.7408760000001</v>
      </c>
      <c r="I505" s="25">
        <v>1110.632521</v>
      </c>
      <c r="J505" s="25">
        <v>1135.1333099999999</v>
      </c>
      <c r="K505" s="25">
        <v>1247.381445</v>
      </c>
      <c r="L505" s="25">
        <v>1306.0188000000001</v>
      </c>
      <c r="M505" s="25">
        <v>1322.5833</v>
      </c>
      <c r="N505" s="25" t="s">
        <v>13</v>
      </c>
    </row>
    <row r="506" spans="1:14" x14ac:dyDescent="0.2">
      <c r="A506" s="25"/>
      <c r="B506" s="25" t="s">
        <v>5</v>
      </c>
      <c r="C506" s="25" t="s">
        <v>13</v>
      </c>
      <c r="D506" s="25" t="s">
        <v>13</v>
      </c>
      <c r="E506" s="25" t="s">
        <v>13</v>
      </c>
      <c r="F506" s="25" t="s">
        <v>13</v>
      </c>
      <c r="G506" s="25" t="s">
        <v>13</v>
      </c>
      <c r="H506" s="25" t="s">
        <v>13</v>
      </c>
      <c r="I506" s="25" t="s">
        <v>13</v>
      </c>
      <c r="J506" s="25" t="s">
        <v>13</v>
      </c>
      <c r="K506" s="25" t="s">
        <v>13</v>
      </c>
      <c r="L506" s="25" t="s">
        <v>13</v>
      </c>
      <c r="M506" s="25" t="s">
        <v>13</v>
      </c>
      <c r="N506" s="25" t="s">
        <v>13</v>
      </c>
    </row>
    <row r="507" spans="1:14" x14ac:dyDescent="0.2">
      <c r="A507" s="25"/>
      <c r="B507" s="25" t="s">
        <v>6</v>
      </c>
      <c r="C507" s="25" t="s">
        <v>13</v>
      </c>
      <c r="D507" s="25">
        <v>23.76</v>
      </c>
      <c r="E507" s="25">
        <v>28.2</v>
      </c>
      <c r="F507" s="25">
        <v>29.88</v>
      </c>
      <c r="G507" s="25">
        <v>112.427678</v>
      </c>
      <c r="H507" s="25">
        <v>113.55568</v>
      </c>
      <c r="I507" s="25">
        <v>127.891921</v>
      </c>
      <c r="J507" s="25">
        <v>126.118004</v>
      </c>
      <c r="K507" s="25">
        <v>155.13223300000001</v>
      </c>
      <c r="L507" s="25">
        <v>158.5284</v>
      </c>
      <c r="M507" s="25">
        <v>158.28299999999999</v>
      </c>
      <c r="N507" s="25" t="s">
        <v>13</v>
      </c>
    </row>
    <row r="508" spans="1:14" x14ac:dyDescent="0.2">
      <c r="A508" s="25"/>
      <c r="B508" s="25" t="s">
        <v>7</v>
      </c>
      <c r="C508" s="25" t="s">
        <v>13</v>
      </c>
      <c r="D508" s="25">
        <v>693.72</v>
      </c>
      <c r="E508" s="25">
        <v>874.32</v>
      </c>
      <c r="F508" s="25">
        <v>983.04</v>
      </c>
      <c r="G508" s="25">
        <v>454.82186899999999</v>
      </c>
      <c r="H508" s="25">
        <v>493.04521299999999</v>
      </c>
      <c r="I508" s="25">
        <v>475.34489000000002</v>
      </c>
      <c r="J508" s="25">
        <v>477.72161499999999</v>
      </c>
      <c r="K508" s="25">
        <v>477.78801900000002</v>
      </c>
      <c r="L508" s="25">
        <v>505.89210000000003</v>
      </c>
      <c r="M508" s="25">
        <v>455.33969999999999</v>
      </c>
      <c r="N508" s="25" t="s">
        <v>13</v>
      </c>
    </row>
    <row r="509" spans="1:14" x14ac:dyDescent="0.2">
      <c r="A509" s="25"/>
      <c r="B509" s="25" t="s">
        <v>8</v>
      </c>
      <c r="C509" s="25" t="s">
        <v>13</v>
      </c>
      <c r="D509" s="25" t="s">
        <v>13</v>
      </c>
      <c r="E509" s="25" t="s">
        <v>13</v>
      </c>
      <c r="F509" s="25" t="s">
        <v>13</v>
      </c>
      <c r="G509" s="25" t="s">
        <v>13</v>
      </c>
      <c r="H509" s="25" t="s">
        <v>13</v>
      </c>
      <c r="I509" s="25" t="s">
        <v>13</v>
      </c>
      <c r="J509" s="25" t="s">
        <v>13</v>
      </c>
      <c r="K509" s="25" t="s">
        <v>13</v>
      </c>
      <c r="L509" s="25" t="s">
        <v>13</v>
      </c>
      <c r="M509" s="25" t="s">
        <v>13</v>
      </c>
      <c r="N509" s="25" t="s">
        <v>13</v>
      </c>
    </row>
    <row r="510" spans="1:14" x14ac:dyDescent="0.2">
      <c r="A510" s="25"/>
      <c r="B510" s="25" t="s">
        <v>9</v>
      </c>
      <c r="C510" s="25" t="s">
        <v>13</v>
      </c>
      <c r="D510" s="25">
        <v>8.52</v>
      </c>
      <c r="E510" s="25">
        <v>9.24</v>
      </c>
      <c r="F510" s="25">
        <v>10.199999999999999</v>
      </c>
      <c r="G510" s="25">
        <v>15.58587</v>
      </c>
      <c r="H510" s="25">
        <v>18.522029</v>
      </c>
      <c r="I510" s="25">
        <v>16.110222</v>
      </c>
      <c r="J510" s="25">
        <v>13.961612000000001</v>
      </c>
      <c r="K510" s="25">
        <v>15.810276999999999</v>
      </c>
      <c r="L510" s="25">
        <v>19.877400000000002</v>
      </c>
      <c r="M510" s="25">
        <v>21.104399999999998</v>
      </c>
      <c r="N510" s="25" t="s">
        <v>13</v>
      </c>
    </row>
    <row r="511" spans="1:14" x14ac:dyDescent="0.2">
      <c r="A511" s="25"/>
      <c r="B511" s="25" t="s">
        <v>10</v>
      </c>
      <c r="C511" s="25" t="s">
        <v>13</v>
      </c>
      <c r="D511" s="25">
        <v>159.84</v>
      </c>
      <c r="E511" s="25">
        <v>131.76</v>
      </c>
      <c r="F511" s="25">
        <v>121.2</v>
      </c>
      <c r="G511" s="25">
        <v>358.30388900000003</v>
      </c>
      <c r="H511" s="25">
        <v>378.19158399999998</v>
      </c>
      <c r="I511" s="25">
        <v>391.35520300000002</v>
      </c>
      <c r="J511" s="25">
        <v>416.81481200000002</v>
      </c>
      <c r="K511" s="25">
        <v>477.003578</v>
      </c>
      <c r="L511" s="25">
        <v>494.23559999999998</v>
      </c>
      <c r="M511" s="25">
        <v>562.45680000000004</v>
      </c>
      <c r="N511" s="25" t="s">
        <v>13</v>
      </c>
    </row>
    <row r="512" spans="1:14" x14ac:dyDescent="0.2">
      <c r="A512" s="25"/>
      <c r="B512" s="25" t="s">
        <v>11</v>
      </c>
      <c r="C512" s="25" t="s">
        <v>13</v>
      </c>
      <c r="D512" s="25" t="s">
        <v>13</v>
      </c>
      <c r="E512" s="25" t="s">
        <v>13</v>
      </c>
      <c r="F512" s="25" t="s">
        <v>13</v>
      </c>
      <c r="G512" s="25" t="s">
        <v>13</v>
      </c>
      <c r="H512" s="25" t="s">
        <v>13</v>
      </c>
      <c r="I512" s="25" t="s">
        <v>13</v>
      </c>
      <c r="J512" s="25" t="s">
        <v>13</v>
      </c>
      <c r="K512" s="25" t="s">
        <v>13</v>
      </c>
      <c r="L512" s="25" t="s">
        <v>13</v>
      </c>
      <c r="M512" s="25" t="s">
        <v>13</v>
      </c>
      <c r="N512" s="25" t="s">
        <v>13</v>
      </c>
    </row>
    <row r="513" spans="1:14" x14ac:dyDescent="0.2">
      <c r="A513" s="25"/>
      <c r="B513" s="25" t="s">
        <v>12</v>
      </c>
      <c r="C513" s="25" t="s">
        <v>13</v>
      </c>
      <c r="D513" s="25">
        <v>82.32</v>
      </c>
      <c r="E513" s="25">
        <v>68.760000000000005</v>
      </c>
      <c r="F513" s="25">
        <v>75.12</v>
      </c>
      <c r="G513" s="25">
        <v>79.426804000000004</v>
      </c>
      <c r="H513" s="25">
        <v>98.485969999999995</v>
      </c>
      <c r="I513" s="25">
        <v>98.057233999999994</v>
      </c>
      <c r="J513" s="25">
        <v>98.230388000000005</v>
      </c>
      <c r="K513" s="25">
        <v>117.8291</v>
      </c>
      <c r="L513" s="25">
        <v>122.94540000000001</v>
      </c>
      <c r="M513" s="25">
        <v>121.1049</v>
      </c>
      <c r="N513" s="25" t="s">
        <v>13</v>
      </c>
    </row>
    <row r="514" spans="1:14" x14ac:dyDescent="0.2">
      <c r="A514" s="25" t="s">
        <v>102</v>
      </c>
      <c r="B514" s="25" t="s">
        <v>1</v>
      </c>
      <c r="C514" s="25">
        <v>44.173296000000001</v>
      </c>
      <c r="D514" s="25">
        <v>51.636099000000002</v>
      </c>
      <c r="E514" s="25">
        <v>61.343677</v>
      </c>
      <c r="F514" s="25">
        <v>67.886691999999996</v>
      </c>
      <c r="G514" s="25">
        <v>64.804970999999995</v>
      </c>
      <c r="H514" s="25">
        <v>79.753349999999998</v>
      </c>
      <c r="I514" s="25">
        <v>85.405602000000002</v>
      </c>
      <c r="J514" s="25">
        <v>86.773079580000001</v>
      </c>
      <c r="K514" s="25">
        <v>118.20905189</v>
      </c>
      <c r="L514" s="25">
        <v>127.62557769999999</v>
      </c>
      <c r="M514" s="25">
        <v>116.32428776</v>
      </c>
      <c r="N514" s="25" t="s">
        <v>13</v>
      </c>
    </row>
    <row r="515" spans="1:14" x14ac:dyDescent="0.2">
      <c r="A515" s="25"/>
      <c r="B515" s="25" t="s">
        <v>61</v>
      </c>
      <c r="C515" s="25" t="s">
        <v>13</v>
      </c>
      <c r="D515" s="25" t="s">
        <v>13</v>
      </c>
      <c r="E515" s="25" t="s">
        <v>13</v>
      </c>
      <c r="F515" s="25" t="s">
        <v>13</v>
      </c>
      <c r="G515" s="25" t="s">
        <v>13</v>
      </c>
      <c r="H515" s="25" t="s">
        <v>13</v>
      </c>
      <c r="I515" s="25" t="s">
        <v>13</v>
      </c>
      <c r="J515" s="25" t="s">
        <v>13</v>
      </c>
      <c r="K515" s="25" t="s">
        <v>13</v>
      </c>
      <c r="L515" s="25" t="s">
        <v>13</v>
      </c>
      <c r="M515" s="25" t="s">
        <v>13</v>
      </c>
      <c r="N515" s="25" t="s">
        <v>13</v>
      </c>
    </row>
    <row r="516" spans="1:14" x14ac:dyDescent="0.2">
      <c r="A516" s="25"/>
      <c r="B516" s="25" t="s">
        <v>2</v>
      </c>
      <c r="C516" s="25" t="s">
        <v>13</v>
      </c>
      <c r="D516" s="25" t="s">
        <v>13</v>
      </c>
      <c r="E516" s="25" t="s">
        <v>13</v>
      </c>
      <c r="F516" s="25" t="s">
        <v>13</v>
      </c>
      <c r="G516" s="25" t="s">
        <v>13</v>
      </c>
      <c r="H516" s="25" t="s">
        <v>13</v>
      </c>
      <c r="I516" s="25" t="s">
        <v>13</v>
      </c>
      <c r="J516" s="25" t="s">
        <v>13</v>
      </c>
      <c r="K516" s="25" t="s">
        <v>13</v>
      </c>
      <c r="L516" s="25" t="s">
        <v>13</v>
      </c>
      <c r="M516" s="25" t="s">
        <v>13</v>
      </c>
      <c r="N516" s="25" t="s">
        <v>13</v>
      </c>
    </row>
    <row r="517" spans="1:14" x14ac:dyDescent="0.2">
      <c r="A517" s="25"/>
      <c r="B517" s="25" t="s">
        <v>3</v>
      </c>
      <c r="C517" s="25" t="s">
        <v>13</v>
      </c>
      <c r="D517" s="25" t="s">
        <v>13</v>
      </c>
      <c r="E517" s="25" t="s">
        <v>13</v>
      </c>
      <c r="F517" s="25" t="s">
        <v>13</v>
      </c>
      <c r="G517" s="25" t="s">
        <v>13</v>
      </c>
      <c r="H517" s="25" t="s">
        <v>13</v>
      </c>
      <c r="I517" s="25" t="s">
        <v>13</v>
      </c>
      <c r="J517" s="25" t="s">
        <v>13</v>
      </c>
      <c r="K517" s="25" t="s">
        <v>13</v>
      </c>
      <c r="L517" s="25" t="s">
        <v>13</v>
      </c>
      <c r="M517" s="25" t="s">
        <v>13</v>
      </c>
      <c r="N517" s="25" t="s">
        <v>13</v>
      </c>
    </row>
    <row r="518" spans="1:14" x14ac:dyDescent="0.2">
      <c r="A518" s="25"/>
      <c r="B518" s="25" t="s">
        <v>4</v>
      </c>
      <c r="C518" s="25" t="s">
        <v>13</v>
      </c>
      <c r="D518" s="25" t="s">
        <v>13</v>
      </c>
      <c r="E518" s="25" t="s">
        <v>13</v>
      </c>
      <c r="F518" s="25" t="s">
        <v>13</v>
      </c>
      <c r="G518" s="25" t="s">
        <v>13</v>
      </c>
      <c r="H518" s="25" t="s">
        <v>13</v>
      </c>
      <c r="I518" s="25" t="s">
        <v>13</v>
      </c>
      <c r="J518" s="25" t="s">
        <v>13</v>
      </c>
      <c r="K518" s="25" t="s">
        <v>13</v>
      </c>
      <c r="L518" s="25" t="s">
        <v>13</v>
      </c>
      <c r="M518" s="25" t="s">
        <v>13</v>
      </c>
      <c r="N518" s="25" t="s">
        <v>13</v>
      </c>
    </row>
    <row r="519" spans="1:14" x14ac:dyDescent="0.2">
      <c r="A519" s="25"/>
      <c r="B519" s="25" t="s">
        <v>5</v>
      </c>
      <c r="C519" s="25" t="s">
        <v>13</v>
      </c>
      <c r="D519" s="25" t="s">
        <v>13</v>
      </c>
      <c r="E519" s="25" t="s">
        <v>13</v>
      </c>
      <c r="F519" s="25" t="s">
        <v>13</v>
      </c>
      <c r="G519" s="25" t="s">
        <v>13</v>
      </c>
      <c r="H519" s="25" t="s">
        <v>13</v>
      </c>
      <c r="I519" s="25" t="s">
        <v>13</v>
      </c>
      <c r="J519" s="25" t="s">
        <v>13</v>
      </c>
      <c r="K519" s="25" t="s">
        <v>13</v>
      </c>
      <c r="L519" s="25" t="s">
        <v>13</v>
      </c>
      <c r="M519" s="25" t="s">
        <v>13</v>
      </c>
      <c r="N519" s="25" t="s">
        <v>13</v>
      </c>
    </row>
    <row r="520" spans="1:14" x14ac:dyDescent="0.2">
      <c r="A520" s="25"/>
      <c r="B520" s="25" t="s">
        <v>6</v>
      </c>
      <c r="C520" s="25" t="s">
        <v>13</v>
      </c>
      <c r="D520" s="25" t="s">
        <v>13</v>
      </c>
      <c r="E520" s="25" t="s">
        <v>13</v>
      </c>
      <c r="F520" s="25" t="s">
        <v>13</v>
      </c>
      <c r="G520" s="25" t="s">
        <v>13</v>
      </c>
      <c r="H520" s="25" t="s">
        <v>13</v>
      </c>
      <c r="I520" s="25" t="s">
        <v>13</v>
      </c>
      <c r="J520" s="25" t="s">
        <v>13</v>
      </c>
      <c r="K520" s="25" t="s">
        <v>13</v>
      </c>
      <c r="L520" s="25" t="s">
        <v>13</v>
      </c>
      <c r="M520" s="25" t="s">
        <v>13</v>
      </c>
      <c r="N520" s="25" t="s">
        <v>13</v>
      </c>
    </row>
    <row r="521" spans="1:14" x14ac:dyDescent="0.2">
      <c r="A521" s="25"/>
      <c r="B521" s="25" t="s">
        <v>7</v>
      </c>
      <c r="C521" s="25" t="s">
        <v>13</v>
      </c>
      <c r="D521" s="25" t="s">
        <v>13</v>
      </c>
      <c r="E521" s="25" t="s">
        <v>13</v>
      </c>
      <c r="F521" s="25" t="s">
        <v>13</v>
      </c>
      <c r="G521" s="25" t="s">
        <v>13</v>
      </c>
      <c r="H521" s="25" t="s">
        <v>13</v>
      </c>
      <c r="I521" s="25" t="s">
        <v>13</v>
      </c>
      <c r="J521" s="25" t="s">
        <v>13</v>
      </c>
      <c r="K521" s="25" t="s">
        <v>13</v>
      </c>
      <c r="L521" s="25" t="s">
        <v>13</v>
      </c>
      <c r="M521" s="25" t="s">
        <v>13</v>
      </c>
      <c r="N521" s="25" t="s">
        <v>13</v>
      </c>
    </row>
    <row r="522" spans="1:14" x14ac:dyDescent="0.2">
      <c r="A522" s="25"/>
      <c r="B522" s="25" t="s">
        <v>8</v>
      </c>
      <c r="C522" s="25" t="s">
        <v>13</v>
      </c>
      <c r="D522" s="25" t="s">
        <v>13</v>
      </c>
      <c r="E522" s="25" t="s">
        <v>13</v>
      </c>
      <c r="F522" s="25" t="s">
        <v>13</v>
      </c>
      <c r="G522" s="25" t="s">
        <v>13</v>
      </c>
      <c r="H522" s="25" t="s">
        <v>13</v>
      </c>
      <c r="I522" s="25" t="s">
        <v>13</v>
      </c>
      <c r="J522" s="25" t="s">
        <v>13</v>
      </c>
      <c r="K522" s="25" t="s">
        <v>13</v>
      </c>
      <c r="L522" s="25" t="s">
        <v>13</v>
      </c>
      <c r="M522" s="25" t="s">
        <v>13</v>
      </c>
      <c r="N522" s="25" t="s">
        <v>13</v>
      </c>
    </row>
    <row r="523" spans="1:14" x14ac:dyDescent="0.2">
      <c r="A523" s="25"/>
      <c r="B523" s="25" t="s">
        <v>9</v>
      </c>
      <c r="C523" s="25" t="s">
        <v>13</v>
      </c>
      <c r="D523" s="25" t="s">
        <v>13</v>
      </c>
      <c r="E523" s="25" t="s">
        <v>13</v>
      </c>
      <c r="F523" s="25" t="s">
        <v>13</v>
      </c>
      <c r="G523" s="25" t="s">
        <v>13</v>
      </c>
      <c r="H523" s="25" t="s">
        <v>13</v>
      </c>
      <c r="I523" s="25" t="s">
        <v>13</v>
      </c>
      <c r="J523" s="25" t="s">
        <v>13</v>
      </c>
      <c r="K523" s="25" t="s">
        <v>13</v>
      </c>
      <c r="L523" s="25" t="s">
        <v>13</v>
      </c>
      <c r="M523" s="25" t="s">
        <v>13</v>
      </c>
      <c r="N523" s="25" t="s">
        <v>13</v>
      </c>
    </row>
    <row r="524" spans="1:14" x14ac:dyDescent="0.2">
      <c r="A524" s="25"/>
      <c r="B524" s="25" t="s">
        <v>10</v>
      </c>
      <c r="C524" s="25" t="s">
        <v>13</v>
      </c>
      <c r="D524" s="25" t="s">
        <v>13</v>
      </c>
      <c r="E524" s="25" t="s">
        <v>13</v>
      </c>
      <c r="F524" s="25" t="s">
        <v>13</v>
      </c>
      <c r="G524" s="25" t="s">
        <v>13</v>
      </c>
      <c r="H524" s="25" t="s">
        <v>13</v>
      </c>
      <c r="I524" s="25" t="s">
        <v>13</v>
      </c>
      <c r="J524" s="25" t="s">
        <v>13</v>
      </c>
      <c r="K524" s="25" t="s">
        <v>13</v>
      </c>
      <c r="L524" s="25" t="s">
        <v>13</v>
      </c>
      <c r="M524" s="25" t="s">
        <v>13</v>
      </c>
      <c r="N524" s="25" t="s">
        <v>13</v>
      </c>
    </row>
    <row r="525" spans="1:14" x14ac:dyDescent="0.2">
      <c r="A525" s="25"/>
      <c r="B525" s="25" t="s">
        <v>11</v>
      </c>
      <c r="C525" s="25" t="s">
        <v>13</v>
      </c>
      <c r="D525" s="25" t="s">
        <v>13</v>
      </c>
      <c r="E525" s="25" t="s">
        <v>13</v>
      </c>
      <c r="F525" s="25" t="s">
        <v>13</v>
      </c>
      <c r="G525" s="25" t="s">
        <v>13</v>
      </c>
      <c r="H525" s="25" t="s">
        <v>13</v>
      </c>
      <c r="I525" s="25" t="s">
        <v>13</v>
      </c>
      <c r="J525" s="25" t="s">
        <v>13</v>
      </c>
      <c r="K525" s="25" t="s">
        <v>13</v>
      </c>
      <c r="L525" s="25" t="s">
        <v>13</v>
      </c>
      <c r="M525" s="25" t="s">
        <v>13</v>
      </c>
      <c r="N525" s="25" t="s">
        <v>13</v>
      </c>
    </row>
    <row r="526" spans="1:14" x14ac:dyDescent="0.2">
      <c r="A526" s="25"/>
      <c r="B526" s="25" t="s">
        <v>12</v>
      </c>
      <c r="C526" s="25" t="s">
        <v>13</v>
      </c>
      <c r="D526" s="25" t="s">
        <v>13</v>
      </c>
      <c r="E526" s="25" t="s">
        <v>13</v>
      </c>
      <c r="F526" s="25" t="s">
        <v>13</v>
      </c>
      <c r="G526" s="25" t="s">
        <v>13</v>
      </c>
      <c r="H526" s="25" t="s">
        <v>13</v>
      </c>
      <c r="I526" s="25" t="s">
        <v>13</v>
      </c>
      <c r="J526" s="25" t="s">
        <v>13</v>
      </c>
      <c r="K526" s="25" t="s">
        <v>13</v>
      </c>
      <c r="L526" s="25" t="s">
        <v>13</v>
      </c>
      <c r="M526" s="25" t="s">
        <v>13</v>
      </c>
      <c r="N526" s="25" t="s">
        <v>13</v>
      </c>
    </row>
    <row r="527" spans="1:14" x14ac:dyDescent="0.2">
      <c r="A527" s="25" t="s">
        <v>103</v>
      </c>
      <c r="B527" s="25" t="s">
        <v>1</v>
      </c>
      <c r="C527" s="25">
        <v>107.87384258</v>
      </c>
      <c r="D527" s="25">
        <v>156.43825661</v>
      </c>
      <c r="E527" s="25">
        <v>217.20669272000001</v>
      </c>
      <c r="F527" s="25">
        <v>251.67204475</v>
      </c>
      <c r="G527" s="25">
        <v>457.23507260999997</v>
      </c>
      <c r="H527" s="25" t="s">
        <v>13</v>
      </c>
      <c r="I527" s="25" t="s">
        <v>13</v>
      </c>
      <c r="J527" s="25">
        <v>315.94803016999998</v>
      </c>
      <c r="K527" s="25">
        <v>371.42741477999999</v>
      </c>
      <c r="L527" s="25">
        <v>398.24843500999998</v>
      </c>
      <c r="M527" s="25">
        <v>366.04953926000002</v>
      </c>
      <c r="N527" s="25" t="s">
        <v>13</v>
      </c>
    </row>
    <row r="528" spans="1:14" x14ac:dyDescent="0.2">
      <c r="A528" s="25"/>
      <c r="B528" s="25" t="s">
        <v>61</v>
      </c>
      <c r="C528" s="25" t="s">
        <v>13</v>
      </c>
      <c r="D528" s="25" t="s">
        <v>13</v>
      </c>
      <c r="E528" s="25" t="s">
        <v>13</v>
      </c>
      <c r="F528" s="25" t="s">
        <v>13</v>
      </c>
      <c r="G528" s="25" t="s">
        <v>13</v>
      </c>
      <c r="H528" s="25" t="s">
        <v>13</v>
      </c>
      <c r="I528" s="25" t="s">
        <v>13</v>
      </c>
      <c r="J528" s="25" t="s">
        <v>13</v>
      </c>
      <c r="K528" s="25" t="s">
        <v>13</v>
      </c>
      <c r="L528" s="25" t="s">
        <v>13</v>
      </c>
      <c r="M528" s="25" t="s">
        <v>13</v>
      </c>
      <c r="N528" s="25" t="s">
        <v>13</v>
      </c>
    </row>
    <row r="529" spans="1:14" x14ac:dyDescent="0.2">
      <c r="A529" s="25"/>
      <c r="B529" s="25" t="s">
        <v>2</v>
      </c>
      <c r="C529" s="25" t="s">
        <v>13</v>
      </c>
      <c r="D529" s="25" t="s">
        <v>13</v>
      </c>
      <c r="E529" s="25" t="s">
        <v>13</v>
      </c>
      <c r="F529" s="25" t="s">
        <v>13</v>
      </c>
      <c r="G529" s="25" t="s">
        <v>13</v>
      </c>
      <c r="H529" s="25" t="s">
        <v>13</v>
      </c>
      <c r="I529" s="25" t="s">
        <v>13</v>
      </c>
      <c r="J529" s="25" t="s">
        <v>13</v>
      </c>
      <c r="K529" s="25" t="s">
        <v>13</v>
      </c>
      <c r="L529" s="25" t="s">
        <v>13</v>
      </c>
      <c r="M529" s="25" t="s">
        <v>13</v>
      </c>
      <c r="N529" s="25" t="s">
        <v>13</v>
      </c>
    </row>
    <row r="530" spans="1:14" x14ac:dyDescent="0.2">
      <c r="A530" s="25"/>
      <c r="B530" s="25" t="s">
        <v>3</v>
      </c>
      <c r="C530" s="25" t="s">
        <v>13</v>
      </c>
      <c r="D530" s="25" t="s">
        <v>13</v>
      </c>
      <c r="E530" s="25" t="s">
        <v>13</v>
      </c>
      <c r="F530" s="25" t="s">
        <v>13</v>
      </c>
      <c r="G530" s="25" t="s">
        <v>13</v>
      </c>
      <c r="H530" s="25" t="s">
        <v>13</v>
      </c>
      <c r="I530" s="25" t="s">
        <v>13</v>
      </c>
      <c r="J530" s="25" t="s">
        <v>13</v>
      </c>
      <c r="K530" s="25" t="s">
        <v>13</v>
      </c>
      <c r="L530" s="25" t="s">
        <v>13</v>
      </c>
      <c r="M530" s="25" t="s">
        <v>13</v>
      </c>
      <c r="N530" s="25" t="s">
        <v>13</v>
      </c>
    </row>
    <row r="531" spans="1:14" x14ac:dyDescent="0.2">
      <c r="A531" s="25"/>
      <c r="B531" s="25" t="s">
        <v>4</v>
      </c>
      <c r="C531" s="25" t="s">
        <v>13</v>
      </c>
      <c r="D531" s="25" t="s">
        <v>13</v>
      </c>
      <c r="E531" s="25" t="s">
        <v>13</v>
      </c>
      <c r="F531" s="25" t="s">
        <v>13</v>
      </c>
      <c r="G531" s="25" t="s">
        <v>13</v>
      </c>
      <c r="H531" s="25" t="s">
        <v>13</v>
      </c>
      <c r="I531" s="25" t="s">
        <v>13</v>
      </c>
      <c r="J531" s="25" t="s">
        <v>13</v>
      </c>
      <c r="K531" s="25" t="s">
        <v>13</v>
      </c>
      <c r="L531" s="25" t="s">
        <v>13</v>
      </c>
      <c r="M531" s="25" t="s">
        <v>13</v>
      </c>
      <c r="N531" s="25" t="s">
        <v>13</v>
      </c>
    </row>
    <row r="532" spans="1:14" x14ac:dyDescent="0.2">
      <c r="A532" s="25"/>
      <c r="B532" s="25" t="s">
        <v>5</v>
      </c>
      <c r="C532" s="25" t="s">
        <v>13</v>
      </c>
      <c r="D532" s="25" t="s">
        <v>13</v>
      </c>
      <c r="E532" s="25" t="s">
        <v>13</v>
      </c>
      <c r="F532" s="25" t="s">
        <v>13</v>
      </c>
      <c r="G532" s="25" t="s">
        <v>13</v>
      </c>
      <c r="H532" s="25" t="s">
        <v>13</v>
      </c>
      <c r="I532" s="25" t="s">
        <v>13</v>
      </c>
      <c r="J532" s="25" t="s">
        <v>13</v>
      </c>
      <c r="K532" s="25" t="s">
        <v>13</v>
      </c>
      <c r="L532" s="25" t="s">
        <v>13</v>
      </c>
      <c r="M532" s="25" t="s">
        <v>13</v>
      </c>
      <c r="N532" s="25" t="s">
        <v>13</v>
      </c>
    </row>
    <row r="533" spans="1:14" x14ac:dyDescent="0.2">
      <c r="A533" s="25"/>
      <c r="B533" s="25" t="s">
        <v>6</v>
      </c>
      <c r="C533" s="25" t="s">
        <v>13</v>
      </c>
      <c r="D533" s="25" t="s">
        <v>13</v>
      </c>
      <c r="E533" s="25" t="s">
        <v>13</v>
      </c>
      <c r="F533" s="25" t="s">
        <v>13</v>
      </c>
      <c r="G533" s="25" t="s">
        <v>13</v>
      </c>
      <c r="H533" s="25" t="s">
        <v>13</v>
      </c>
      <c r="I533" s="25" t="s">
        <v>13</v>
      </c>
      <c r="J533" s="25" t="s">
        <v>13</v>
      </c>
      <c r="K533" s="25" t="s">
        <v>13</v>
      </c>
      <c r="L533" s="25" t="s">
        <v>13</v>
      </c>
      <c r="M533" s="25" t="s">
        <v>13</v>
      </c>
      <c r="N533" s="25" t="s">
        <v>13</v>
      </c>
    </row>
    <row r="534" spans="1:14" x14ac:dyDescent="0.2">
      <c r="A534" s="25"/>
      <c r="B534" s="25" t="s">
        <v>7</v>
      </c>
      <c r="C534" s="25" t="s">
        <v>13</v>
      </c>
      <c r="D534" s="25" t="s">
        <v>13</v>
      </c>
      <c r="E534" s="25" t="s">
        <v>13</v>
      </c>
      <c r="F534" s="25" t="s">
        <v>13</v>
      </c>
      <c r="G534" s="25" t="s">
        <v>13</v>
      </c>
      <c r="H534" s="25" t="s">
        <v>13</v>
      </c>
      <c r="I534" s="25" t="s">
        <v>13</v>
      </c>
      <c r="J534" s="25" t="s">
        <v>13</v>
      </c>
      <c r="K534" s="25" t="s">
        <v>13</v>
      </c>
      <c r="L534" s="25" t="s">
        <v>13</v>
      </c>
      <c r="M534" s="25" t="s">
        <v>13</v>
      </c>
      <c r="N534" s="25" t="s">
        <v>13</v>
      </c>
    </row>
    <row r="535" spans="1:14" x14ac:dyDescent="0.2">
      <c r="A535" s="25"/>
      <c r="B535" s="25" t="s">
        <v>8</v>
      </c>
      <c r="C535" s="25" t="s">
        <v>13</v>
      </c>
      <c r="D535" s="25" t="s">
        <v>13</v>
      </c>
      <c r="E535" s="25" t="s">
        <v>13</v>
      </c>
      <c r="F535" s="25" t="s">
        <v>13</v>
      </c>
      <c r="G535" s="25" t="s">
        <v>13</v>
      </c>
      <c r="H535" s="25" t="s">
        <v>13</v>
      </c>
      <c r="I535" s="25" t="s">
        <v>13</v>
      </c>
      <c r="J535" s="25" t="s">
        <v>13</v>
      </c>
      <c r="K535" s="25" t="s">
        <v>13</v>
      </c>
      <c r="L535" s="25" t="s">
        <v>13</v>
      </c>
      <c r="M535" s="25" t="s">
        <v>13</v>
      </c>
      <c r="N535" s="25" t="s">
        <v>13</v>
      </c>
    </row>
    <row r="536" spans="1:14" x14ac:dyDescent="0.2">
      <c r="A536" s="25"/>
      <c r="B536" s="25" t="s">
        <v>9</v>
      </c>
      <c r="C536" s="25" t="s">
        <v>13</v>
      </c>
      <c r="D536" s="25" t="s">
        <v>13</v>
      </c>
      <c r="E536" s="25" t="s">
        <v>13</v>
      </c>
      <c r="F536" s="25" t="s">
        <v>13</v>
      </c>
      <c r="G536" s="25" t="s">
        <v>13</v>
      </c>
      <c r="H536" s="25" t="s">
        <v>13</v>
      </c>
      <c r="I536" s="25" t="s">
        <v>13</v>
      </c>
      <c r="J536" s="25" t="s">
        <v>13</v>
      </c>
      <c r="K536" s="25" t="s">
        <v>13</v>
      </c>
      <c r="L536" s="25" t="s">
        <v>13</v>
      </c>
      <c r="M536" s="25" t="s">
        <v>13</v>
      </c>
      <c r="N536" s="25" t="s">
        <v>13</v>
      </c>
    </row>
    <row r="537" spans="1:14" x14ac:dyDescent="0.2">
      <c r="A537" s="25"/>
      <c r="B537" s="25" t="s">
        <v>10</v>
      </c>
      <c r="C537" s="25" t="s">
        <v>13</v>
      </c>
      <c r="D537" s="25" t="s">
        <v>13</v>
      </c>
      <c r="E537" s="25" t="s">
        <v>13</v>
      </c>
      <c r="F537" s="25" t="s">
        <v>13</v>
      </c>
      <c r="G537" s="25" t="s">
        <v>13</v>
      </c>
      <c r="H537" s="25" t="s">
        <v>13</v>
      </c>
      <c r="I537" s="25" t="s">
        <v>13</v>
      </c>
      <c r="J537" s="25" t="s">
        <v>13</v>
      </c>
      <c r="K537" s="25" t="s">
        <v>13</v>
      </c>
      <c r="L537" s="25" t="s">
        <v>13</v>
      </c>
      <c r="M537" s="25" t="s">
        <v>13</v>
      </c>
      <c r="N537" s="25" t="s">
        <v>13</v>
      </c>
    </row>
    <row r="538" spans="1:14" x14ac:dyDescent="0.2">
      <c r="A538" s="25"/>
      <c r="B538" s="25" t="s">
        <v>11</v>
      </c>
      <c r="C538" s="25" t="s">
        <v>13</v>
      </c>
      <c r="D538" s="25" t="s">
        <v>13</v>
      </c>
      <c r="E538" s="25" t="s">
        <v>13</v>
      </c>
      <c r="F538" s="25" t="s">
        <v>13</v>
      </c>
      <c r="G538" s="25" t="s">
        <v>13</v>
      </c>
      <c r="H538" s="25" t="s">
        <v>13</v>
      </c>
      <c r="I538" s="25" t="s">
        <v>13</v>
      </c>
      <c r="J538" s="25" t="s">
        <v>13</v>
      </c>
      <c r="K538" s="25" t="s">
        <v>13</v>
      </c>
      <c r="L538" s="25" t="s">
        <v>13</v>
      </c>
      <c r="M538" s="25" t="s">
        <v>13</v>
      </c>
      <c r="N538" s="25" t="s">
        <v>13</v>
      </c>
    </row>
    <row r="539" spans="1:14" x14ac:dyDescent="0.2">
      <c r="A539" s="25"/>
      <c r="B539" s="25" t="s">
        <v>12</v>
      </c>
      <c r="C539" s="25" t="s">
        <v>13</v>
      </c>
      <c r="D539" s="25" t="s">
        <v>13</v>
      </c>
      <c r="E539" s="25" t="s">
        <v>13</v>
      </c>
      <c r="F539" s="25" t="s">
        <v>13</v>
      </c>
      <c r="G539" s="25" t="s">
        <v>13</v>
      </c>
      <c r="H539" s="25" t="s">
        <v>13</v>
      </c>
      <c r="I539" s="25" t="s">
        <v>13</v>
      </c>
      <c r="J539" s="25" t="s">
        <v>13</v>
      </c>
      <c r="K539" s="25" t="s">
        <v>13</v>
      </c>
      <c r="L539" s="25" t="s">
        <v>13</v>
      </c>
      <c r="M539" s="25" t="s">
        <v>13</v>
      </c>
      <c r="N539" s="25" t="s">
        <v>13</v>
      </c>
    </row>
    <row r="540" spans="1:14" x14ac:dyDescent="0.2">
      <c r="A540" s="25" t="s">
        <v>104</v>
      </c>
      <c r="B540" s="25" t="s">
        <v>1</v>
      </c>
      <c r="C540" s="25">
        <v>7166.7719999999999</v>
      </c>
      <c r="D540" s="25">
        <v>7861.0739999999996</v>
      </c>
      <c r="E540" s="25">
        <v>9029.6219999999994</v>
      </c>
      <c r="F540" s="25">
        <v>10738.391</v>
      </c>
      <c r="G540" s="25">
        <v>8492.8330000000005</v>
      </c>
      <c r="H540" s="25">
        <v>11148.735000000001</v>
      </c>
      <c r="I540" s="25">
        <v>13105.281999999999</v>
      </c>
      <c r="J540" s="25">
        <v>12386.861999999999</v>
      </c>
      <c r="K540" s="25">
        <v>12355.306</v>
      </c>
      <c r="L540" s="25">
        <v>11010.82</v>
      </c>
      <c r="M540" s="25">
        <v>9777.0580000000009</v>
      </c>
      <c r="N540" s="25">
        <v>9625.0281869999999</v>
      </c>
    </row>
    <row r="541" spans="1:14" x14ac:dyDescent="0.2">
      <c r="A541" s="25"/>
      <c r="B541" s="25" t="s">
        <v>61</v>
      </c>
      <c r="C541" s="25" t="s">
        <v>13</v>
      </c>
      <c r="D541" s="25" t="s">
        <v>13</v>
      </c>
      <c r="E541" s="25" t="s">
        <v>13</v>
      </c>
      <c r="F541" s="25" t="s">
        <v>13</v>
      </c>
      <c r="G541" s="25" t="s">
        <v>13</v>
      </c>
      <c r="H541" s="25" t="s">
        <v>13</v>
      </c>
      <c r="I541" s="25" t="s">
        <v>13</v>
      </c>
      <c r="J541" s="25" t="s">
        <v>13</v>
      </c>
      <c r="K541" s="25" t="s">
        <v>13</v>
      </c>
      <c r="L541" s="25" t="s">
        <v>13</v>
      </c>
      <c r="M541" s="25" t="s">
        <v>13</v>
      </c>
      <c r="N541" s="25" t="s">
        <v>13</v>
      </c>
    </row>
    <row r="542" spans="1:14" x14ac:dyDescent="0.2">
      <c r="A542" s="25"/>
      <c r="B542" s="25" t="s">
        <v>2</v>
      </c>
      <c r="C542" s="25">
        <v>4301.1000000000004</v>
      </c>
      <c r="D542" s="25">
        <v>4694.7</v>
      </c>
      <c r="E542" s="25">
        <v>5213.5</v>
      </c>
      <c r="F542" s="25">
        <v>6456.4880000000003</v>
      </c>
      <c r="G542" s="25">
        <v>4720.4369999999999</v>
      </c>
      <c r="H542" s="25">
        <v>6394.4390000000003</v>
      </c>
      <c r="I542" s="25">
        <v>7449.5360000000001</v>
      </c>
      <c r="J542" s="25">
        <v>6318.4939999999997</v>
      </c>
      <c r="K542" s="25">
        <v>6012.9470000000001</v>
      </c>
      <c r="L542" s="25">
        <v>4837.7560000000003</v>
      </c>
      <c r="M542" s="25">
        <v>3439.7950000000001</v>
      </c>
      <c r="N542" s="25">
        <v>3079.5311729999999</v>
      </c>
    </row>
    <row r="543" spans="1:14" x14ac:dyDescent="0.2">
      <c r="A543" s="25"/>
      <c r="B543" s="25" t="s">
        <v>3</v>
      </c>
      <c r="C543" s="25">
        <v>1109.0740000000001</v>
      </c>
      <c r="D543" s="25">
        <v>1213.277</v>
      </c>
      <c r="E543" s="25">
        <v>1477.489</v>
      </c>
      <c r="F543" s="25">
        <v>1656.6859999999999</v>
      </c>
      <c r="G543" s="25">
        <v>1603.7560000000001</v>
      </c>
      <c r="H543" s="25">
        <v>1644.8330000000001</v>
      </c>
      <c r="I543" s="25">
        <v>1889.345</v>
      </c>
      <c r="J543" s="25">
        <v>2150.4929999999999</v>
      </c>
      <c r="K543" s="25">
        <v>2180.5410000000002</v>
      </c>
      <c r="L543" s="25">
        <v>2258.567</v>
      </c>
      <c r="M543" s="25">
        <v>2408.4580000000001</v>
      </c>
      <c r="N543" s="25">
        <v>2656.5634020000002</v>
      </c>
    </row>
    <row r="544" spans="1:14" x14ac:dyDescent="0.2">
      <c r="A544" s="25"/>
      <c r="B544" s="25" t="s">
        <v>4</v>
      </c>
      <c r="C544" s="25">
        <v>1756.598</v>
      </c>
      <c r="D544" s="25">
        <v>1953.097</v>
      </c>
      <c r="E544" s="25">
        <v>2338.6329999999998</v>
      </c>
      <c r="F544" s="25">
        <v>2625.2170000000001</v>
      </c>
      <c r="G544" s="25">
        <v>2168.64</v>
      </c>
      <c r="H544" s="25">
        <v>3109.4630000000002</v>
      </c>
      <c r="I544" s="25">
        <v>3766.4009999999998</v>
      </c>
      <c r="J544" s="25">
        <v>3917.875</v>
      </c>
      <c r="K544" s="25">
        <v>4161.8180000000002</v>
      </c>
      <c r="L544" s="25">
        <v>3914.4969999999998</v>
      </c>
      <c r="M544" s="25">
        <v>3928.8049999999998</v>
      </c>
      <c r="N544" s="25">
        <v>3888.9336119999998</v>
      </c>
    </row>
    <row r="545" spans="1:14" x14ac:dyDescent="0.2">
      <c r="A545" s="25"/>
      <c r="B545" s="25" t="s">
        <v>5</v>
      </c>
      <c r="C545" s="25" t="s">
        <v>13</v>
      </c>
      <c r="D545" s="25" t="s">
        <v>13</v>
      </c>
      <c r="E545" s="25" t="s">
        <v>13</v>
      </c>
      <c r="F545" s="25" t="s">
        <v>13</v>
      </c>
      <c r="G545" s="25" t="s">
        <v>13</v>
      </c>
      <c r="H545" s="25" t="s">
        <v>13</v>
      </c>
      <c r="I545" s="25" t="s">
        <v>13</v>
      </c>
      <c r="J545" s="25" t="s">
        <v>13</v>
      </c>
      <c r="K545" s="25" t="s">
        <v>13</v>
      </c>
      <c r="L545" s="25" t="s">
        <v>13</v>
      </c>
      <c r="M545" s="25" t="s">
        <v>13</v>
      </c>
      <c r="N545" s="25" t="s">
        <v>13</v>
      </c>
    </row>
    <row r="546" spans="1:14" x14ac:dyDescent="0.2">
      <c r="A546" s="25"/>
      <c r="B546" s="25" t="s">
        <v>6</v>
      </c>
      <c r="C546" s="25">
        <v>163.05000000000001</v>
      </c>
      <c r="D546" s="25">
        <v>189.4</v>
      </c>
      <c r="E546" s="25">
        <v>224.85900000000001</v>
      </c>
      <c r="F546" s="25">
        <v>232.6</v>
      </c>
      <c r="G546" s="25">
        <v>227.90100000000001</v>
      </c>
      <c r="H546" s="25">
        <v>285.733</v>
      </c>
      <c r="I546" s="25">
        <v>335.00799999999998</v>
      </c>
      <c r="J546" s="25">
        <v>319.73099999999999</v>
      </c>
      <c r="K546" s="25">
        <v>308.666</v>
      </c>
      <c r="L546" s="25">
        <v>249.34899999999999</v>
      </c>
      <c r="M546" s="25">
        <v>292.78800000000001</v>
      </c>
      <c r="N546" s="25">
        <v>304.33741800000001</v>
      </c>
    </row>
    <row r="547" spans="1:14" x14ac:dyDescent="0.2">
      <c r="A547" s="25"/>
      <c r="B547" s="25" t="s">
        <v>7</v>
      </c>
      <c r="C547" s="25">
        <v>48.389462999999999</v>
      </c>
      <c r="D547" s="25">
        <v>36.95834</v>
      </c>
      <c r="E547" s="25">
        <v>33.165084</v>
      </c>
      <c r="F547" s="25">
        <v>71.787450000000007</v>
      </c>
      <c r="G547" s="25">
        <v>52.703113000000002</v>
      </c>
      <c r="H547" s="25">
        <v>96.881701000000007</v>
      </c>
      <c r="I547" s="25">
        <v>141.19065399999999</v>
      </c>
      <c r="J547" s="25">
        <v>157.52175700000001</v>
      </c>
      <c r="K547" s="25">
        <v>146.29841300000001</v>
      </c>
      <c r="L547" s="25">
        <v>144.38494399999999</v>
      </c>
      <c r="M547" s="25">
        <v>173.87456599999999</v>
      </c>
      <c r="N547" s="25">
        <v>172.27960200000001</v>
      </c>
    </row>
    <row r="548" spans="1:14" x14ac:dyDescent="0.2">
      <c r="A548" s="25"/>
      <c r="B548" s="25" t="s">
        <v>8</v>
      </c>
      <c r="C548" s="25">
        <v>54</v>
      </c>
      <c r="D548" s="25">
        <v>55.203000000000003</v>
      </c>
      <c r="E548" s="25">
        <v>61.289000000000001</v>
      </c>
      <c r="F548" s="25">
        <v>63.622999999999998</v>
      </c>
      <c r="G548" s="25">
        <v>59.161000000000001</v>
      </c>
      <c r="H548" s="25">
        <v>64.09</v>
      </c>
      <c r="I548" s="25">
        <v>75.247</v>
      </c>
      <c r="J548" s="25">
        <v>75.409000000000006</v>
      </c>
      <c r="K548" s="25">
        <v>77.138999999999996</v>
      </c>
      <c r="L548" s="25">
        <v>86.343999999999994</v>
      </c>
      <c r="M548" s="25">
        <v>87.578000000000003</v>
      </c>
      <c r="N548" s="25">
        <v>90.682653999999999</v>
      </c>
    </row>
    <row r="549" spans="1:14" x14ac:dyDescent="0.2">
      <c r="A549" s="25"/>
      <c r="B549" s="25" t="s">
        <v>9</v>
      </c>
      <c r="C549" s="25">
        <v>221.96299999999999</v>
      </c>
      <c r="D549" s="25">
        <v>221.22499999999999</v>
      </c>
      <c r="E549" s="25">
        <v>232.81399999999999</v>
      </c>
      <c r="F549" s="25">
        <v>347.1</v>
      </c>
      <c r="G549" s="25">
        <v>296.089</v>
      </c>
      <c r="H549" s="25">
        <v>350.428</v>
      </c>
      <c r="I549" s="25">
        <v>424.93299999999999</v>
      </c>
      <c r="J549" s="25">
        <v>405.96300000000002</v>
      </c>
      <c r="K549" s="25">
        <v>430.524</v>
      </c>
      <c r="L549" s="25">
        <v>456.01499999999999</v>
      </c>
      <c r="M549" s="25">
        <v>453.41800000000001</v>
      </c>
      <c r="N549" s="25">
        <v>500.79906899999997</v>
      </c>
    </row>
    <row r="550" spans="1:14" x14ac:dyDescent="0.2">
      <c r="A550" s="25"/>
      <c r="B550" s="25" t="s">
        <v>10</v>
      </c>
      <c r="C550" s="25">
        <v>1087.3579999999999</v>
      </c>
      <c r="D550" s="25">
        <v>1236.2550000000001</v>
      </c>
      <c r="E550" s="25">
        <v>1559.7729999999999</v>
      </c>
      <c r="F550" s="25">
        <v>1577.26</v>
      </c>
      <c r="G550" s="25">
        <v>1221.73</v>
      </c>
      <c r="H550" s="25">
        <v>1900.9449999999999</v>
      </c>
      <c r="I550" s="25">
        <v>2393.5529999999999</v>
      </c>
      <c r="J550" s="25">
        <v>2577.6170000000002</v>
      </c>
      <c r="K550" s="25">
        <v>2787.6840000000002</v>
      </c>
      <c r="L550" s="25">
        <v>2536.259</v>
      </c>
      <c r="M550" s="25">
        <v>2515.076</v>
      </c>
      <c r="N550" s="25">
        <v>2446.2657380000001</v>
      </c>
    </row>
    <row r="551" spans="1:14" x14ac:dyDescent="0.2">
      <c r="A551" s="25"/>
      <c r="B551" s="25" t="s">
        <v>11</v>
      </c>
      <c r="C551" s="25">
        <v>69.2</v>
      </c>
      <c r="D551" s="25">
        <v>78.441000000000003</v>
      </c>
      <c r="E551" s="25">
        <v>84.491</v>
      </c>
      <c r="F551" s="25">
        <v>17.373000000000001</v>
      </c>
      <c r="G551" s="25">
        <v>14.516999999999999</v>
      </c>
      <c r="H551" s="25">
        <v>28.228999999999999</v>
      </c>
      <c r="I551" s="25">
        <v>26.306000000000001</v>
      </c>
      <c r="J551" s="25">
        <v>31.045999999999999</v>
      </c>
      <c r="K551" s="25">
        <v>39.256</v>
      </c>
      <c r="L551" s="25">
        <v>39.973999999999997</v>
      </c>
      <c r="M551" s="25">
        <v>30.178999999999998</v>
      </c>
      <c r="N551" s="25">
        <v>22.568546000000001</v>
      </c>
    </row>
    <row r="552" spans="1:14" x14ac:dyDescent="0.2">
      <c r="A552" s="25"/>
      <c r="B552" s="25" t="s">
        <v>12</v>
      </c>
      <c r="C552" s="25" t="s">
        <v>13</v>
      </c>
      <c r="D552" s="25" t="s">
        <v>13</v>
      </c>
      <c r="E552" s="25" t="s">
        <v>13</v>
      </c>
      <c r="F552" s="25" t="s">
        <v>13</v>
      </c>
      <c r="G552" s="25" t="s">
        <v>13</v>
      </c>
      <c r="H552" s="25" t="s">
        <v>13</v>
      </c>
      <c r="I552" s="25" t="s">
        <v>13</v>
      </c>
      <c r="J552" s="25" t="s">
        <v>13</v>
      </c>
      <c r="K552" s="25" t="s">
        <v>13</v>
      </c>
      <c r="L552" s="25" t="s">
        <v>13</v>
      </c>
      <c r="M552" s="25" t="s">
        <v>13</v>
      </c>
      <c r="N552" s="25" t="s">
        <v>13</v>
      </c>
    </row>
    <row r="553" spans="1:14" x14ac:dyDescent="0.2">
      <c r="A553" s="25" t="s">
        <v>105</v>
      </c>
      <c r="B553" s="25" t="s">
        <v>1</v>
      </c>
      <c r="C553" s="25">
        <v>78468.7</v>
      </c>
      <c r="D553" s="25">
        <v>94071</v>
      </c>
      <c r="E553" s="25">
        <v>125447</v>
      </c>
      <c r="F553" s="25">
        <v>145343</v>
      </c>
      <c r="G553" s="25">
        <v>122563</v>
      </c>
      <c r="H553" s="25">
        <v>178338.859</v>
      </c>
      <c r="I553" s="25">
        <v>201047</v>
      </c>
      <c r="J553" s="25">
        <v>201576</v>
      </c>
      <c r="K553" s="25">
        <v>207006</v>
      </c>
      <c r="L553" s="25">
        <v>219130.62776800001</v>
      </c>
      <c r="M553" s="25">
        <v>217555.642719</v>
      </c>
      <c r="N553" s="25">
        <v>208487.59271699999</v>
      </c>
    </row>
    <row r="554" spans="1:14" x14ac:dyDescent="0.2">
      <c r="A554" s="25"/>
      <c r="B554" s="25" t="s">
        <v>61</v>
      </c>
      <c r="C554" s="25">
        <v>13310.9</v>
      </c>
      <c r="D554" s="25">
        <v>14449.4</v>
      </c>
      <c r="E554" s="25">
        <v>19929.2</v>
      </c>
      <c r="F554" s="25">
        <v>23340.5</v>
      </c>
      <c r="G554" s="25">
        <v>21563.599999999999</v>
      </c>
      <c r="H554" s="25">
        <v>25212</v>
      </c>
      <c r="I554" s="25">
        <v>26529</v>
      </c>
      <c r="J554" s="25">
        <v>25745.200000000001</v>
      </c>
      <c r="K554" s="25">
        <v>23256.9</v>
      </c>
      <c r="L554" s="25">
        <v>21416.836254000002</v>
      </c>
      <c r="M554" s="25">
        <v>24056.655688999999</v>
      </c>
      <c r="N554" s="25">
        <v>23741.835729999999</v>
      </c>
    </row>
    <row r="555" spans="1:14" x14ac:dyDescent="0.2">
      <c r="A555" s="25"/>
      <c r="B555" s="25" t="s">
        <v>2</v>
      </c>
      <c r="C555" s="25">
        <v>15426.5</v>
      </c>
      <c r="D555" s="25">
        <v>21015.3</v>
      </c>
      <c r="E555" s="25">
        <v>31323.8</v>
      </c>
      <c r="F555" s="25">
        <v>38417.599999999999</v>
      </c>
      <c r="G555" s="25">
        <v>23568.9</v>
      </c>
      <c r="H555" s="25">
        <v>34210.5</v>
      </c>
      <c r="I555" s="25">
        <v>35569.9</v>
      </c>
      <c r="J555" s="25">
        <v>38912.199999999997</v>
      </c>
      <c r="K555" s="25">
        <v>37645.699999999997</v>
      </c>
      <c r="L555" s="25">
        <v>38237.837076999996</v>
      </c>
      <c r="M555" s="25">
        <v>38573.999240999998</v>
      </c>
      <c r="N555" s="25">
        <v>33856.892527000004</v>
      </c>
    </row>
    <row r="556" spans="1:14" x14ac:dyDescent="0.2">
      <c r="A556" s="25"/>
      <c r="B556" s="25" t="s">
        <v>3</v>
      </c>
      <c r="C556" s="25">
        <v>29296</v>
      </c>
      <c r="D556" s="25">
        <v>33949</v>
      </c>
      <c r="E556" s="25">
        <v>37233</v>
      </c>
      <c r="F556" s="25">
        <v>40843</v>
      </c>
      <c r="G556" s="25">
        <v>39675</v>
      </c>
      <c r="H556" s="25">
        <v>45814</v>
      </c>
      <c r="I556" s="25">
        <v>48464</v>
      </c>
      <c r="J556" s="25">
        <v>50028</v>
      </c>
      <c r="K556" s="25">
        <v>51664</v>
      </c>
      <c r="L556" s="25">
        <v>44042.537473999997</v>
      </c>
      <c r="M556" s="25">
        <v>45027.874797999997</v>
      </c>
      <c r="N556" s="25">
        <v>44445.544818000002</v>
      </c>
    </row>
    <row r="557" spans="1:14" x14ac:dyDescent="0.2">
      <c r="A557" s="25"/>
      <c r="B557" s="25" t="s">
        <v>4</v>
      </c>
      <c r="C557" s="25">
        <v>20435.3</v>
      </c>
      <c r="D557" s="25">
        <v>24657.3</v>
      </c>
      <c r="E557" s="25">
        <v>36960.517</v>
      </c>
      <c r="F557" s="25">
        <v>42741.9</v>
      </c>
      <c r="G557" s="25">
        <v>37755.981</v>
      </c>
      <c r="H557" s="25">
        <v>73102.358999999997</v>
      </c>
      <c r="I557" s="25">
        <v>90484.1</v>
      </c>
      <c r="J557" s="25">
        <v>86890.6</v>
      </c>
      <c r="K557" s="25">
        <v>94438.55</v>
      </c>
      <c r="L557" s="25">
        <v>115433.416962</v>
      </c>
      <c r="M557" s="25">
        <v>109897.112991</v>
      </c>
      <c r="N557" s="25">
        <v>106443.319643</v>
      </c>
    </row>
    <row r="558" spans="1:14" x14ac:dyDescent="0.2">
      <c r="A558" s="25"/>
      <c r="B558" s="25" t="s">
        <v>5</v>
      </c>
      <c r="C558" s="25">
        <v>2592.9499999999998</v>
      </c>
      <c r="D558" s="25">
        <v>2752.64</v>
      </c>
      <c r="E558" s="25">
        <v>5377.1</v>
      </c>
      <c r="F558" s="25">
        <v>10328.5</v>
      </c>
      <c r="G558" s="25">
        <v>9462.7900000000009</v>
      </c>
      <c r="H558" s="25">
        <v>14494.7</v>
      </c>
      <c r="I558" s="25">
        <v>14724.3</v>
      </c>
      <c r="J558" s="25">
        <v>12245.9</v>
      </c>
      <c r="K558" s="25">
        <v>10663</v>
      </c>
      <c r="L558" s="25">
        <v>15349.435407000001</v>
      </c>
      <c r="M558" s="25">
        <v>16672.472000000002</v>
      </c>
      <c r="N558" s="25">
        <v>12681.105646</v>
      </c>
    </row>
    <row r="559" spans="1:14" x14ac:dyDescent="0.2">
      <c r="A559" s="25"/>
      <c r="B559" s="25" t="s">
        <v>6</v>
      </c>
      <c r="C559" s="25">
        <v>549.41800000000001</v>
      </c>
      <c r="D559" s="25">
        <v>554.95299999999997</v>
      </c>
      <c r="E559" s="25">
        <v>903.69600000000003</v>
      </c>
      <c r="F559" s="25">
        <v>1382.72</v>
      </c>
      <c r="G559" s="25">
        <v>1603.02</v>
      </c>
      <c r="H559" s="25">
        <v>1726.91</v>
      </c>
      <c r="I559" s="25">
        <v>3017.72</v>
      </c>
      <c r="J559" s="25">
        <v>3329.23</v>
      </c>
      <c r="K559" s="25">
        <v>3996.17</v>
      </c>
      <c r="L559" s="25">
        <v>4573.3406519999999</v>
      </c>
      <c r="M559" s="25">
        <v>4990.1706450000001</v>
      </c>
      <c r="N559" s="25">
        <v>4066.442532</v>
      </c>
    </row>
    <row r="560" spans="1:14" x14ac:dyDescent="0.2">
      <c r="A560" s="25"/>
      <c r="B560" s="25" t="s">
        <v>7</v>
      </c>
      <c r="C560" s="25">
        <v>145.23099999999999</v>
      </c>
      <c r="D560" s="25">
        <v>145.42500000000001</v>
      </c>
      <c r="E560" s="25">
        <v>230.48599999999999</v>
      </c>
      <c r="F560" s="25">
        <v>314.73099999999999</v>
      </c>
      <c r="G560" s="25">
        <v>356.43200000000002</v>
      </c>
      <c r="H560" s="25">
        <v>1331.12</v>
      </c>
      <c r="I560" s="25">
        <v>849.36099999999999</v>
      </c>
      <c r="J560" s="25">
        <v>1885.97</v>
      </c>
      <c r="K560" s="25">
        <v>3185.08</v>
      </c>
      <c r="L560" s="25">
        <v>4530.1562549999999</v>
      </c>
      <c r="M560" s="25">
        <v>2339.3626119999999</v>
      </c>
      <c r="N560" s="25">
        <v>3179.6858699999998</v>
      </c>
    </row>
    <row r="561" spans="1:14" x14ac:dyDescent="0.2">
      <c r="A561" s="25"/>
      <c r="B561" s="25" t="s">
        <v>8</v>
      </c>
      <c r="C561" s="25">
        <v>157.40199999999999</v>
      </c>
      <c r="D561" s="25">
        <v>204.50399999999999</v>
      </c>
      <c r="E561" s="25">
        <v>342.63400000000001</v>
      </c>
      <c r="F561" s="25">
        <v>570.53599999999994</v>
      </c>
      <c r="G561" s="25">
        <v>429.45299999999997</v>
      </c>
      <c r="H561" s="25">
        <v>830.48400000000004</v>
      </c>
      <c r="I561" s="25">
        <v>743.30200000000002</v>
      </c>
      <c r="J561" s="25">
        <v>1044.0999999999999</v>
      </c>
      <c r="K561" s="25">
        <v>886.67</v>
      </c>
      <c r="L561" s="25">
        <v>675.973434</v>
      </c>
      <c r="M561" s="25">
        <v>1081.382179</v>
      </c>
      <c r="N561" s="25">
        <v>1171.7207450000001</v>
      </c>
    </row>
    <row r="562" spans="1:14" x14ac:dyDescent="0.2">
      <c r="A562" s="25"/>
      <c r="B562" s="25" t="s">
        <v>9</v>
      </c>
      <c r="C562" s="25">
        <v>2325.42</v>
      </c>
      <c r="D562" s="25">
        <v>3695.58</v>
      </c>
      <c r="E562" s="25">
        <v>5519.3</v>
      </c>
      <c r="F562" s="25">
        <v>7821.73</v>
      </c>
      <c r="G562" s="25">
        <v>7709.97</v>
      </c>
      <c r="H562" s="25">
        <v>10476.4</v>
      </c>
      <c r="I562" s="25">
        <v>13908.4</v>
      </c>
      <c r="J562" s="25">
        <v>16246.9</v>
      </c>
      <c r="K562" s="25">
        <v>17098.400000000001</v>
      </c>
      <c r="L562" s="25">
        <v>20169.507087999998</v>
      </c>
      <c r="M562" s="25">
        <v>24591.186677000002</v>
      </c>
      <c r="N562" s="25">
        <v>25424.610536</v>
      </c>
    </row>
    <row r="563" spans="1:14" x14ac:dyDescent="0.2">
      <c r="A563" s="25"/>
      <c r="B563" s="25" t="s">
        <v>10</v>
      </c>
      <c r="C563" s="25">
        <v>14036.4</v>
      </c>
      <c r="D563" s="25">
        <v>16588.099999999999</v>
      </c>
      <c r="E563" s="25">
        <v>23718.7</v>
      </c>
      <c r="F563" s="25">
        <v>21239.9</v>
      </c>
      <c r="G563" s="25">
        <v>17147.5</v>
      </c>
      <c r="H563" s="25" t="s">
        <v>13</v>
      </c>
      <c r="I563" s="25">
        <v>56365.4</v>
      </c>
      <c r="J563" s="25">
        <v>51022.5</v>
      </c>
      <c r="K563" s="25">
        <v>57234.5</v>
      </c>
      <c r="L563" s="25">
        <v>68906.091079999998</v>
      </c>
      <c r="M563" s="25">
        <v>58424.702877000003</v>
      </c>
      <c r="N563" s="25">
        <v>57964.040251999999</v>
      </c>
    </row>
    <row r="564" spans="1:14" x14ac:dyDescent="0.2">
      <c r="A564" s="25"/>
      <c r="B564" s="25" t="s">
        <v>11</v>
      </c>
      <c r="C564" s="25">
        <v>133.85900000000001</v>
      </c>
      <c r="D564" s="25">
        <v>137.43299999999999</v>
      </c>
      <c r="E564" s="25">
        <v>316.28500000000003</v>
      </c>
      <c r="F564" s="25">
        <v>417.94299999999998</v>
      </c>
      <c r="G564" s="25">
        <v>97.263300000000001</v>
      </c>
      <c r="H564" s="25">
        <v>122.91500000000001</v>
      </c>
      <c r="I564" s="25">
        <v>122.776</v>
      </c>
      <c r="J564" s="25">
        <v>125.57899999999999</v>
      </c>
      <c r="K564" s="25">
        <v>147.15899999999999</v>
      </c>
      <c r="L564" s="25">
        <v>174.872333</v>
      </c>
      <c r="M564" s="25">
        <v>730.66697799999997</v>
      </c>
      <c r="N564" s="25">
        <v>743.61106099999995</v>
      </c>
    </row>
    <row r="565" spans="1:14" x14ac:dyDescent="0.2">
      <c r="A565" s="25"/>
      <c r="B565" s="25" t="s">
        <v>12</v>
      </c>
      <c r="C565" s="25">
        <v>494.661</v>
      </c>
      <c r="D565" s="25">
        <v>578.68499999999995</v>
      </c>
      <c r="E565" s="25">
        <v>552.33900000000006</v>
      </c>
      <c r="F565" s="25">
        <v>666.18700000000001</v>
      </c>
      <c r="G565" s="25">
        <v>949.51599999999996</v>
      </c>
      <c r="H565" s="25">
        <v>954.63</v>
      </c>
      <c r="I565" s="25">
        <v>752.77</v>
      </c>
      <c r="J565" s="25">
        <v>990.04300000000001</v>
      </c>
      <c r="K565" s="25">
        <v>1227.6300000000001</v>
      </c>
      <c r="L565" s="25">
        <v>1054.0407130000001</v>
      </c>
      <c r="M565" s="25">
        <v>1067.169024</v>
      </c>
      <c r="N565" s="25">
        <v>1212.1030000000001</v>
      </c>
    </row>
    <row r="566" spans="1:14" x14ac:dyDescent="0.2">
      <c r="A566" s="25" t="s">
        <v>106</v>
      </c>
      <c r="B566" s="25" t="s">
        <v>1</v>
      </c>
      <c r="C566" s="25">
        <v>47373.327350129999</v>
      </c>
      <c r="D566" s="25">
        <v>54445.19254412</v>
      </c>
      <c r="E566" s="25">
        <v>64446.60074704</v>
      </c>
      <c r="F566" s="25">
        <v>69907.5233439</v>
      </c>
      <c r="G566" s="25">
        <v>64669.655239129999</v>
      </c>
      <c r="H566" s="25">
        <v>80538.719065219993</v>
      </c>
      <c r="I566" s="25">
        <v>91304.727646450003</v>
      </c>
      <c r="J566" s="25">
        <v>98502.401881280006</v>
      </c>
      <c r="K566" s="25">
        <v>104775.65755544</v>
      </c>
      <c r="L566" s="25">
        <v>106922.42019685</v>
      </c>
      <c r="M566" s="25">
        <v>104356.82265294</v>
      </c>
      <c r="N566" s="25">
        <v>98432.203404999993</v>
      </c>
    </row>
    <row r="567" spans="1:14" x14ac:dyDescent="0.2">
      <c r="A567" s="25"/>
      <c r="B567" s="25" t="s">
        <v>61</v>
      </c>
      <c r="C567" s="25">
        <v>110.57779469</v>
      </c>
      <c r="D567" s="25">
        <v>142.76831496</v>
      </c>
      <c r="E567" s="25">
        <v>188.81178041000001</v>
      </c>
      <c r="F567" s="25">
        <v>254.14706626</v>
      </c>
      <c r="G567" s="25">
        <v>299.80327022</v>
      </c>
      <c r="H567" s="25">
        <v>330.40852496999997</v>
      </c>
      <c r="I567" s="25">
        <v>305.49845836999998</v>
      </c>
      <c r="J567" s="25">
        <v>322.95827198000001</v>
      </c>
      <c r="K567" s="25">
        <v>303.12016503000001</v>
      </c>
      <c r="L567" s="25">
        <v>320.86333904000003</v>
      </c>
      <c r="M567" s="25">
        <v>345.47037764999999</v>
      </c>
      <c r="N567" s="25">
        <v>325.49120599999998</v>
      </c>
    </row>
    <row r="568" spans="1:14" x14ac:dyDescent="0.2">
      <c r="A568" s="25"/>
      <c r="B568" s="25" t="s">
        <v>2</v>
      </c>
      <c r="C568" s="25">
        <v>20466.27827287</v>
      </c>
      <c r="D568" s="25">
        <v>22551.986848320001</v>
      </c>
      <c r="E568" s="25">
        <v>25704.551222720002</v>
      </c>
      <c r="F568" s="25">
        <v>28966.087612030002</v>
      </c>
      <c r="G568" s="25">
        <v>23690.908504530002</v>
      </c>
      <c r="H568" s="25">
        <v>29857.887007230001</v>
      </c>
      <c r="I568" s="25">
        <v>32126.798561150001</v>
      </c>
      <c r="J568" s="25">
        <v>32037.20273012</v>
      </c>
      <c r="K568" s="25">
        <v>31252.965446099999</v>
      </c>
      <c r="L568" s="25">
        <v>31945.375853739999</v>
      </c>
      <c r="M568" s="25">
        <v>29783.726255360001</v>
      </c>
      <c r="N568" s="25">
        <v>28049.772482</v>
      </c>
    </row>
    <row r="569" spans="1:14" x14ac:dyDescent="0.2">
      <c r="A569" s="25"/>
      <c r="B569" s="25" t="s">
        <v>3</v>
      </c>
      <c r="C569" s="25">
        <v>10294.149791760001</v>
      </c>
      <c r="D569" s="25">
        <v>11637.613078550001</v>
      </c>
      <c r="E569" s="25">
        <v>13754.41906729</v>
      </c>
      <c r="F569" s="25">
        <v>15304.173842239999</v>
      </c>
      <c r="G569" s="25">
        <v>16408.294901149999</v>
      </c>
      <c r="H569" s="25">
        <v>22199.53997659</v>
      </c>
      <c r="I569" s="25">
        <v>28454.522096600002</v>
      </c>
      <c r="J569" s="25">
        <v>33073.763411469998</v>
      </c>
      <c r="K569" s="25">
        <v>38933.599793699999</v>
      </c>
      <c r="L569" s="25">
        <v>38375.539071040002</v>
      </c>
      <c r="M569" s="25">
        <v>36150.159641370003</v>
      </c>
      <c r="N569" s="25">
        <v>32748.074413999999</v>
      </c>
    </row>
    <row r="570" spans="1:14" x14ac:dyDescent="0.2">
      <c r="A570" s="25"/>
      <c r="B570" s="25" t="s">
        <v>4</v>
      </c>
      <c r="C570" s="25">
        <v>16502.32149079</v>
      </c>
      <c r="D570" s="25">
        <v>20112.824302280002</v>
      </c>
      <c r="E570" s="25">
        <v>24798.818676589999</v>
      </c>
      <c r="F570" s="25">
        <v>25383.11482336</v>
      </c>
      <c r="G570" s="25">
        <v>24270.648563219998</v>
      </c>
      <c r="H570" s="25">
        <v>28150.883556410001</v>
      </c>
      <c r="I570" s="25">
        <v>30417.90853031</v>
      </c>
      <c r="J570" s="25">
        <v>33068.477467689998</v>
      </c>
      <c r="K570" s="25">
        <v>34285.972150590002</v>
      </c>
      <c r="L570" s="25">
        <v>36280.641933020001</v>
      </c>
      <c r="M570" s="25">
        <v>38077.466378550002</v>
      </c>
      <c r="N570" s="25">
        <v>37308.865303999999</v>
      </c>
    </row>
    <row r="571" spans="1:14" x14ac:dyDescent="0.2">
      <c r="A571" s="25"/>
      <c r="B571" s="25" t="s">
        <v>5</v>
      </c>
      <c r="C571" s="25">
        <v>313.21803240000003</v>
      </c>
      <c r="D571" s="25">
        <v>268.15725884</v>
      </c>
      <c r="E571" s="25">
        <v>345.96265807999998</v>
      </c>
      <c r="F571" s="25">
        <v>202.90670272</v>
      </c>
      <c r="G571" s="25">
        <v>139.19437546</v>
      </c>
      <c r="H571" s="25">
        <v>144.54568506000001</v>
      </c>
      <c r="I571" s="25">
        <v>142.7286742</v>
      </c>
      <c r="J571" s="25">
        <v>330.56487399999997</v>
      </c>
      <c r="K571" s="25">
        <v>392.34141309</v>
      </c>
      <c r="L571" s="25">
        <v>363.42157933999999</v>
      </c>
      <c r="M571" s="25">
        <v>172.86419194999999</v>
      </c>
      <c r="N571" s="25" t="s">
        <v>13</v>
      </c>
    </row>
    <row r="572" spans="1:14" x14ac:dyDescent="0.2">
      <c r="A572" s="25"/>
      <c r="B572" s="25" t="s">
        <v>6</v>
      </c>
      <c r="C572" s="25">
        <v>511.87232635999999</v>
      </c>
      <c r="D572" s="25">
        <v>457.91424374000002</v>
      </c>
      <c r="E572" s="25">
        <v>694.87349738</v>
      </c>
      <c r="F572" s="25">
        <v>601.01479035</v>
      </c>
      <c r="G572" s="25">
        <v>620.63405036999995</v>
      </c>
      <c r="H572" s="25">
        <v>857.74928337999995</v>
      </c>
      <c r="I572" s="25">
        <v>849.17780060999996</v>
      </c>
      <c r="J572" s="25">
        <v>931.35750771000005</v>
      </c>
      <c r="K572" s="25">
        <v>1020.24239298</v>
      </c>
      <c r="L572" s="25">
        <v>1208.9119534399999</v>
      </c>
      <c r="M572" s="25">
        <v>1308.4787306000001</v>
      </c>
      <c r="N572" s="25">
        <v>1392.0224900000001</v>
      </c>
    </row>
    <row r="573" spans="1:14" x14ac:dyDescent="0.2">
      <c r="A573" s="25"/>
      <c r="B573" s="25" t="s">
        <v>7</v>
      </c>
      <c r="C573" s="25">
        <v>6268.6037496099998</v>
      </c>
      <c r="D573" s="25">
        <v>9268.6116972100008</v>
      </c>
      <c r="E573" s="25">
        <v>12439.91478474</v>
      </c>
      <c r="F573" s="25">
        <v>11997.82196349</v>
      </c>
      <c r="G573" s="25">
        <v>11285.709678450001</v>
      </c>
      <c r="H573" s="25">
        <v>13082.349852040001</v>
      </c>
      <c r="I573" s="25">
        <v>14376.927029799999</v>
      </c>
      <c r="J573" s="25">
        <v>15558.7242568</v>
      </c>
      <c r="K573" s="25">
        <v>16512.635379060001</v>
      </c>
      <c r="L573" s="25">
        <v>17668.117945639999</v>
      </c>
      <c r="M573" s="25">
        <v>19179.02409133</v>
      </c>
      <c r="N573" s="25">
        <v>18120.886020000002</v>
      </c>
    </row>
    <row r="574" spans="1:14" x14ac:dyDescent="0.2">
      <c r="A574" s="25"/>
      <c r="B574" s="25" t="s">
        <v>8</v>
      </c>
      <c r="C574" s="25">
        <v>245.19983078999999</v>
      </c>
      <c r="D574" s="25">
        <v>259.27446917999998</v>
      </c>
      <c r="E574" s="25">
        <v>357.88356477999997</v>
      </c>
      <c r="F574" s="25">
        <v>379.74374681</v>
      </c>
      <c r="G574" s="25">
        <v>383.39729738</v>
      </c>
      <c r="H574" s="25">
        <v>400.30016075999998</v>
      </c>
      <c r="I574" s="25">
        <v>459.27543679000001</v>
      </c>
      <c r="J574" s="25">
        <v>520.08529708000003</v>
      </c>
      <c r="K574" s="25">
        <v>573.74935532999996</v>
      </c>
      <c r="L574" s="25">
        <v>622.63995211999998</v>
      </c>
      <c r="M574" s="25">
        <v>642.04856967000001</v>
      </c>
      <c r="N574" s="25" t="s">
        <v>13</v>
      </c>
    </row>
    <row r="575" spans="1:14" x14ac:dyDescent="0.2">
      <c r="A575" s="25"/>
      <c r="B575" s="25" t="s">
        <v>9</v>
      </c>
      <c r="C575" s="25">
        <v>948.91177305999997</v>
      </c>
      <c r="D575" s="25">
        <v>923.81012456999997</v>
      </c>
      <c r="E575" s="25">
        <v>832.79710616</v>
      </c>
      <c r="F575" s="25">
        <v>1235.93297914</v>
      </c>
      <c r="G575" s="25">
        <v>1278.4210017</v>
      </c>
      <c r="H575" s="25">
        <v>1830.3113459900001</v>
      </c>
      <c r="I575" s="25">
        <v>2191.4182939299999</v>
      </c>
      <c r="J575" s="25">
        <v>2402.1391311900002</v>
      </c>
      <c r="K575" s="25">
        <v>2637.18411552</v>
      </c>
      <c r="L575" s="25">
        <v>2820.8375461599999</v>
      </c>
      <c r="M575" s="25">
        <v>2841.5519076300002</v>
      </c>
      <c r="N575" s="25" t="s">
        <v>13</v>
      </c>
    </row>
    <row r="576" spans="1:14" x14ac:dyDescent="0.2">
      <c r="A576" s="25"/>
      <c r="B576" s="25" t="s">
        <v>10</v>
      </c>
      <c r="C576" s="25">
        <v>7779.5335931400004</v>
      </c>
      <c r="D576" s="25">
        <v>8459.1192134699995</v>
      </c>
      <c r="E576" s="25">
        <v>9599.4062619300003</v>
      </c>
      <c r="F576" s="25">
        <v>10404.49065922</v>
      </c>
      <c r="G576" s="25">
        <v>10103.267004220001</v>
      </c>
      <c r="H576" s="25">
        <v>11339.30651536</v>
      </c>
      <c r="I576" s="25">
        <v>11853.03186022</v>
      </c>
      <c r="J576" s="25">
        <v>12774.19221754</v>
      </c>
      <c r="K576" s="25">
        <v>12833.935018050001</v>
      </c>
      <c r="L576" s="25">
        <v>13251.217423599999</v>
      </c>
      <c r="M576" s="25">
        <v>13581.449350139999</v>
      </c>
      <c r="N576" s="25" t="s">
        <v>13</v>
      </c>
    </row>
    <row r="577" spans="1:14" x14ac:dyDescent="0.2">
      <c r="A577" s="25"/>
      <c r="B577" s="25" t="s">
        <v>11</v>
      </c>
      <c r="C577" s="25">
        <v>376.73597494000001</v>
      </c>
      <c r="D577" s="25">
        <v>415.17386450999999</v>
      </c>
      <c r="E577" s="25">
        <v>464.53081617999999</v>
      </c>
      <c r="F577" s="25">
        <v>494.68140437</v>
      </c>
      <c r="G577" s="25">
        <v>392.55651949000003</v>
      </c>
      <c r="H577" s="25">
        <v>426.04293637000001</v>
      </c>
      <c r="I577" s="25">
        <v>472.37923946000001</v>
      </c>
      <c r="J577" s="25">
        <v>473.92998316000001</v>
      </c>
      <c r="K577" s="25">
        <v>234.65703970999999</v>
      </c>
      <c r="L577" s="25">
        <v>258.31562222000002</v>
      </c>
      <c r="M577" s="25">
        <v>257.87725352000001</v>
      </c>
      <c r="N577" s="25" t="s">
        <v>13</v>
      </c>
    </row>
    <row r="578" spans="1:14" x14ac:dyDescent="0.2">
      <c r="A578" s="25"/>
      <c r="B578" s="25" t="s">
        <v>12</v>
      </c>
      <c r="C578" s="25">
        <v>58.117631619999997</v>
      </c>
      <c r="D578" s="25">
        <v>60.892166789999997</v>
      </c>
      <c r="E578" s="25">
        <v>63.449987309999997</v>
      </c>
      <c r="F578" s="25">
        <v>66.394155249999997</v>
      </c>
      <c r="G578" s="25">
        <v>67.597639240000007</v>
      </c>
      <c r="H578" s="25">
        <v>70.277777420000007</v>
      </c>
      <c r="I578" s="25">
        <v>72.970195270000005</v>
      </c>
      <c r="J578" s="25">
        <v>77.484200180000002</v>
      </c>
      <c r="K578" s="25">
        <v>81.356369259999994</v>
      </c>
      <c r="L578" s="25">
        <v>87.17991044</v>
      </c>
      <c r="M578" s="25">
        <v>94.3012868</v>
      </c>
      <c r="N578" s="25" t="s">
        <v>13</v>
      </c>
    </row>
    <row r="579" spans="1:14" x14ac:dyDescent="0.2">
      <c r="A579" s="25" t="s">
        <v>107</v>
      </c>
      <c r="B579" s="25" t="s">
        <v>1</v>
      </c>
      <c r="C579" s="25">
        <v>7786.942</v>
      </c>
      <c r="D579" s="25">
        <v>9125.6579999999994</v>
      </c>
      <c r="E579" s="25">
        <v>12003.448</v>
      </c>
      <c r="F579" s="25">
        <v>14710.736999999999</v>
      </c>
      <c r="G579" s="25">
        <v>15914.066000000001</v>
      </c>
      <c r="H579" s="25">
        <v>23715.055</v>
      </c>
      <c r="I579" s="25">
        <v>32225.552</v>
      </c>
      <c r="J579" s="25">
        <v>37804.652999999998</v>
      </c>
      <c r="K579" s="25">
        <v>45232.737000000001</v>
      </c>
      <c r="L579" s="25">
        <v>45223.639000000003</v>
      </c>
      <c r="M579" s="25">
        <v>33343.366999999998</v>
      </c>
      <c r="N579" s="25">
        <v>32419.323025000002</v>
      </c>
    </row>
    <row r="580" spans="1:14" x14ac:dyDescent="0.2">
      <c r="A580" s="25"/>
      <c r="B580" s="25" t="s">
        <v>61</v>
      </c>
      <c r="C580" s="25">
        <v>112.48889</v>
      </c>
      <c r="D580" s="25">
        <v>112.9426</v>
      </c>
      <c r="E580" s="25">
        <v>111.04321</v>
      </c>
      <c r="F580" s="25">
        <v>113.00906000000001</v>
      </c>
      <c r="G580" s="25">
        <v>41.980499999999999</v>
      </c>
      <c r="H580" s="25">
        <v>20.72373</v>
      </c>
      <c r="I580" s="25">
        <v>9.9142799999999998</v>
      </c>
      <c r="J580" s="25">
        <v>6.7644200000000003</v>
      </c>
      <c r="K580" s="25">
        <v>5.6779999999999999</v>
      </c>
      <c r="L580" s="25">
        <v>8.9659999999999993</v>
      </c>
      <c r="M580" s="25">
        <v>30.914999999999999</v>
      </c>
      <c r="N580" s="25" t="s">
        <v>13</v>
      </c>
    </row>
    <row r="581" spans="1:14" x14ac:dyDescent="0.2">
      <c r="A581" s="25"/>
      <c r="B581" s="25" t="s">
        <v>2</v>
      </c>
      <c r="C581" s="25">
        <v>398.97899999999998</v>
      </c>
      <c r="D581" s="25">
        <v>457.43900000000002</v>
      </c>
      <c r="E581" s="25">
        <v>473.10199999999998</v>
      </c>
      <c r="F581" s="25">
        <v>446.09699999999998</v>
      </c>
      <c r="G581" s="25">
        <v>351.34800000000001</v>
      </c>
      <c r="H581" s="25">
        <v>500.35599999999999</v>
      </c>
      <c r="I581" s="25">
        <v>597.66999999999996</v>
      </c>
      <c r="J581" s="25">
        <v>584.25099999999998</v>
      </c>
      <c r="K581" s="25">
        <v>620.49099999999999</v>
      </c>
      <c r="L581" s="25">
        <v>626.68100000000004</v>
      </c>
      <c r="M581" s="25">
        <v>579.47199999999998</v>
      </c>
      <c r="N581" s="25">
        <v>602.15144199999997</v>
      </c>
    </row>
    <row r="582" spans="1:14" x14ac:dyDescent="0.2">
      <c r="A582" s="25"/>
      <c r="B582" s="25" t="s">
        <v>3</v>
      </c>
      <c r="C582" s="25">
        <v>6923.59</v>
      </c>
      <c r="D582" s="25">
        <v>8176.0280000000002</v>
      </c>
      <c r="E582" s="25">
        <v>10870.379000000001</v>
      </c>
      <c r="F582" s="25">
        <v>13399.89</v>
      </c>
      <c r="G582" s="25">
        <v>14878.652</v>
      </c>
      <c r="H582" s="25">
        <v>22276.324000000001</v>
      </c>
      <c r="I582" s="25">
        <v>30595.213</v>
      </c>
      <c r="J582" s="25">
        <v>36013.243999999999</v>
      </c>
      <c r="K582" s="25">
        <v>43132.718000000001</v>
      </c>
      <c r="L582" s="25">
        <v>42737.896999999997</v>
      </c>
      <c r="M582" s="25">
        <v>30969.098999999998</v>
      </c>
      <c r="N582" s="25">
        <v>30027.123078000001</v>
      </c>
    </row>
    <row r="583" spans="1:14" x14ac:dyDescent="0.2">
      <c r="A583" s="25"/>
      <c r="B583" s="25" t="s">
        <v>4</v>
      </c>
      <c r="C583" s="25">
        <v>351.88299999999998</v>
      </c>
      <c r="D583" s="25">
        <v>379.24799999999999</v>
      </c>
      <c r="E583" s="25">
        <v>548.92399999999998</v>
      </c>
      <c r="F583" s="25">
        <v>751.74199999999996</v>
      </c>
      <c r="G583" s="25">
        <v>642.08600000000001</v>
      </c>
      <c r="H583" s="25">
        <v>917.65099999999995</v>
      </c>
      <c r="I583" s="25">
        <v>1022.756</v>
      </c>
      <c r="J583" s="25">
        <v>1200.394</v>
      </c>
      <c r="K583" s="25">
        <v>1473.8510000000001</v>
      </c>
      <c r="L583" s="25">
        <v>1850.0940000000001</v>
      </c>
      <c r="M583" s="25">
        <v>1763.8810000000001</v>
      </c>
      <c r="N583" s="25">
        <v>1759.089199</v>
      </c>
    </row>
    <row r="584" spans="1:14" x14ac:dyDescent="0.2">
      <c r="A584" s="25"/>
      <c r="B584" s="25" t="s">
        <v>5</v>
      </c>
      <c r="C584" s="25" t="s">
        <v>13</v>
      </c>
      <c r="D584" s="25" t="s">
        <v>13</v>
      </c>
      <c r="E584" s="25" t="s">
        <v>13</v>
      </c>
      <c r="F584" s="25" t="s">
        <v>13</v>
      </c>
      <c r="G584" s="25" t="s">
        <v>13</v>
      </c>
      <c r="H584" s="25" t="s">
        <v>13</v>
      </c>
      <c r="I584" s="25" t="s">
        <v>13</v>
      </c>
      <c r="J584" s="25" t="s">
        <v>13</v>
      </c>
      <c r="K584" s="25" t="s">
        <v>13</v>
      </c>
      <c r="L584" s="25" t="s">
        <v>13</v>
      </c>
      <c r="M584" s="25" t="s">
        <v>13</v>
      </c>
      <c r="N584" s="25" t="s">
        <v>13</v>
      </c>
    </row>
    <row r="585" spans="1:14" x14ac:dyDescent="0.2">
      <c r="A585" s="25"/>
      <c r="B585" s="25" t="s">
        <v>6</v>
      </c>
      <c r="C585" s="25">
        <v>14.7583</v>
      </c>
      <c r="D585" s="25">
        <v>18.545400000000001</v>
      </c>
      <c r="E585" s="25">
        <v>23.359100000000002</v>
      </c>
      <c r="F585" s="25">
        <v>19.91</v>
      </c>
      <c r="G585" s="25">
        <v>18.274699999999999</v>
      </c>
      <c r="H585" s="25">
        <v>30.511299999999999</v>
      </c>
      <c r="I585" s="25">
        <v>36.543999999999997</v>
      </c>
      <c r="J585" s="25">
        <v>50.753999999999998</v>
      </c>
      <c r="K585" s="25">
        <v>64.331000000000003</v>
      </c>
      <c r="L585" s="25">
        <v>92.07</v>
      </c>
      <c r="M585" s="25">
        <v>173.45500000000001</v>
      </c>
      <c r="N585" s="25" t="s">
        <v>13</v>
      </c>
    </row>
    <row r="586" spans="1:14" x14ac:dyDescent="0.2">
      <c r="A586" s="25"/>
      <c r="B586" s="25" t="s">
        <v>7</v>
      </c>
      <c r="C586" s="25">
        <v>140.30799999999999</v>
      </c>
      <c r="D586" s="25">
        <v>149.131</v>
      </c>
      <c r="E586" s="25">
        <v>215.78700000000001</v>
      </c>
      <c r="F586" s="25">
        <v>324.19299999999998</v>
      </c>
      <c r="G586" s="25">
        <v>225.93100000000001</v>
      </c>
      <c r="H586" s="25">
        <v>401.21</v>
      </c>
      <c r="I586" s="25">
        <v>375.774</v>
      </c>
      <c r="J586" s="25">
        <v>554.423</v>
      </c>
      <c r="K586" s="25">
        <v>802.98800000000006</v>
      </c>
      <c r="L586" s="25">
        <v>1085.68</v>
      </c>
      <c r="M586" s="25">
        <v>1098.3900000000001</v>
      </c>
      <c r="N586" s="25" t="s">
        <v>13</v>
      </c>
    </row>
    <row r="587" spans="1:14" x14ac:dyDescent="0.2">
      <c r="A587" s="25"/>
      <c r="B587" s="25" t="s">
        <v>8</v>
      </c>
      <c r="C587" s="25" t="s">
        <v>13</v>
      </c>
      <c r="D587" s="25" t="s">
        <v>13</v>
      </c>
      <c r="E587" s="25" t="s">
        <v>13</v>
      </c>
      <c r="F587" s="25" t="s">
        <v>13</v>
      </c>
      <c r="G587" s="25" t="s">
        <v>13</v>
      </c>
      <c r="H587" s="25" t="s">
        <v>13</v>
      </c>
      <c r="I587" s="25" t="s">
        <v>13</v>
      </c>
      <c r="J587" s="25" t="s">
        <v>13</v>
      </c>
      <c r="K587" s="25" t="s">
        <v>13</v>
      </c>
      <c r="L587" s="25" t="s">
        <v>13</v>
      </c>
      <c r="M587" s="25" t="s">
        <v>13</v>
      </c>
      <c r="N587" s="25" t="s">
        <v>13</v>
      </c>
    </row>
    <row r="588" spans="1:14" x14ac:dyDescent="0.2">
      <c r="A588" s="25"/>
      <c r="B588" s="25" t="s">
        <v>9</v>
      </c>
      <c r="C588" s="25">
        <v>55.7729</v>
      </c>
      <c r="D588" s="25">
        <v>56.603700000000003</v>
      </c>
      <c r="E588" s="25">
        <v>88.731099999999998</v>
      </c>
      <c r="F588" s="25">
        <v>97.599699999999999</v>
      </c>
      <c r="G588" s="25">
        <v>73.389200000000002</v>
      </c>
      <c r="H588" s="25">
        <v>93.129300000000001</v>
      </c>
      <c r="I588" s="25">
        <v>80.876999999999995</v>
      </c>
      <c r="J588" s="25">
        <v>67.394199999999998</v>
      </c>
      <c r="K588" s="25">
        <v>57.319000000000003</v>
      </c>
      <c r="L588" s="25">
        <v>55.694000000000003</v>
      </c>
      <c r="M588" s="25">
        <v>34.481999999999999</v>
      </c>
      <c r="N588" s="25">
        <v>27.211727</v>
      </c>
    </row>
    <row r="589" spans="1:14" x14ac:dyDescent="0.2">
      <c r="A589" s="25"/>
      <c r="B589" s="25" t="s">
        <v>10</v>
      </c>
      <c r="C589" s="25">
        <v>141.04300000000001</v>
      </c>
      <c r="D589" s="25">
        <v>154.96799999999999</v>
      </c>
      <c r="E589" s="25">
        <v>221.047</v>
      </c>
      <c r="F589" s="25">
        <v>310.03899999999999</v>
      </c>
      <c r="G589" s="25">
        <v>324.49099999999999</v>
      </c>
      <c r="H589" s="25">
        <v>392.80099999999999</v>
      </c>
      <c r="I589" s="25">
        <v>529.56100000000004</v>
      </c>
      <c r="J589" s="25">
        <v>527.82299999999998</v>
      </c>
      <c r="K589" s="25">
        <v>549.21299999999997</v>
      </c>
      <c r="L589" s="25">
        <v>616.649</v>
      </c>
      <c r="M589" s="25">
        <v>457.55399999999997</v>
      </c>
      <c r="N589" s="25" t="s">
        <v>13</v>
      </c>
    </row>
    <row r="590" spans="1:14" x14ac:dyDescent="0.2">
      <c r="A590" s="25"/>
      <c r="B590" s="25" t="s">
        <v>11</v>
      </c>
      <c r="C590" s="25" t="s">
        <v>13</v>
      </c>
      <c r="D590" s="25" t="s">
        <v>13</v>
      </c>
      <c r="E590" s="25" t="s">
        <v>13</v>
      </c>
      <c r="F590" s="25" t="s">
        <v>13</v>
      </c>
      <c r="G590" s="25" t="s">
        <v>13</v>
      </c>
      <c r="H590" s="25" t="s">
        <v>13</v>
      </c>
      <c r="I590" s="25" t="s">
        <v>13</v>
      </c>
      <c r="J590" s="25" t="s">
        <v>13</v>
      </c>
      <c r="K590" s="25" t="s">
        <v>13</v>
      </c>
      <c r="L590" s="25" t="s">
        <v>13</v>
      </c>
      <c r="M590" s="25" t="s">
        <v>13</v>
      </c>
      <c r="N590" s="25" t="s">
        <v>13</v>
      </c>
    </row>
    <row r="591" spans="1:14" x14ac:dyDescent="0.2">
      <c r="A591" s="25"/>
      <c r="B591" s="25" t="s">
        <v>12</v>
      </c>
      <c r="C591" s="25" t="s">
        <v>13</v>
      </c>
      <c r="D591" s="25" t="s">
        <v>13</v>
      </c>
      <c r="E591" s="25" t="s">
        <v>13</v>
      </c>
      <c r="F591" s="25" t="s">
        <v>13</v>
      </c>
      <c r="G591" s="25" t="s">
        <v>13</v>
      </c>
      <c r="H591" s="25" t="s">
        <v>13</v>
      </c>
      <c r="I591" s="25" t="s">
        <v>13</v>
      </c>
      <c r="J591" s="25" t="s">
        <v>13</v>
      </c>
      <c r="K591" s="25" t="s">
        <v>13</v>
      </c>
      <c r="L591" s="25" t="s">
        <v>13</v>
      </c>
      <c r="M591" s="25" t="s">
        <v>13</v>
      </c>
      <c r="N591" s="25" t="s">
        <v>13</v>
      </c>
    </row>
    <row r="592" spans="1:14" x14ac:dyDescent="0.2">
      <c r="A592" s="25" t="s">
        <v>108</v>
      </c>
      <c r="B592" s="25" t="s">
        <v>1</v>
      </c>
      <c r="C592" s="25">
        <v>18137</v>
      </c>
      <c r="D592" s="25">
        <v>18780</v>
      </c>
      <c r="E592" s="25">
        <v>22031</v>
      </c>
      <c r="F592" s="25">
        <v>23340</v>
      </c>
      <c r="G592" s="25">
        <v>20504</v>
      </c>
      <c r="H592" s="25">
        <v>26663</v>
      </c>
      <c r="I592" s="25">
        <v>30643</v>
      </c>
      <c r="J592" s="25">
        <v>34546</v>
      </c>
      <c r="K592" s="25">
        <v>36461</v>
      </c>
      <c r="L592" s="25">
        <v>41491</v>
      </c>
      <c r="M592" s="25">
        <v>41127</v>
      </c>
      <c r="N592" s="25">
        <v>41443</v>
      </c>
    </row>
    <row r="593" spans="1:14" x14ac:dyDescent="0.2">
      <c r="A593" s="25"/>
      <c r="B593" s="25" t="s">
        <v>61</v>
      </c>
      <c r="C593" s="25">
        <v>71</v>
      </c>
      <c r="D593" s="25">
        <v>91</v>
      </c>
      <c r="E593" s="25">
        <v>109</v>
      </c>
      <c r="F593" s="25">
        <v>107</v>
      </c>
      <c r="G593" s="25">
        <v>46</v>
      </c>
      <c r="H593" s="25">
        <v>30</v>
      </c>
      <c r="I593" s="25">
        <v>42</v>
      </c>
      <c r="J593" s="25">
        <v>1422</v>
      </c>
      <c r="K593" s="25">
        <v>1538</v>
      </c>
      <c r="L593" s="25">
        <v>1788</v>
      </c>
      <c r="M593" s="25">
        <v>2014</v>
      </c>
      <c r="N593" s="25">
        <v>2867</v>
      </c>
    </row>
    <row r="594" spans="1:14" x14ac:dyDescent="0.2">
      <c r="A594" s="25"/>
      <c r="B594" s="25" t="s">
        <v>2</v>
      </c>
      <c r="C594" s="25">
        <v>5871</v>
      </c>
      <c r="D594" s="25">
        <v>6195</v>
      </c>
      <c r="E594" s="25">
        <v>8727</v>
      </c>
      <c r="F594" s="25">
        <v>9120</v>
      </c>
      <c r="G594" s="25">
        <v>6311</v>
      </c>
      <c r="H594" s="25">
        <v>9747</v>
      </c>
      <c r="I594" s="25">
        <v>9691</v>
      </c>
      <c r="J594" s="25">
        <v>9987</v>
      </c>
      <c r="K594" s="25">
        <v>10061</v>
      </c>
      <c r="L594" s="25">
        <v>10990</v>
      </c>
      <c r="M594" s="25">
        <v>9928</v>
      </c>
      <c r="N594" s="25">
        <v>8899</v>
      </c>
    </row>
    <row r="595" spans="1:14" x14ac:dyDescent="0.2">
      <c r="A595" s="25"/>
      <c r="B595" s="25" t="s">
        <v>3</v>
      </c>
      <c r="C595" s="25">
        <v>4977</v>
      </c>
      <c r="D595" s="25">
        <v>5136</v>
      </c>
      <c r="E595" s="25">
        <v>5213</v>
      </c>
      <c r="F595" s="25">
        <v>5937</v>
      </c>
      <c r="G595" s="25">
        <v>6816</v>
      </c>
      <c r="H595" s="25">
        <v>8721</v>
      </c>
      <c r="I595" s="25">
        <v>11065</v>
      </c>
      <c r="J595" s="25">
        <v>11770</v>
      </c>
      <c r="K595" s="25">
        <v>12323</v>
      </c>
      <c r="L595" s="25">
        <v>14614</v>
      </c>
      <c r="M595" s="25">
        <v>14387</v>
      </c>
      <c r="N595" s="25">
        <v>13383</v>
      </c>
    </row>
    <row r="596" spans="1:14" x14ac:dyDescent="0.2">
      <c r="A596" s="25"/>
      <c r="B596" s="25" t="s">
        <v>4</v>
      </c>
      <c r="C596" s="25">
        <v>7218</v>
      </c>
      <c r="D596" s="25">
        <v>7358</v>
      </c>
      <c r="E596" s="25">
        <v>7982</v>
      </c>
      <c r="F596" s="25">
        <v>8176</v>
      </c>
      <c r="G596" s="25">
        <v>7331</v>
      </c>
      <c r="H596" s="25">
        <v>8165</v>
      </c>
      <c r="I596" s="25">
        <v>9845</v>
      </c>
      <c r="J596" s="25">
        <v>11367</v>
      </c>
      <c r="K596" s="25">
        <v>12539</v>
      </c>
      <c r="L596" s="25">
        <v>14099</v>
      </c>
      <c r="M596" s="25">
        <v>14798</v>
      </c>
      <c r="N596" s="25">
        <v>16294</v>
      </c>
    </row>
    <row r="597" spans="1:14" x14ac:dyDescent="0.2">
      <c r="A597" s="25"/>
      <c r="B597" s="25" t="s">
        <v>5</v>
      </c>
      <c r="C597" s="25">
        <v>121</v>
      </c>
      <c r="D597" s="25">
        <v>152</v>
      </c>
      <c r="E597" s="25">
        <v>199</v>
      </c>
      <c r="F597" s="25">
        <v>235</v>
      </c>
      <c r="G597" s="25">
        <v>294</v>
      </c>
      <c r="H597" s="25">
        <v>355</v>
      </c>
      <c r="I597" s="25">
        <v>348</v>
      </c>
      <c r="J597" s="25">
        <v>451</v>
      </c>
      <c r="K597" s="25">
        <v>495</v>
      </c>
      <c r="L597" s="25">
        <v>977</v>
      </c>
      <c r="M597" s="25">
        <v>795</v>
      </c>
      <c r="N597" s="25">
        <v>1202</v>
      </c>
    </row>
    <row r="598" spans="1:14" x14ac:dyDescent="0.2">
      <c r="A598" s="25"/>
      <c r="B598" s="25" t="s">
        <v>6</v>
      </c>
      <c r="C598" s="25">
        <v>365</v>
      </c>
      <c r="D598" s="25">
        <v>478</v>
      </c>
      <c r="E598" s="25">
        <v>339</v>
      </c>
      <c r="F598" s="25">
        <v>302</v>
      </c>
      <c r="G598" s="25">
        <v>255</v>
      </c>
      <c r="H598" s="25">
        <v>299</v>
      </c>
      <c r="I598" s="25">
        <v>362</v>
      </c>
      <c r="J598" s="25">
        <v>384</v>
      </c>
      <c r="K598" s="25">
        <v>316</v>
      </c>
      <c r="L598" s="25">
        <v>321</v>
      </c>
      <c r="M598" s="25">
        <v>247</v>
      </c>
      <c r="N598" s="25">
        <v>279</v>
      </c>
    </row>
    <row r="599" spans="1:14" x14ac:dyDescent="0.2">
      <c r="A599" s="25"/>
      <c r="B599" s="25" t="s">
        <v>7</v>
      </c>
      <c r="C599" s="25">
        <v>1517</v>
      </c>
      <c r="D599" s="25">
        <v>1232</v>
      </c>
      <c r="E599" s="25">
        <v>1302</v>
      </c>
      <c r="F599" s="25">
        <v>1146</v>
      </c>
      <c r="G599" s="25">
        <v>727</v>
      </c>
      <c r="H599" s="25">
        <v>847</v>
      </c>
      <c r="I599" s="25">
        <v>909</v>
      </c>
      <c r="J599" s="25">
        <v>1750</v>
      </c>
      <c r="K599" s="25">
        <v>2058</v>
      </c>
      <c r="L599" s="25">
        <v>2421</v>
      </c>
      <c r="M599" s="25">
        <v>2422</v>
      </c>
      <c r="N599" s="25">
        <v>2608</v>
      </c>
    </row>
    <row r="600" spans="1:14" x14ac:dyDescent="0.2">
      <c r="A600" s="25"/>
      <c r="B600" s="25" t="s">
        <v>8</v>
      </c>
      <c r="C600" s="25">
        <v>234</v>
      </c>
      <c r="D600" s="25">
        <v>244</v>
      </c>
      <c r="E600" s="25">
        <v>220</v>
      </c>
      <c r="F600" s="25">
        <v>191</v>
      </c>
      <c r="G600" s="25">
        <v>242</v>
      </c>
      <c r="H600" s="25">
        <v>460</v>
      </c>
      <c r="I600" s="25">
        <v>838</v>
      </c>
      <c r="J600" s="25">
        <v>932</v>
      </c>
      <c r="K600" s="25">
        <v>1017</v>
      </c>
      <c r="L600" s="25">
        <v>866</v>
      </c>
      <c r="M600" s="25">
        <v>1190</v>
      </c>
      <c r="N600" s="25">
        <v>1235</v>
      </c>
    </row>
    <row r="601" spans="1:14" x14ac:dyDescent="0.2">
      <c r="A601" s="25"/>
      <c r="B601" s="25" t="s">
        <v>9</v>
      </c>
      <c r="C601" s="25">
        <v>415</v>
      </c>
      <c r="D601" s="25">
        <v>435</v>
      </c>
      <c r="E601" s="25">
        <v>418</v>
      </c>
      <c r="F601" s="25">
        <v>463</v>
      </c>
      <c r="G601" s="25">
        <v>468</v>
      </c>
      <c r="H601" s="25">
        <v>601</v>
      </c>
      <c r="I601" s="25">
        <v>810</v>
      </c>
      <c r="J601" s="25">
        <v>1091</v>
      </c>
      <c r="K601" s="25">
        <v>1378</v>
      </c>
      <c r="L601" s="25">
        <v>1754</v>
      </c>
      <c r="M601" s="25">
        <v>2032</v>
      </c>
      <c r="N601" s="25">
        <v>2380</v>
      </c>
    </row>
    <row r="602" spans="1:14" x14ac:dyDescent="0.2">
      <c r="A602" s="25"/>
      <c r="B602" s="25" t="s">
        <v>10</v>
      </c>
      <c r="C602" s="25">
        <v>4252</v>
      </c>
      <c r="D602" s="25">
        <v>4329</v>
      </c>
      <c r="E602" s="25">
        <v>5141</v>
      </c>
      <c r="F602" s="25">
        <v>5460</v>
      </c>
      <c r="G602" s="25">
        <v>4892</v>
      </c>
      <c r="H602" s="25">
        <v>5252</v>
      </c>
      <c r="I602" s="25">
        <v>6165</v>
      </c>
      <c r="J602" s="25">
        <v>6385</v>
      </c>
      <c r="K602" s="25">
        <v>6837</v>
      </c>
      <c r="L602" s="25">
        <v>7249</v>
      </c>
      <c r="M602" s="25">
        <v>7545</v>
      </c>
      <c r="N602" s="25">
        <v>7940</v>
      </c>
    </row>
    <row r="603" spans="1:14" x14ac:dyDescent="0.2">
      <c r="A603" s="25"/>
      <c r="B603" s="25" t="s">
        <v>11</v>
      </c>
      <c r="C603" s="25">
        <v>61</v>
      </c>
      <c r="D603" s="25">
        <v>76</v>
      </c>
      <c r="E603" s="25">
        <v>71</v>
      </c>
      <c r="F603" s="25">
        <v>99</v>
      </c>
      <c r="G603" s="25">
        <v>87</v>
      </c>
      <c r="H603" s="25">
        <v>98</v>
      </c>
      <c r="I603" s="25">
        <v>136</v>
      </c>
      <c r="J603" s="25">
        <v>154</v>
      </c>
      <c r="K603" s="25">
        <v>203</v>
      </c>
      <c r="L603" s="25">
        <v>231</v>
      </c>
      <c r="M603" s="25">
        <v>250</v>
      </c>
      <c r="N603" s="25">
        <v>312</v>
      </c>
    </row>
    <row r="604" spans="1:14" x14ac:dyDescent="0.2">
      <c r="A604" s="25"/>
      <c r="B604" s="25" t="s">
        <v>12</v>
      </c>
      <c r="C604" s="25">
        <v>253</v>
      </c>
      <c r="D604" s="25">
        <v>412</v>
      </c>
      <c r="E604" s="25">
        <v>292</v>
      </c>
      <c r="F604" s="25">
        <v>280</v>
      </c>
      <c r="G604" s="25">
        <v>366</v>
      </c>
      <c r="H604" s="25">
        <v>253</v>
      </c>
      <c r="I604" s="25">
        <v>277</v>
      </c>
      <c r="J604" s="25">
        <v>220</v>
      </c>
      <c r="K604" s="25">
        <v>235</v>
      </c>
      <c r="L604" s="25">
        <v>280</v>
      </c>
      <c r="M604" s="25">
        <v>317</v>
      </c>
      <c r="N604" s="25">
        <v>338</v>
      </c>
    </row>
    <row r="605" spans="1:14" x14ac:dyDescent="0.2">
      <c r="A605" s="25" t="s">
        <v>109</v>
      </c>
      <c r="B605" s="25" t="s">
        <v>1</v>
      </c>
      <c r="C605" s="25">
        <v>2995.35</v>
      </c>
      <c r="D605" s="25">
        <v>3751.22</v>
      </c>
      <c r="E605" s="25">
        <v>3975.63</v>
      </c>
      <c r="F605" s="25">
        <v>4583.16</v>
      </c>
      <c r="G605" s="25">
        <v>4594.82</v>
      </c>
      <c r="H605" s="25">
        <v>5112.93</v>
      </c>
      <c r="I605" s="25">
        <v>5635.88</v>
      </c>
      <c r="J605" s="25">
        <v>6430.17</v>
      </c>
      <c r="K605" s="25">
        <v>7012.53</v>
      </c>
      <c r="L605" s="25">
        <v>7127.76</v>
      </c>
      <c r="M605" s="25">
        <v>7407.05</v>
      </c>
      <c r="N605" s="25">
        <v>7795.58</v>
      </c>
    </row>
    <row r="606" spans="1:14" x14ac:dyDescent="0.2">
      <c r="A606" s="25"/>
      <c r="B606" s="25" t="s">
        <v>61</v>
      </c>
      <c r="C606" s="25">
        <v>0.26</v>
      </c>
      <c r="D606" s="25">
        <v>0.47</v>
      </c>
      <c r="E606" s="25">
        <v>0.92</v>
      </c>
      <c r="F606" s="25">
        <v>0.71</v>
      </c>
      <c r="G606" s="25">
        <v>0.83</v>
      </c>
      <c r="H606" s="25">
        <v>12.88</v>
      </c>
      <c r="I606" s="25">
        <v>41.45</v>
      </c>
      <c r="J606" s="25">
        <v>40.53</v>
      </c>
      <c r="K606" s="25">
        <v>51.01</v>
      </c>
      <c r="L606" s="25">
        <v>23.03</v>
      </c>
      <c r="M606" s="25">
        <v>24.21</v>
      </c>
      <c r="N606" s="25">
        <v>7.92</v>
      </c>
    </row>
    <row r="607" spans="1:14" x14ac:dyDescent="0.2">
      <c r="A607" s="25"/>
      <c r="B607" s="25" t="s">
        <v>2</v>
      </c>
      <c r="C607" s="25">
        <v>786.74</v>
      </c>
      <c r="D607" s="25">
        <v>905.59</v>
      </c>
      <c r="E607" s="25">
        <v>1111.01</v>
      </c>
      <c r="F607" s="25">
        <v>1183.6600000000001</v>
      </c>
      <c r="G607" s="25">
        <v>1079.78</v>
      </c>
      <c r="H607" s="25">
        <v>1143.6099999999999</v>
      </c>
      <c r="I607" s="25">
        <v>1476.21</v>
      </c>
      <c r="J607" s="25">
        <v>1490.59</v>
      </c>
      <c r="K607" s="25">
        <v>1713.61</v>
      </c>
      <c r="L607" s="25">
        <v>1769.85</v>
      </c>
      <c r="M607" s="25">
        <v>1601.19</v>
      </c>
      <c r="N607" s="25">
        <v>1565.7</v>
      </c>
    </row>
    <row r="608" spans="1:14" x14ac:dyDescent="0.2">
      <c r="A608" s="25"/>
      <c r="B608" s="25" t="s">
        <v>3</v>
      </c>
      <c r="C608" s="25">
        <v>1539.37</v>
      </c>
      <c r="D608" s="25">
        <v>1915.29</v>
      </c>
      <c r="E608" s="25">
        <v>1992.65</v>
      </c>
      <c r="F608" s="25">
        <v>2341.9899999999998</v>
      </c>
      <c r="G608" s="25">
        <v>2440.0300000000002</v>
      </c>
      <c r="H608" s="25">
        <v>2796.58</v>
      </c>
      <c r="I608" s="25">
        <v>3009.94</v>
      </c>
      <c r="J608" s="25">
        <v>3460.27</v>
      </c>
      <c r="K608" s="25">
        <v>3610.71</v>
      </c>
      <c r="L608" s="25">
        <v>3824.94</v>
      </c>
      <c r="M608" s="25">
        <v>4245.29</v>
      </c>
      <c r="N608" s="25">
        <v>4694.07</v>
      </c>
    </row>
    <row r="609" spans="1:14" x14ac:dyDescent="0.2">
      <c r="A609" s="25"/>
      <c r="B609" s="25" t="s">
        <v>4</v>
      </c>
      <c r="C609" s="25">
        <v>668.98</v>
      </c>
      <c r="D609" s="25">
        <v>929.87</v>
      </c>
      <c r="E609" s="25">
        <v>871.05</v>
      </c>
      <c r="F609" s="25">
        <v>1056.8</v>
      </c>
      <c r="G609" s="25">
        <v>1074.18</v>
      </c>
      <c r="H609" s="25">
        <v>1159.8599999999999</v>
      </c>
      <c r="I609" s="25">
        <v>1108.28</v>
      </c>
      <c r="J609" s="25">
        <v>1438.78</v>
      </c>
      <c r="K609" s="25">
        <v>1637.2</v>
      </c>
      <c r="L609" s="25">
        <v>1509.94</v>
      </c>
      <c r="M609" s="25">
        <v>1536.36</v>
      </c>
      <c r="N609" s="25">
        <v>1527.89</v>
      </c>
    </row>
    <row r="610" spans="1:14" x14ac:dyDescent="0.2">
      <c r="A610" s="25"/>
      <c r="B610" s="25" t="s">
        <v>5</v>
      </c>
      <c r="C610" s="25" t="s">
        <v>13</v>
      </c>
      <c r="D610" s="25" t="s">
        <v>13</v>
      </c>
      <c r="E610" s="25" t="s">
        <v>13</v>
      </c>
      <c r="F610" s="25" t="s">
        <v>13</v>
      </c>
      <c r="G610" s="25" t="s">
        <v>13</v>
      </c>
      <c r="H610" s="25" t="s">
        <v>13</v>
      </c>
      <c r="I610" s="25" t="s">
        <v>13</v>
      </c>
      <c r="J610" s="25" t="s">
        <v>13</v>
      </c>
      <c r="K610" s="25" t="s">
        <v>13</v>
      </c>
      <c r="L610" s="25" t="s">
        <v>13</v>
      </c>
      <c r="M610" s="25" t="s">
        <v>13</v>
      </c>
      <c r="N610" s="25" t="s">
        <v>13</v>
      </c>
    </row>
    <row r="611" spans="1:14" x14ac:dyDescent="0.2">
      <c r="A611" s="25"/>
      <c r="B611" s="25" t="s">
        <v>6</v>
      </c>
      <c r="C611" s="25">
        <v>0</v>
      </c>
      <c r="D611" s="25">
        <v>0</v>
      </c>
      <c r="E611" s="25">
        <v>0</v>
      </c>
      <c r="F611" s="25">
        <v>0</v>
      </c>
      <c r="G611" s="25">
        <v>0</v>
      </c>
      <c r="H611" s="25">
        <v>0.05</v>
      </c>
      <c r="I611" s="25">
        <v>0</v>
      </c>
      <c r="J611" s="25">
        <v>0.93</v>
      </c>
      <c r="K611" s="25">
        <v>6.17</v>
      </c>
      <c r="L611" s="25">
        <v>2.11</v>
      </c>
      <c r="M611" s="25">
        <v>2.33</v>
      </c>
      <c r="N611" s="25">
        <v>3.76</v>
      </c>
    </row>
    <row r="612" spans="1:14" x14ac:dyDescent="0.2">
      <c r="A612" s="25"/>
      <c r="B612" s="25" t="s">
        <v>7</v>
      </c>
      <c r="C612" s="25">
        <v>40.57</v>
      </c>
      <c r="D612" s="25">
        <v>71.709999999999994</v>
      </c>
      <c r="E612" s="25">
        <v>83.9</v>
      </c>
      <c r="F612" s="25">
        <v>78.47</v>
      </c>
      <c r="G612" s="25">
        <v>60.8</v>
      </c>
      <c r="H612" s="25">
        <v>55.61</v>
      </c>
      <c r="I612" s="25">
        <v>74.400000000000006</v>
      </c>
      <c r="J612" s="25">
        <v>74.13</v>
      </c>
      <c r="K612" s="25">
        <v>77.37</v>
      </c>
      <c r="L612" s="25">
        <v>70.41</v>
      </c>
      <c r="M612" s="25">
        <v>56.76</v>
      </c>
      <c r="N612" s="25">
        <v>47.3</v>
      </c>
    </row>
    <row r="613" spans="1:14" x14ac:dyDescent="0.2">
      <c r="A613" s="25"/>
      <c r="B613" s="25" t="s">
        <v>8</v>
      </c>
      <c r="C613" s="25">
        <v>9.94</v>
      </c>
      <c r="D613" s="25">
        <v>11.34</v>
      </c>
      <c r="E613" s="25">
        <v>16.78</v>
      </c>
      <c r="F613" s="25">
        <v>29.71</v>
      </c>
      <c r="G613" s="25">
        <v>39.049999999999997</v>
      </c>
      <c r="H613" s="25">
        <v>56.49</v>
      </c>
      <c r="I613" s="25">
        <v>59</v>
      </c>
      <c r="J613" s="25">
        <v>89.76</v>
      </c>
      <c r="K613" s="25">
        <v>66.44</v>
      </c>
      <c r="L613" s="25">
        <v>56.37</v>
      </c>
      <c r="M613" s="25">
        <v>52.39</v>
      </c>
      <c r="N613" s="25">
        <v>57.51</v>
      </c>
    </row>
    <row r="614" spans="1:14" x14ac:dyDescent="0.2">
      <c r="A614" s="25"/>
      <c r="B614" s="25" t="s">
        <v>9</v>
      </c>
      <c r="C614" s="25">
        <v>231.12</v>
      </c>
      <c r="D614" s="25">
        <v>280.39999999999998</v>
      </c>
      <c r="E614" s="25">
        <v>283.54000000000002</v>
      </c>
      <c r="F614" s="25">
        <v>296.05</v>
      </c>
      <c r="G614" s="25">
        <v>310.82</v>
      </c>
      <c r="H614" s="25">
        <v>270.56</v>
      </c>
      <c r="I614" s="25">
        <v>298.29000000000002</v>
      </c>
      <c r="J614" s="25">
        <v>352.02</v>
      </c>
      <c r="K614" s="25">
        <v>322.58999999999997</v>
      </c>
      <c r="L614" s="25">
        <v>275.04000000000002</v>
      </c>
      <c r="M614" s="25">
        <v>345.56</v>
      </c>
      <c r="N614" s="25">
        <v>324.58999999999997</v>
      </c>
    </row>
    <row r="615" spans="1:14" x14ac:dyDescent="0.2">
      <c r="A615" s="25"/>
      <c r="B615" s="25" t="s">
        <v>10</v>
      </c>
      <c r="C615" s="25">
        <v>272.32</v>
      </c>
      <c r="D615" s="25">
        <v>444.67</v>
      </c>
      <c r="E615" s="25">
        <v>371.56</v>
      </c>
      <c r="F615" s="25">
        <v>528.23</v>
      </c>
      <c r="G615" s="25">
        <v>545.82000000000005</v>
      </c>
      <c r="H615" s="25">
        <v>603.16999999999996</v>
      </c>
      <c r="I615" s="25">
        <v>497.86</v>
      </c>
      <c r="J615" s="25">
        <v>742.55</v>
      </c>
      <c r="K615" s="25">
        <v>896.09</v>
      </c>
      <c r="L615" s="25">
        <v>954.26</v>
      </c>
      <c r="M615" s="25">
        <v>884.07</v>
      </c>
      <c r="N615" s="25">
        <v>871.18</v>
      </c>
    </row>
    <row r="616" spans="1:14" x14ac:dyDescent="0.2">
      <c r="A616" s="25"/>
      <c r="B616" s="25" t="s">
        <v>11</v>
      </c>
      <c r="C616" s="25">
        <v>41.45</v>
      </c>
      <c r="D616" s="25">
        <v>45.95</v>
      </c>
      <c r="E616" s="25">
        <v>38.340000000000003</v>
      </c>
      <c r="F616" s="25">
        <v>44.74</v>
      </c>
      <c r="G616" s="25">
        <v>30.5</v>
      </c>
      <c r="H616" s="25">
        <v>84.2</v>
      </c>
      <c r="I616" s="25">
        <v>86.17</v>
      </c>
      <c r="J616" s="25">
        <v>84.52</v>
      </c>
      <c r="K616" s="25">
        <v>181.18</v>
      </c>
      <c r="L616" s="25">
        <v>82.94</v>
      </c>
      <c r="M616" s="25">
        <v>102.92</v>
      </c>
      <c r="N616" s="25">
        <v>128.49</v>
      </c>
    </row>
    <row r="617" spans="1:14" x14ac:dyDescent="0.2">
      <c r="A617" s="25"/>
      <c r="B617" s="25" t="s">
        <v>12</v>
      </c>
      <c r="C617" s="25">
        <v>73.58</v>
      </c>
      <c r="D617" s="25">
        <v>75.790000000000006</v>
      </c>
      <c r="E617" s="25">
        <v>76.94</v>
      </c>
      <c r="F617" s="25">
        <v>79.59</v>
      </c>
      <c r="G617" s="25">
        <v>87.2</v>
      </c>
      <c r="H617" s="25">
        <v>89.77</v>
      </c>
      <c r="I617" s="25">
        <v>92.55</v>
      </c>
      <c r="J617" s="25">
        <v>94.88</v>
      </c>
      <c r="K617" s="25">
        <v>87.36</v>
      </c>
      <c r="L617" s="25">
        <v>68.790000000000006</v>
      </c>
      <c r="M617" s="25">
        <v>92.32</v>
      </c>
      <c r="N617" s="25">
        <v>95.05</v>
      </c>
    </row>
    <row r="618" spans="1:14" x14ac:dyDescent="0.2">
      <c r="A618" s="25" t="s">
        <v>110</v>
      </c>
      <c r="B618" s="25" t="s">
        <v>1</v>
      </c>
      <c r="C618" s="25">
        <v>42.717300000000002</v>
      </c>
      <c r="D618" s="25">
        <v>46.811</v>
      </c>
      <c r="E618" s="25">
        <v>54.991199999999999</v>
      </c>
      <c r="F618" s="25">
        <v>64.315700000000007</v>
      </c>
      <c r="G618" s="25">
        <v>58.826599999999999</v>
      </c>
      <c r="H618" s="25">
        <v>64.856999999999999</v>
      </c>
      <c r="I618" s="25">
        <v>73.849299999999999</v>
      </c>
      <c r="J618" s="25">
        <v>70.039400000000001</v>
      </c>
      <c r="K618" s="25">
        <v>80.436132000000001</v>
      </c>
      <c r="L618" s="25">
        <v>85.215919</v>
      </c>
      <c r="M618" s="25">
        <v>83.688204999999996</v>
      </c>
      <c r="N618" s="25" t="s">
        <v>13</v>
      </c>
    </row>
    <row r="619" spans="1:14" x14ac:dyDescent="0.2">
      <c r="A619" s="25"/>
      <c r="B619" s="25" t="s">
        <v>61</v>
      </c>
      <c r="C619" s="25" t="s">
        <v>13</v>
      </c>
      <c r="D619" s="25" t="s">
        <v>13</v>
      </c>
      <c r="E619" s="25" t="s">
        <v>13</v>
      </c>
      <c r="F619" s="25" t="s">
        <v>13</v>
      </c>
      <c r="G619" s="25" t="s">
        <v>13</v>
      </c>
      <c r="H619" s="25" t="s">
        <v>13</v>
      </c>
      <c r="I619" s="25" t="s">
        <v>13</v>
      </c>
      <c r="J619" s="25" t="s">
        <v>13</v>
      </c>
      <c r="K619" s="25">
        <v>0</v>
      </c>
      <c r="L619" s="25">
        <v>0</v>
      </c>
      <c r="M619" s="25">
        <v>0</v>
      </c>
      <c r="N619" s="25" t="s">
        <v>13</v>
      </c>
    </row>
    <row r="620" spans="1:14" x14ac:dyDescent="0.2">
      <c r="A620" s="25"/>
      <c r="B620" s="25" t="s">
        <v>2</v>
      </c>
      <c r="C620" s="25">
        <v>4.7648999999999999</v>
      </c>
      <c r="D620" s="25">
        <v>4.6791200000000002</v>
      </c>
      <c r="E620" s="25">
        <v>5.8411400000000002</v>
      </c>
      <c r="F620" s="25">
        <v>6.9104400000000004</v>
      </c>
      <c r="G620" s="25">
        <v>3.89846</v>
      </c>
      <c r="H620" s="25">
        <v>4.4896099999999999</v>
      </c>
      <c r="I620" s="25">
        <v>3.8375499999999998</v>
      </c>
      <c r="J620" s="25">
        <v>6.6467099999999997</v>
      </c>
      <c r="K620" s="25">
        <v>6.3044830000000003</v>
      </c>
      <c r="L620" s="25">
        <v>6.5154490000000003</v>
      </c>
      <c r="M620" s="25">
        <v>5.3653510000000004</v>
      </c>
      <c r="N620" s="25" t="s">
        <v>13</v>
      </c>
    </row>
    <row r="621" spans="1:14" x14ac:dyDescent="0.2">
      <c r="A621" s="25"/>
      <c r="B621" s="25" t="s">
        <v>3</v>
      </c>
      <c r="C621" s="25">
        <v>23.6096</v>
      </c>
      <c r="D621" s="25">
        <v>26.8278</v>
      </c>
      <c r="E621" s="25">
        <v>30.225000000000001</v>
      </c>
      <c r="F621" s="25">
        <v>37.207799999999999</v>
      </c>
      <c r="G621" s="25">
        <v>31.770299999999999</v>
      </c>
      <c r="H621" s="25">
        <v>35.046599999999998</v>
      </c>
      <c r="I621" s="25">
        <v>41.669199999999996</v>
      </c>
      <c r="J621" s="25">
        <v>38.583599999999997</v>
      </c>
      <c r="K621" s="25">
        <v>48.436024000000003</v>
      </c>
      <c r="L621" s="25">
        <v>47.690063000000002</v>
      </c>
      <c r="M621" s="25">
        <v>40.429499</v>
      </c>
      <c r="N621" s="25" t="s">
        <v>13</v>
      </c>
    </row>
    <row r="622" spans="1:14" x14ac:dyDescent="0.2">
      <c r="A622" s="25"/>
      <c r="B622" s="25" t="s">
        <v>4</v>
      </c>
      <c r="C622" s="25">
        <v>14.3428</v>
      </c>
      <c r="D622" s="25">
        <v>15.30458</v>
      </c>
      <c r="E622" s="25">
        <v>18.925059999999998</v>
      </c>
      <c r="F622" s="25">
        <v>20.19746</v>
      </c>
      <c r="G622" s="25">
        <v>23.15784</v>
      </c>
      <c r="H622" s="25">
        <v>25.320789999999999</v>
      </c>
      <c r="I622" s="25">
        <v>28.341999999999999</v>
      </c>
      <c r="J622" s="25">
        <v>24.809090000000001</v>
      </c>
      <c r="K622" s="25">
        <v>25.695625</v>
      </c>
      <c r="L622" s="25">
        <v>31.007709999999999</v>
      </c>
      <c r="M622" s="25">
        <v>37.893355999999997</v>
      </c>
      <c r="N622" s="25" t="s">
        <v>13</v>
      </c>
    </row>
    <row r="623" spans="1:14" x14ac:dyDescent="0.2">
      <c r="A623" s="25"/>
      <c r="B623" s="25" t="s">
        <v>5</v>
      </c>
      <c r="C623" s="25" t="s">
        <v>13</v>
      </c>
      <c r="D623" s="25" t="s">
        <v>13</v>
      </c>
      <c r="E623" s="25" t="s">
        <v>13</v>
      </c>
      <c r="F623" s="25" t="s">
        <v>13</v>
      </c>
      <c r="G623" s="25" t="s">
        <v>13</v>
      </c>
      <c r="H623" s="25" t="s">
        <v>13</v>
      </c>
      <c r="I623" s="25" t="s">
        <v>13</v>
      </c>
      <c r="J623" s="25" t="s">
        <v>13</v>
      </c>
      <c r="K623" s="25">
        <v>0</v>
      </c>
      <c r="L623" s="25">
        <v>0</v>
      </c>
      <c r="M623" s="25">
        <v>0</v>
      </c>
      <c r="N623" s="25" t="s">
        <v>13</v>
      </c>
    </row>
    <row r="624" spans="1:14" x14ac:dyDescent="0.2">
      <c r="A624" s="25"/>
      <c r="B624" s="25" t="s">
        <v>6</v>
      </c>
      <c r="C624" s="25">
        <v>3.2861399999999999E-2</v>
      </c>
      <c r="D624" s="25">
        <v>0.227964</v>
      </c>
      <c r="E624" s="25">
        <v>0.24509600000000001</v>
      </c>
      <c r="F624" s="25">
        <v>0.16048599999999999</v>
      </c>
      <c r="G624" s="25">
        <v>0.15812999999999999</v>
      </c>
      <c r="H624" s="25">
        <v>0.103646</v>
      </c>
      <c r="I624" s="25">
        <v>0.117547</v>
      </c>
      <c r="J624" s="25">
        <v>0.11951000000000001</v>
      </c>
      <c r="K624" s="25">
        <v>0.13494200000000001</v>
      </c>
      <c r="L624" s="25">
        <v>0.13483999999999999</v>
      </c>
      <c r="M624" s="25">
        <v>0.112717</v>
      </c>
      <c r="N624" s="25" t="s">
        <v>13</v>
      </c>
    </row>
    <row r="625" spans="1:14" x14ac:dyDescent="0.2">
      <c r="A625" s="25"/>
      <c r="B625" s="25" t="s">
        <v>7</v>
      </c>
      <c r="C625" s="25" t="s">
        <v>13</v>
      </c>
      <c r="D625" s="25" t="s">
        <v>13</v>
      </c>
      <c r="E625" s="25" t="s">
        <v>13</v>
      </c>
      <c r="F625" s="25" t="s">
        <v>13</v>
      </c>
      <c r="G625" s="25" t="s">
        <v>13</v>
      </c>
      <c r="H625" s="25" t="s">
        <v>13</v>
      </c>
      <c r="I625" s="25" t="s">
        <v>13</v>
      </c>
      <c r="J625" s="25" t="s">
        <v>13</v>
      </c>
      <c r="K625" s="25">
        <v>0</v>
      </c>
      <c r="L625" s="25">
        <v>0</v>
      </c>
      <c r="M625" s="25">
        <v>0</v>
      </c>
      <c r="N625" s="25" t="s">
        <v>13</v>
      </c>
    </row>
    <row r="626" spans="1:14" x14ac:dyDescent="0.2">
      <c r="A626" s="25"/>
      <c r="B626" s="25" t="s">
        <v>8</v>
      </c>
      <c r="C626" s="25" t="s">
        <v>13</v>
      </c>
      <c r="D626" s="25" t="s">
        <v>13</v>
      </c>
      <c r="E626" s="25" t="s">
        <v>13</v>
      </c>
      <c r="F626" s="25" t="s">
        <v>13</v>
      </c>
      <c r="G626" s="25" t="s">
        <v>13</v>
      </c>
      <c r="H626" s="25" t="s">
        <v>13</v>
      </c>
      <c r="I626" s="25" t="s">
        <v>13</v>
      </c>
      <c r="J626" s="25" t="s">
        <v>13</v>
      </c>
      <c r="K626" s="25">
        <v>0</v>
      </c>
      <c r="L626" s="25">
        <v>0</v>
      </c>
      <c r="M626" s="25">
        <v>15.802987999999999</v>
      </c>
      <c r="N626" s="25" t="s">
        <v>13</v>
      </c>
    </row>
    <row r="627" spans="1:14" x14ac:dyDescent="0.2">
      <c r="A627" s="25"/>
      <c r="B627" s="25" t="s">
        <v>9</v>
      </c>
      <c r="C627" s="25">
        <v>10.300800000000001</v>
      </c>
      <c r="D627" s="25">
        <v>10.911099999999999</v>
      </c>
      <c r="E627" s="25">
        <v>14.237299999999999</v>
      </c>
      <c r="F627" s="25">
        <v>11.879300000000001</v>
      </c>
      <c r="G627" s="25">
        <v>14.7117</v>
      </c>
      <c r="H627" s="25">
        <v>15.7547</v>
      </c>
      <c r="I627" s="25">
        <v>17.904800000000002</v>
      </c>
      <c r="J627" s="25">
        <v>15.567600000000001</v>
      </c>
      <c r="K627" s="25">
        <v>19.264296999999999</v>
      </c>
      <c r="L627" s="25">
        <v>21.666024</v>
      </c>
      <c r="M627" s="25">
        <v>18.264737</v>
      </c>
      <c r="N627" s="25" t="s">
        <v>13</v>
      </c>
    </row>
    <row r="628" spans="1:14" x14ac:dyDescent="0.2">
      <c r="A628" s="25"/>
      <c r="B628" s="25" t="s">
        <v>10</v>
      </c>
      <c r="C628" s="25" t="s">
        <v>13</v>
      </c>
      <c r="D628" s="25" t="s">
        <v>13</v>
      </c>
      <c r="E628" s="25" t="s">
        <v>13</v>
      </c>
      <c r="F628" s="25" t="s">
        <v>13</v>
      </c>
      <c r="G628" s="25" t="s">
        <v>13</v>
      </c>
      <c r="H628" s="25" t="s">
        <v>13</v>
      </c>
      <c r="I628" s="25" t="s">
        <v>13</v>
      </c>
      <c r="J628" s="25">
        <v>1.48866E-2</v>
      </c>
      <c r="K628" s="25">
        <v>1.6192999999999999E-2</v>
      </c>
      <c r="L628" s="25">
        <v>0</v>
      </c>
      <c r="M628" s="25">
        <v>0.22318099999999999</v>
      </c>
      <c r="N628" s="25" t="s">
        <v>13</v>
      </c>
    </row>
    <row r="629" spans="1:14" x14ac:dyDescent="0.2">
      <c r="A629" s="25"/>
      <c r="B629" s="25" t="s">
        <v>11</v>
      </c>
      <c r="C629" s="25" t="s">
        <v>13</v>
      </c>
      <c r="D629" s="25" t="s">
        <v>13</v>
      </c>
      <c r="E629" s="25" t="s">
        <v>13</v>
      </c>
      <c r="F629" s="25" t="s">
        <v>13</v>
      </c>
      <c r="G629" s="25" t="s">
        <v>13</v>
      </c>
      <c r="H629" s="25" t="s">
        <v>13</v>
      </c>
      <c r="I629" s="25" t="s">
        <v>13</v>
      </c>
      <c r="J629" s="25" t="s">
        <v>13</v>
      </c>
      <c r="K629" s="25">
        <v>0</v>
      </c>
      <c r="L629" s="25">
        <v>0</v>
      </c>
      <c r="M629" s="25">
        <v>0</v>
      </c>
      <c r="N629" s="25" t="s">
        <v>13</v>
      </c>
    </row>
    <row r="630" spans="1:14" x14ac:dyDescent="0.2">
      <c r="A630" s="25"/>
      <c r="B630" s="25" t="s">
        <v>12</v>
      </c>
      <c r="C630" s="25">
        <v>4.0090899999999996</v>
      </c>
      <c r="D630" s="25">
        <v>4.1654400000000003</v>
      </c>
      <c r="E630" s="25">
        <v>4.4426199999999998</v>
      </c>
      <c r="F630" s="25">
        <v>8.1577099999999998</v>
      </c>
      <c r="G630" s="25">
        <v>8.2879699999999996</v>
      </c>
      <c r="H630" s="25">
        <v>9.4624400000000009</v>
      </c>
      <c r="I630" s="25">
        <v>10.3202</v>
      </c>
      <c r="J630" s="25">
        <v>9.1071000000000009</v>
      </c>
      <c r="K630" s="25">
        <v>6.2801929999999997</v>
      </c>
      <c r="L630" s="25">
        <v>9.2068469999999998</v>
      </c>
      <c r="M630" s="25">
        <v>3.4897330000000002</v>
      </c>
      <c r="N630" s="25" t="s">
        <v>13</v>
      </c>
    </row>
    <row r="631" spans="1:14" x14ac:dyDescent="0.2">
      <c r="A631" s="25" t="s">
        <v>111</v>
      </c>
      <c r="B631" s="25" t="s">
        <v>1</v>
      </c>
      <c r="C631" s="25">
        <v>220.48699999999999</v>
      </c>
      <c r="D631" s="25">
        <v>266.02100000000002</v>
      </c>
      <c r="E631" s="25">
        <v>319.44600000000003</v>
      </c>
      <c r="F631" s="25">
        <v>371.813624</v>
      </c>
      <c r="G631" s="25">
        <v>378.24077799999998</v>
      </c>
      <c r="H631" s="25">
        <v>431.87953399999998</v>
      </c>
      <c r="I631" s="25">
        <v>592.96495200000004</v>
      </c>
      <c r="J631" s="25">
        <v>603.88578900000005</v>
      </c>
      <c r="K631" s="25">
        <v>723.62561700000003</v>
      </c>
      <c r="L631" s="25">
        <v>769.59639200000004</v>
      </c>
      <c r="M631" s="25">
        <v>671.231719</v>
      </c>
      <c r="N631" s="25" t="s">
        <v>13</v>
      </c>
    </row>
    <row r="632" spans="1:14" x14ac:dyDescent="0.2">
      <c r="A632" s="25"/>
      <c r="B632" s="25" t="s">
        <v>61</v>
      </c>
      <c r="C632" s="25" t="s">
        <v>13</v>
      </c>
      <c r="D632" s="25" t="s">
        <v>13</v>
      </c>
      <c r="E632" s="25" t="s">
        <v>13</v>
      </c>
      <c r="F632" s="25" t="s">
        <v>13</v>
      </c>
      <c r="G632" s="25" t="s">
        <v>13</v>
      </c>
      <c r="H632" s="25" t="s">
        <v>13</v>
      </c>
      <c r="I632" s="25" t="s">
        <v>13</v>
      </c>
      <c r="J632" s="25" t="s">
        <v>13</v>
      </c>
      <c r="K632" s="25" t="s">
        <v>13</v>
      </c>
      <c r="L632" s="25" t="s">
        <v>13</v>
      </c>
      <c r="M632" s="25" t="s">
        <v>13</v>
      </c>
      <c r="N632" s="25" t="s">
        <v>13</v>
      </c>
    </row>
    <row r="633" spans="1:14" x14ac:dyDescent="0.2">
      <c r="A633" s="25"/>
      <c r="B633" s="25" t="s">
        <v>2</v>
      </c>
      <c r="C633" s="25">
        <v>9.8584200000000006</v>
      </c>
      <c r="D633" s="25">
        <v>12.622199999999999</v>
      </c>
      <c r="E633" s="25">
        <v>12.101800000000001</v>
      </c>
      <c r="F633" s="25" t="s">
        <v>13</v>
      </c>
      <c r="G633" s="25" t="s">
        <v>13</v>
      </c>
      <c r="H633" s="25" t="s">
        <v>13</v>
      </c>
      <c r="I633" s="25" t="s">
        <v>13</v>
      </c>
      <c r="J633" s="25" t="s">
        <v>13</v>
      </c>
      <c r="K633" s="25" t="s">
        <v>13</v>
      </c>
      <c r="L633" s="25" t="s">
        <v>13</v>
      </c>
      <c r="M633" s="25" t="s">
        <v>13</v>
      </c>
      <c r="N633" s="25" t="s">
        <v>13</v>
      </c>
    </row>
    <row r="634" spans="1:14" x14ac:dyDescent="0.2">
      <c r="A634" s="25"/>
      <c r="B634" s="25" t="s">
        <v>3</v>
      </c>
      <c r="C634" s="25">
        <v>40.381599999999999</v>
      </c>
      <c r="D634" s="25">
        <v>45.325000000000003</v>
      </c>
      <c r="E634" s="25">
        <v>54.458199999999998</v>
      </c>
      <c r="F634" s="25" t="s">
        <v>13</v>
      </c>
      <c r="G634" s="25" t="s">
        <v>13</v>
      </c>
      <c r="H634" s="25" t="s">
        <v>13</v>
      </c>
      <c r="I634" s="25" t="s">
        <v>13</v>
      </c>
      <c r="J634" s="25" t="s">
        <v>13</v>
      </c>
      <c r="K634" s="25" t="s">
        <v>13</v>
      </c>
      <c r="L634" s="25" t="s">
        <v>13</v>
      </c>
      <c r="M634" s="25" t="s">
        <v>13</v>
      </c>
      <c r="N634" s="25" t="s">
        <v>13</v>
      </c>
    </row>
    <row r="635" spans="1:14" x14ac:dyDescent="0.2">
      <c r="A635" s="25"/>
      <c r="B635" s="25" t="s">
        <v>4</v>
      </c>
      <c r="C635" s="25">
        <v>170.24698000000001</v>
      </c>
      <c r="D635" s="25">
        <v>208.07380000000001</v>
      </c>
      <c r="E635" s="25">
        <v>252.886</v>
      </c>
      <c r="F635" s="25" t="s">
        <v>13</v>
      </c>
      <c r="G635" s="25" t="s">
        <v>13</v>
      </c>
      <c r="H635" s="25" t="s">
        <v>13</v>
      </c>
      <c r="I635" s="25" t="s">
        <v>13</v>
      </c>
      <c r="J635" s="25" t="s">
        <v>13</v>
      </c>
      <c r="K635" s="25" t="s">
        <v>13</v>
      </c>
      <c r="L635" s="25" t="s">
        <v>13</v>
      </c>
      <c r="M635" s="25" t="s">
        <v>13</v>
      </c>
      <c r="N635" s="25" t="s">
        <v>13</v>
      </c>
    </row>
    <row r="636" spans="1:14" x14ac:dyDescent="0.2">
      <c r="A636" s="25"/>
      <c r="B636" s="25" t="s">
        <v>5</v>
      </c>
      <c r="C636" s="25" t="s">
        <v>13</v>
      </c>
      <c r="D636" s="25" t="s">
        <v>13</v>
      </c>
      <c r="E636" s="25" t="s">
        <v>13</v>
      </c>
      <c r="F636" s="25" t="s">
        <v>13</v>
      </c>
      <c r="G636" s="25" t="s">
        <v>13</v>
      </c>
      <c r="H636" s="25" t="s">
        <v>13</v>
      </c>
      <c r="I636" s="25" t="s">
        <v>13</v>
      </c>
      <c r="J636" s="25" t="s">
        <v>13</v>
      </c>
      <c r="K636" s="25" t="s">
        <v>13</v>
      </c>
      <c r="L636" s="25" t="s">
        <v>13</v>
      </c>
      <c r="M636" s="25" t="s">
        <v>13</v>
      </c>
      <c r="N636" s="25" t="s">
        <v>13</v>
      </c>
    </row>
    <row r="637" spans="1:14" x14ac:dyDescent="0.2">
      <c r="A637" s="25"/>
      <c r="B637" s="25" t="s">
        <v>6</v>
      </c>
      <c r="C637" s="25">
        <v>58.202599999999997</v>
      </c>
      <c r="D637" s="25">
        <v>77.454099999999997</v>
      </c>
      <c r="E637" s="25">
        <v>95.145300000000006</v>
      </c>
      <c r="F637" s="25" t="s">
        <v>13</v>
      </c>
      <c r="G637" s="25" t="s">
        <v>13</v>
      </c>
      <c r="H637" s="25" t="s">
        <v>13</v>
      </c>
      <c r="I637" s="25" t="s">
        <v>13</v>
      </c>
      <c r="J637" s="25" t="s">
        <v>13</v>
      </c>
      <c r="K637" s="25" t="s">
        <v>13</v>
      </c>
      <c r="L637" s="25" t="s">
        <v>13</v>
      </c>
      <c r="M637" s="25" t="s">
        <v>13</v>
      </c>
      <c r="N637" s="25" t="s">
        <v>13</v>
      </c>
    </row>
    <row r="638" spans="1:14" x14ac:dyDescent="0.2">
      <c r="A638" s="25"/>
      <c r="B638" s="25" t="s">
        <v>7</v>
      </c>
      <c r="C638" s="25" t="s">
        <v>13</v>
      </c>
      <c r="D638" s="25" t="s">
        <v>13</v>
      </c>
      <c r="E638" s="25" t="s">
        <v>13</v>
      </c>
      <c r="F638" s="25" t="s">
        <v>13</v>
      </c>
      <c r="G638" s="25" t="s">
        <v>13</v>
      </c>
      <c r="H638" s="25" t="s">
        <v>13</v>
      </c>
      <c r="I638" s="25" t="s">
        <v>13</v>
      </c>
      <c r="J638" s="25" t="s">
        <v>13</v>
      </c>
      <c r="K638" s="25" t="s">
        <v>13</v>
      </c>
      <c r="L638" s="25" t="s">
        <v>13</v>
      </c>
      <c r="M638" s="25" t="s">
        <v>13</v>
      </c>
      <c r="N638" s="25" t="s">
        <v>13</v>
      </c>
    </row>
    <row r="639" spans="1:14" x14ac:dyDescent="0.2">
      <c r="A639" s="25"/>
      <c r="B639" s="25" t="s">
        <v>8</v>
      </c>
      <c r="C639" s="25" t="s">
        <v>13</v>
      </c>
      <c r="D639" s="25" t="s">
        <v>13</v>
      </c>
      <c r="E639" s="25" t="s">
        <v>13</v>
      </c>
      <c r="F639" s="25" t="s">
        <v>13</v>
      </c>
      <c r="G639" s="25" t="s">
        <v>13</v>
      </c>
      <c r="H639" s="25" t="s">
        <v>13</v>
      </c>
      <c r="I639" s="25" t="s">
        <v>13</v>
      </c>
      <c r="J639" s="25" t="s">
        <v>13</v>
      </c>
      <c r="K639" s="25" t="s">
        <v>13</v>
      </c>
      <c r="L639" s="25" t="s">
        <v>13</v>
      </c>
      <c r="M639" s="25" t="s">
        <v>13</v>
      </c>
      <c r="N639" s="25" t="s">
        <v>13</v>
      </c>
    </row>
    <row r="640" spans="1:14" x14ac:dyDescent="0.2">
      <c r="A640" s="25"/>
      <c r="B640" s="25" t="s">
        <v>9</v>
      </c>
      <c r="C640" s="25" t="s">
        <v>13</v>
      </c>
      <c r="D640" s="25" t="s">
        <v>13</v>
      </c>
      <c r="E640" s="25" t="s">
        <v>13</v>
      </c>
      <c r="F640" s="25" t="s">
        <v>13</v>
      </c>
      <c r="G640" s="25" t="s">
        <v>13</v>
      </c>
      <c r="H640" s="25" t="s">
        <v>13</v>
      </c>
      <c r="I640" s="25" t="s">
        <v>13</v>
      </c>
      <c r="J640" s="25" t="s">
        <v>13</v>
      </c>
      <c r="K640" s="25" t="s">
        <v>13</v>
      </c>
      <c r="L640" s="25" t="s">
        <v>13</v>
      </c>
      <c r="M640" s="25" t="s">
        <v>13</v>
      </c>
      <c r="N640" s="25" t="s">
        <v>13</v>
      </c>
    </row>
    <row r="641" spans="1:14" x14ac:dyDescent="0.2">
      <c r="A641" s="25"/>
      <c r="B641" s="25" t="s">
        <v>10</v>
      </c>
      <c r="C641" s="25">
        <v>98.0154</v>
      </c>
      <c r="D641" s="25">
        <v>115.89400000000001</v>
      </c>
      <c r="E641" s="25">
        <v>141.04900000000001</v>
      </c>
      <c r="F641" s="25" t="s">
        <v>13</v>
      </c>
      <c r="G641" s="25" t="s">
        <v>13</v>
      </c>
      <c r="H641" s="25" t="s">
        <v>13</v>
      </c>
      <c r="I641" s="25" t="s">
        <v>13</v>
      </c>
      <c r="J641" s="25" t="s">
        <v>13</v>
      </c>
      <c r="K641" s="25" t="s">
        <v>13</v>
      </c>
      <c r="L641" s="25" t="s">
        <v>13</v>
      </c>
      <c r="M641" s="25" t="s">
        <v>13</v>
      </c>
      <c r="N641" s="25" t="s">
        <v>13</v>
      </c>
    </row>
    <row r="642" spans="1:14" x14ac:dyDescent="0.2">
      <c r="A642" s="25"/>
      <c r="B642" s="25" t="s">
        <v>11</v>
      </c>
      <c r="C642" s="25" t="s">
        <v>13</v>
      </c>
      <c r="D642" s="25" t="s">
        <v>13</v>
      </c>
      <c r="E642" s="25" t="s">
        <v>13</v>
      </c>
      <c r="F642" s="25" t="s">
        <v>13</v>
      </c>
      <c r="G642" s="25" t="s">
        <v>13</v>
      </c>
      <c r="H642" s="25" t="s">
        <v>13</v>
      </c>
      <c r="I642" s="25" t="s">
        <v>13</v>
      </c>
      <c r="J642" s="25" t="s">
        <v>13</v>
      </c>
      <c r="K642" s="25" t="s">
        <v>13</v>
      </c>
      <c r="L642" s="25" t="s">
        <v>13</v>
      </c>
      <c r="M642" s="25" t="s">
        <v>13</v>
      </c>
      <c r="N642" s="25" t="s">
        <v>13</v>
      </c>
    </row>
    <row r="643" spans="1:14" x14ac:dyDescent="0.2">
      <c r="A643" s="25"/>
      <c r="B643" s="25" t="s">
        <v>12</v>
      </c>
      <c r="C643" s="25">
        <v>14.029299999999999</v>
      </c>
      <c r="D643" s="25">
        <v>14.7258</v>
      </c>
      <c r="E643" s="25">
        <v>16.6922</v>
      </c>
      <c r="F643" s="25" t="s">
        <v>13</v>
      </c>
      <c r="G643" s="25" t="s">
        <v>13</v>
      </c>
      <c r="H643" s="25" t="s">
        <v>13</v>
      </c>
      <c r="I643" s="25" t="s">
        <v>13</v>
      </c>
      <c r="J643" s="25" t="s">
        <v>13</v>
      </c>
      <c r="K643" s="25" t="s">
        <v>13</v>
      </c>
      <c r="L643" s="25" t="s">
        <v>13</v>
      </c>
      <c r="M643" s="25" t="s">
        <v>13</v>
      </c>
      <c r="N643" s="25" t="s">
        <v>13</v>
      </c>
    </row>
    <row r="644" spans="1:14" x14ac:dyDescent="0.2">
      <c r="A644" s="25" t="s">
        <v>112</v>
      </c>
      <c r="B644" s="25" t="s">
        <v>1</v>
      </c>
      <c r="C644" s="25" t="s">
        <v>13</v>
      </c>
      <c r="D644" s="25" t="s">
        <v>13</v>
      </c>
      <c r="E644" s="25" t="s">
        <v>13</v>
      </c>
      <c r="F644" s="25" t="s">
        <v>13</v>
      </c>
      <c r="G644" s="25" t="s">
        <v>13</v>
      </c>
      <c r="H644" s="25" t="s">
        <v>13</v>
      </c>
      <c r="I644" s="25" t="s">
        <v>13</v>
      </c>
      <c r="J644" s="25" t="s">
        <v>13</v>
      </c>
      <c r="K644" s="25" t="s">
        <v>13</v>
      </c>
      <c r="L644" s="25" t="s">
        <v>13</v>
      </c>
      <c r="M644" s="25" t="s">
        <v>13</v>
      </c>
      <c r="N644" s="25" t="s">
        <v>13</v>
      </c>
    </row>
    <row r="645" spans="1:14" x14ac:dyDescent="0.2">
      <c r="A645" s="25"/>
      <c r="B645" s="25" t="s">
        <v>61</v>
      </c>
      <c r="C645" s="25" t="s">
        <v>13</v>
      </c>
      <c r="D645" s="25" t="s">
        <v>13</v>
      </c>
      <c r="E645" s="25" t="s">
        <v>13</v>
      </c>
      <c r="F645" s="25" t="s">
        <v>13</v>
      </c>
      <c r="G645" s="25" t="s">
        <v>13</v>
      </c>
      <c r="H645" s="25" t="s">
        <v>13</v>
      </c>
      <c r="I645" s="25" t="s">
        <v>13</v>
      </c>
      <c r="J645" s="25" t="s">
        <v>13</v>
      </c>
      <c r="K645" s="25" t="s">
        <v>13</v>
      </c>
      <c r="L645" s="25" t="s">
        <v>13</v>
      </c>
      <c r="M645" s="25" t="s">
        <v>13</v>
      </c>
      <c r="N645" s="25" t="s">
        <v>13</v>
      </c>
    </row>
    <row r="646" spans="1:14" x14ac:dyDescent="0.2">
      <c r="A646" s="25"/>
      <c r="B646" s="25" t="s">
        <v>2</v>
      </c>
      <c r="C646" s="25" t="s">
        <v>13</v>
      </c>
      <c r="D646" s="25" t="s">
        <v>13</v>
      </c>
      <c r="E646" s="25" t="s">
        <v>13</v>
      </c>
      <c r="F646" s="25" t="s">
        <v>13</v>
      </c>
      <c r="G646" s="25" t="s">
        <v>13</v>
      </c>
      <c r="H646" s="25" t="s">
        <v>13</v>
      </c>
      <c r="I646" s="25" t="s">
        <v>13</v>
      </c>
      <c r="J646" s="25" t="s">
        <v>13</v>
      </c>
      <c r="K646" s="25" t="s">
        <v>13</v>
      </c>
      <c r="L646" s="25" t="s">
        <v>13</v>
      </c>
      <c r="M646" s="25" t="s">
        <v>13</v>
      </c>
      <c r="N646" s="25" t="s">
        <v>13</v>
      </c>
    </row>
    <row r="647" spans="1:14" x14ac:dyDescent="0.2">
      <c r="A647" s="25"/>
      <c r="B647" s="25" t="s">
        <v>3</v>
      </c>
      <c r="C647" s="25" t="s">
        <v>13</v>
      </c>
      <c r="D647" s="25" t="s">
        <v>13</v>
      </c>
      <c r="E647" s="25" t="s">
        <v>13</v>
      </c>
      <c r="F647" s="25" t="s">
        <v>13</v>
      </c>
      <c r="G647" s="25" t="s">
        <v>13</v>
      </c>
      <c r="H647" s="25" t="s">
        <v>13</v>
      </c>
      <c r="I647" s="25" t="s">
        <v>13</v>
      </c>
      <c r="J647" s="25" t="s">
        <v>13</v>
      </c>
      <c r="K647" s="25" t="s">
        <v>13</v>
      </c>
      <c r="L647" s="25" t="s">
        <v>13</v>
      </c>
      <c r="M647" s="25" t="s">
        <v>13</v>
      </c>
      <c r="N647" s="25" t="s">
        <v>13</v>
      </c>
    </row>
    <row r="648" spans="1:14" x14ac:dyDescent="0.2">
      <c r="A648" s="25"/>
      <c r="B648" s="25" t="s">
        <v>4</v>
      </c>
      <c r="C648" s="25" t="s">
        <v>13</v>
      </c>
      <c r="D648" s="25" t="s">
        <v>13</v>
      </c>
      <c r="E648" s="25" t="s">
        <v>13</v>
      </c>
      <c r="F648" s="25" t="s">
        <v>13</v>
      </c>
      <c r="G648" s="25" t="s">
        <v>13</v>
      </c>
      <c r="H648" s="25" t="s">
        <v>13</v>
      </c>
      <c r="I648" s="25" t="s">
        <v>13</v>
      </c>
      <c r="J648" s="25" t="s">
        <v>13</v>
      </c>
      <c r="K648" s="25" t="s">
        <v>13</v>
      </c>
      <c r="L648" s="25" t="s">
        <v>13</v>
      </c>
      <c r="M648" s="25" t="s">
        <v>13</v>
      </c>
      <c r="N648" s="25" t="s">
        <v>13</v>
      </c>
    </row>
    <row r="649" spans="1:14" x14ac:dyDescent="0.2">
      <c r="A649" s="25"/>
      <c r="B649" s="25" t="s">
        <v>5</v>
      </c>
      <c r="C649" s="25" t="s">
        <v>13</v>
      </c>
      <c r="D649" s="25" t="s">
        <v>13</v>
      </c>
      <c r="E649" s="25" t="s">
        <v>13</v>
      </c>
      <c r="F649" s="25" t="s">
        <v>13</v>
      </c>
      <c r="G649" s="25" t="s">
        <v>13</v>
      </c>
      <c r="H649" s="25" t="s">
        <v>13</v>
      </c>
      <c r="I649" s="25" t="s">
        <v>13</v>
      </c>
      <c r="J649" s="25" t="s">
        <v>13</v>
      </c>
      <c r="K649" s="25" t="s">
        <v>13</v>
      </c>
      <c r="L649" s="25" t="s">
        <v>13</v>
      </c>
      <c r="M649" s="25" t="s">
        <v>13</v>
      </c>
      <c r="N649" s="25" t="s">
        <v>13</v>
      </c>
    </row>
    <row r="650" spans="1:14" x14ac:dyDescent="0.2">
      <c r="A650" s="25"/>
      <c r="B650" s="25" t="s">
        <v>6</v>
      </c>
      <c r="C650" s="25" t="s">
        <v>13</v>
      </c>
      <c r="D650" s="25" t="s">
        <v>13</v>
      </c>
      <c r="E650" s="25" t="s">
        <v>13</v>
      </c>
      <c r="F650" s="25" t="s">
        <v>13</v>
      </c>
      <c r="G650" s="25" t="s">
        <v>13</v>
      </c>
      <c r="H650" s="25" t="s">
        <v>13</v>
      </c>
      <c r="I650" s="25" t="s">
        <v>13</v>
      </c>
      <c r="J650" s="25" t="s">
        <v>13</v>
      </c>
      <c r="K650" s="25" t="s">
        <v>13</v>
      </c>
      <c r="L650" s="25" t="s">
        <v>13</v>
      </c>
      <c r="M650" s="25" t="s">
        <v>13</v>
      </c>
      <c r="N650" s="25" t="s">
        <v>13</v>
      </c>
    </row>
    <row r="651" spans="1:14" x14ac:dyDescent="0.2">
      <c r="A651" s="25"/>
      <c r="B651" s="25" t="s">
        <v>7</v>
      </c>
      <c r="C651" s="25" t="s">
        <v>13</v>
      </c>
      <c r="D651" s="25" t="s">
        <v>13</v>
      </c>
      <c r="E651" s="25" t="s">
        <v>13</v>
      </c>
      <c r="F651" s="25" t="s">
        <v>13</v>
      </c>
      <c r="G651" s="25" t="s">
        <v>13</v>
      </c>
      <c r="H651" s="25" t="s">
        <v>13</v>
      </c>
      <c r="I651" s="25" t="s">
        <v>13</v>
      </c>
      <c r="J651" s="25" t="s">
        <v>13</v>
      </c>
      <c r="K651" s="25" t="s">
        <v>13</v>
      </c>
      <c r="L651" s="25" t="s">
        <v>13</v>
      </c>
      <c r="M651" s="25" t="s">
        <v>13</v>
      </c>
      <c r="N651" s="25" t="s">
        <v>13</v>
      </c>
    </row>
    <row r="652" spans="1:14" x14ac:dyDescent="0.2">
      <c r="A652" s="25"/>
      <c r="B652" s="25" t="s">
        <v>8</v>
      </c>
      <c r="C652" s="25" t="s">
        <v>13</v>
      </c>
      <c r="D652" s="25" t="s">
        <v>13</v>
      </c>
      <c r="E652" s="25" t="s">
        <v>13</v>
      </c>
      <c r="F652" s="25" t="s">
        <v>13</v>
      </c>
      <c r="G652" s="25" t="s">
        <v>13</v>
      </c>
      <c r="H652" s="25" t="s">
        <v>13</v>
      </c>
      <c r="I652" s="25" t="s">
        <v>13</v>
      </c>
      <c r="J652" s="25" t="s">
        <v>13</v>
      </c>
      <c r="K652" s="25" t="s">
        <v>13</v>
      </c>
      <c r="L652" s="25" t="s">
        <v>13</v>
      </c>
      <c r="M652" s="25" t="s">
        <v>13</v>
      </c>
      <c r="N652" s="25" t="s">
        <v>13</v>
      </c>
    </row>
    <row r="653" spans="1:14" x14ac:dyDescent="0.2">
      <c r="A653" s="25"/>
      <c r="B653" s="25" t="s">
        <v>9</v>
      </c>
      <c r="C653" s="25" t="s">
        <v>13</v>
      </c>
      <c r="D653" s="25" t="s">
        <v>13</v>
      </c>
      <c r="E653" s="25" t="s">
        <v>13</v>
      </c>
      <c r="F653" s="25" t="s">
        <v>13</v>
      </c>
      <c r="G653" s="25" t="s">
        <v>13</v>
      </c>
      <c r="H653" s="25" t="s">
        <v>13</v>
      </c>
      <c r="I653" s="25" t="s">
        <v>13</v>
      </c>
      <c r="J653" s="25" t="s">
        <v>13</v>
      </c>
      <c r="K653" s="25" t="s">
        <v>13</v>
      </c>
      <c r="L653" s="25" t="s">
        <v>13</v>
      </c>
      <c r="M653" s="25" t="s">
        <v>13</v>
      </c>
      <c r="N653" s="25" t="s">
        <v>13</v>
      </c>
    </row>
    <row r="654" spans="1:14" x14ac:dyDescent="0.2">
      <c r="A654" s="25"/>
      <c r="B654" s="25" t="s">
        <v>10</v>
      </c>
      <c r="C654" s="25" t="s">
        <v>13</v>
      </c>
      <c r="D654" s="25" t="s">
        <v>13</v>
      </c>
      <c r="E654" s="25" t="s">
        <v>13</v>
      </c>
      <c r="F654" s="25" t="s">
        <v>13</v>
      </c>
      <c r="G654" s="25" t="s">
        <v>13</v>
      </c>
      <c r="H654" s="25" t="s">
        <v>13</v>
      </c>
      <c r="I654" s="25" t="s">
        <v>13</v>
      </c>
      <c r="J654" s="25" t="s">
        <v>13</v>
      </c>
      <c r="K654" s="25" t="s">
        <v>13</v>
      </c>
      <c r="L654" s="25" t="s">
        <v>13</v>
      </c>
      <c r="M654" s="25" t="s">
        <v>13</v>
      </c>
      <c r="N654" s="25" t="s">
        <v>13</v>
      </c>
    </row>
    <row r="655" spans="1:14" x14ac:dyDescent="0.2">
      <c r="A655" s="25"/>
      <c r="B655" s="25" t="s">
        <v>11</v>
      </c>
      <c r="C655" s="25" t="s">
        <v>13</v>
      </c>
      <c r="D655" s="25" t="s">
        <v>13</v>
      </c>
      <c r="E655" s="25" t="s">
        <v>13</v>
      </c>
      <c r="F655" s="25" t="s">
        <v>13</v>
      </c>
      <c r="G655" s="25" t="s">
        <v>13</v>
      </c>
      <c r="H655" s="25" t="s">
        <v>13</v>
      </c>
      <c r="I655" s="25" t="s">
        <v>13</v>
      </c>
      <c r="J655" s="25" t="s">
        <v>13</v>
      </c>
      <c r="K655" s="25" t="s">
        <v>13</v>
      </c>
      <c r="L655" s="25" t="s">
        <v>13</v>
      </c>
      <c r="M655" s="25" t="s">
        <v>13</v>
      </c>
      <c r="N655" s="25" t="s">
        <v>13</v>
      </c>
    </row>
    <row r="656" spans="1:14" x14ac:dyDescent="0.2">
      <c r="A656" s="25"/>
      <c r="B656" s="25" t="s">
        <v>12</v>
      </c>
      <c r="C656" s="25" t="s">
        <v>13</v>
      </c>
      <c r="D656" s="25" t="s">
        <v>13</v>
      </c>
      <c r="E656" s="25" t="s">
        <v>13</v>
      </c>
      <c r="F656" s="25" t="s">
        <v>13</v>
      </c>
      <c r="G656" s="25" t="s">
        <v>13</v>
      </c>
      <c r="H656" s="25" t="s">
        <v>13</v>
      </c>
      <c r="I656" s="25" t="s">
        <v>13</v>
      </c>
      <c r="J656" s="25" t="s">
        <v>13</v>
      </c>
      <c r="K656" s="25" t="s">
        <v>13</v>
      </c>
      <c r="L656" s="25" t="s">
        <v>13</v>
      </c>
      <c r="M656" s="25" t="s">
        <v>13</v>
      </c>
      <c r="N656" s="25" t="s">
        <v>13</v>
      </c>
    </row>
    <row r="657" spans="1:14" x14ac:dyDescent="0.2">
      <c r="A657" s="25" t="s">
        <v>113</v>
      </c>
      <c r="B657" s="25" t="s">
        <v>1</v>
      </c>
      <c r="C657" s="25">
        <v>3197.0940000000001</v>
      </c>
      <c r="D657" s="25">
        <v>3588.3420000000001</v>
      </c>
      <c r="E657" s="25">
        <v>4119.7120000000004</v>
      </c>
      <c r="F657" s="25">
        <v>4604.259</v>
      </c>
      <c r="G657" s="25">
        <v>4153.5050000000001</v>
      </c>
      <c r="H657" s="25">
        <v>5021.4620000000004</v>
      </c>
      <c r="I657" s="25">
        <v>5782.2330000000002</v>
      </c>
      <c r="J657" s="25">
        <v>6208.5510000000004</v>
      </c>
      <c r="K657" s="25">
        <v>6949.1710000000003</v>
      </c>
      <c r="L657" s="25">
        <v>7106.1059999999998</v>
      </c>
      <c r="M657" s="25">
        <v>7453.268</v>
      </c>
      <c r="N657" s="25">
        <v>8288.0930000000008</v>
      </c>
    </row>
    <row r="658" spans="1:14" x14ac:dyDescent="0.2">
      <c r="A658" s="25"/>
      <c r="B658" s="25" t="s">
        <v>61</v>
      </c>
      <c r="C658" s="25">
        <v>413.13</v>
      </c>
      <c r="D658" s="25">
        <v>441.49099999999999</v>
      </c>
      <c r="E658" s="25">
        <v>408.58600000000001</v>
      </c>
      <c r="F658" s="25">
        <v>409.86799999999999</v>
      </c>
      <c r="G658" s="25">
        <v>389.73399999999998</v>
      </c>
      <c r="H658" s="25">
        <v>490.28100000000001</v>
      </c>
      <c r="I658" s="25">
        <v>602.29300000000001</v>
      </c>
      <c r="J658" s="25">
        <v>680.726</v>
      </c>
      <c r="K658" s="25">
        <v>622.14</v>
      </c>
      <c r="L658" s="25">
        <v>437.23599999999999</v>
      </c>
      <c r="M658" s="25">
        <v>248.17400000000001</v>
      </c>
      <c r="N658" s="25">
        <v>276.77999999999997</v>
      </c>
    </row>
    <row r="659" spans="1:14" x14ac:dyDescent="0.2">
      <c r="A659" s="25"/>
      <c r="B659" s="25" t="s">
        <v>2</v>
      </c>
      <c r="C659" s="25">
        <v>280.35899999999998</v>
      </c>
      <c r="D659" s="25">
        <v>315.00200000000001</v>
      </c>
      <c r="E659" s="25">
        <v>370.09</v>
      </c>
      <c r="F659" s="25">
        <v>444.28199999999998</v>
      </c>
      <c r="G659" s="25">
        <v>400.66800000000001</v>
      </c>
      <c r="H659" s="25">
        <v>408.08699999999999</v>
      </c>
      <c r="I659" s="25">
        <v>484.21199999999999</v>
      </c>
      <c r="J659" s="25">
        <v>540.29399999999998</v>
      </c>
      <c r="K659" s="25">
        <v>540.53499999999997</v>
      </c>
      <c r="L659" s="25">
        <v>436.36700000000002</v>
      </c>
      <c r="M659" s="25">
        <v>381.56</v>
      </c>
      <c r="N659" s="25">
        <v>375.32799999999997</v>
      </c>
    </row>
    <row r="660" spans="1:14" x14ac:dyDescent="0.2">
      <c r="A660" s="25"/>
      <c r="B660" s="25" t="s">
        <v>3</v>
      </c>
      <c r="C660" s="25">
        <v>1868.8489999999999</v>
      </c>
      <c r="D660" s="25">
        <v>1908.116</v>
      </c>
      <c r="E660" s="25">
        <v>2259.509</v>
      </c>
      <c r="F660" s="25">
        <v>2561.547</v>
      </c>
      <c r="G660" s="25">
        <v>2029.4580000000001</v>
      </c>
      <c r="H660" s="25">
        <v>2246.0549999999998</v>
      </c>
      <c r="I660" s="25">
        <v>2422.8829999999998</v>
      </c>
      <c r="J660" s="25">
        <v>2529.15</v>
      </c>
      <c r="K660" s="25">
        <v>2928.1089999999999</v>
      </c>
      <c r="L660" s="25">
        <v>2996.3440000000001</v>
      </c>
      <c r="M660" s="25">
        <v>3265.625</v>
      </c>
      <c r="N660" s="25">
        <v>3680.6179999999999</v>
      </c>
    </row>
    <row r="661" spans="1:14" x14ac:dyDescent="0.2">
      <c r="A661" s="25"/>
      <c r="B661" s="25" t="s">
        <v>4</v>
      </c>
      <c r="C661" s="25">
        <v>634.75599999999997</v>
      </c>
      <c r="D661" s="25">
        <v>923.73199999999997</v>
      </c>
      <c r="E661" s="25">
        <v>1081.527</v>
      </c>
      <c r="F661" s="25">
        <v>1188.5609999999999</v>
      </c>
      <c r="G661" s="25">
        <v>1333.646</v>
      </c>
      <c r="H661" s="25">
        <v>1877.039</v>
      </c>
      <c r="I661" s="25">
        <v>2272.8440000000001</v>
      </c>
      <c r="J661" s="25">
        <v>2458.3850000000002</v>
      </c>
      <c r="K661" s="25">
        <v>2858.3870000000002</v>
      </c>
      <c r="L661" s="25">
        <v>3236.1590000000001</v>
      </c>
      <c r="M661" s="25">
        <v>3557.9090000000001</v>
      </c>
      <c r="N661" s="25">
        <v>3955.3670000000002</v>
      </c>
    </row>
    <row r="662" spans="1:14" x14ac:dyDescent="0.2">
      <c r="A662" s="25"/>
      <c r="B662" s="25" t="s">
        <v>5</v>
      </c>
      <c r="C662" s="25">
        <v>0</v>
      </c>
      <c r="D662" s="25">
        <v>0</v>
      </c>
      <c r="E662" s="25">
        <v>0</v>
      </c>
      <c r="F662" s="25">
        <v>0</v>
      </c>
      <c r="G662" s="25">
        <v>0</v>
      </c>
      <c r="H662" s="25">
        <v>0</v>
      </c>
      <c r="I662" s="25">
        <v>0</v>
      </c>
      <c r="J662" s="25">
        <v>0</v>
      </c>
      <c r="K662" s="25">
        <v>0</v>
      </c>
      <c r="L662" s="25" t="s">
        <v>13</v>
      </c>
      <c r="M662" s="25" t="s">
        <v>13</v>
      </c>
      <c r="N662" s="25" t="s">
        <v>13</v>
      </c>
    </row>
    <row r="663" spans="1:14" x14ac:dyDescent="0.2">
      <c r="A663" s="25"/>
      <c r="B663" s="25" t="s">
        <v>6</v>
      </c>
      <c r="C663" s="25">
        <v>0</v>
      </c>
      <c r="D663" s="25">
        <v>0</v>
      </c>
      <c r="E663" s="25">
        <v>0</v>
      </c>
      <c r="F663" s="25">
        <v>0</v>
      </c>
      <c r="G663" s="25">
        <v>0</v>
      </c>
      <c r="H663" s="25">
        <v>0</v>
      </c>
      <c r="I663" s="25">
        <v>0</v>
      </c>
      <c r="J663" s="25">
        <v>0.92400000000000004</v>
      </c>
      <c r="K663" s="25">
        <v>1.712</v>
      </c>
      <c r="L663" s="25">
        <v>1.5109999999999999</v>
      </c>
      <c r="M663" s="25">
        <v>1.986</v>
      </c>
      <c r="N663" s="25" t="s">
        <v>13</v>
      </c>
    </row>
    <row r="664" spans="1:14" x14ac:dyDescent="0.2">
      <c r="A664" s="25"/>
      <c r="B664" s="25" t="s">
        <v>7</v>
      </c>
      <c r="C664" s="25">
        <v>11.794</v>
      </c>
      <c r="D664" s="25">
        <v>12.324</v>
      </c>
      <c r="E664" s="25">
        <v>13.677</v>
      </c>
      <c r="F664" s="25">
        <v>16.068999999999999</v>
      </c>
      <c r="G664" s="25">
        <v>13.787000000000001</v>
      </c>
      <c r="H664" s="25">
        <v>15.305</v>
      </c>
      <c r="I664" s="25">
        <v>17.718</v>
      </c>
      <c r="J664" s="25">
        <v>17.265999999999998</v>
      </c>
      <c r="K664" s="25">
        <v>41.500999999999998</v>
      </c>
      <c r="L664" s="25">
        <v>86.415000000000006</v>
      </c>
      <c r="M664" s="25">
        <v>67.713999999999999</v>
      </c>
      <c r="N664" s="25">
        <v>75.924999999999997</v>
      </c>
    </row>
    <row r="665" spans="1:14" x14ac:dyDescent="0.2">
      <c r="A665" s="25"/>
      <c r="B665" s="25" t="s">
        <v>8</v>
      </c>
      <c r="C665" s="25" t="s">
        <v>13</v>
      </c>
      <c r="D665" s="25">
        <v>0</v>
      </c>
      <c r="E665" s="25">
        <v>0</v>
      </c>
      <c r="F665" s="25" t="s">
        <v>13</v>
      </c>
      <c r="G665" s="25" t="s">
        <v>13</v>
      </c>
      <c r="H665" s="25" t="s">
        <v>13</v>
      </c>
      <c r="I665" s="25" t="s">
        <v>13</v>
      </c>
      <c r="J665" s="25">
        <v>1E-3</v>
      </c>
      <c r="K665" s="25">
        <v>0</v>
      </c>
      <c r="L665" s="25" t="s">
        <v>13</v>
      </c>
      <c r="M665" s="25" t="s">
        <v>13</v>
      </c>
      <c r="N665" s="25" t="s">
        <v>13</v>
      </c>
    </row>
    <row r="666" spans="1:14" x14ac:dyDescent="0.2">
      <c r="A666" s="25"/>
      <c r="B666" s="25" t="s">
        <v>9</v>
      </c>
      <c r="C666" s="25">
        <v>218.15799999999999</v>
      </c>
      <c r="D666" s="25">
        <v>267.97500000000002</v>
      </c>
      <c r="E666" s="25">
        <v>288.74299999999999</v>
      </c>
      <c r="F666" s="25">
        <v>301.99700000000001</v>
      </c>
      <c r="G666" s="25">
        <v>350.46699999999998</v>
      </c>
      <c r="H666" s="25">
        <v>538.12300000000005</v>
      </c>
      <c r="I666" s="25">
        <v>653.24699999999996</v>
      </c>
      <c r="J666" s="25">
        <v>691.59699999999998</v>
      </c>
      <c r="K666" s="25">
        <v>723.41700000000003</v>
      </c>
      <c r="L666" s="25">
        <v>849.02800000000002</v>
      </c>
      <c r="M666" s="25">
        <v>1003.252</v>
      </c>
      <c r="N666" s="25">
        <v>1108.2809999999999</v>
      </c>
    </row>
    <row r="667" spans="1:14" x14ac:dyDescent="0.2">
      <c r="A667" s="25"/>
      <c r="B667" s="25" t="s">
        <v>10</v>
      </c>
      <c r="C667" s="25">
        <v>367.64100000000002</v>
      </c>
      <c r="D667" s="25">
        <v>604.41200000000003</v>
      </c>
      <c r="E667" s="25">
        <v>747.45600000000002</v>
      </c>
      <c r="F667" s="25">
        <v>840.16700000000003</v>
      </c>
      <c r="G667" s="25">
        <v>943.28800000000001</v>
      </c>
      <c r="H667" s="25">
        <v>1291.7809999999999</v>
      </c>
      <c r="I667" s="25">
        <v>1576.2080000000001</v>
      </c>
      <c r="J667" s="25">
        <v>1718.4829999999999</v>
      </c>
      <c r="K667" s="25">
        <v>2064.79</v>
      </c>
      <c r="L667" s="25">
        <v>2252.2420000000002</v>
      </c>
      <c r="M667" s="25">
        <v>2460.17</v>
      </c>
      <c r="N667" s="25">
        <v>2751.027</v>
      </c>
    </row>
    <row r="668" spans="1:14" x14ac:dyDescent="0.2">
      <c r="A668" s="25"/>
      <c r="B668" s="25" t="s">
        <v>11</v>
      </c>
      <c r="C668" s="25">
        <v>0.11600000000000001</v>
      </c>
      <c r="D668" s="25">
        <v>0.122</v>
      </c>
      <c r="E668" s="25">
        <v>0.12560399999999999</v>
      </c>
      <c r="F668" s="25">
        <v>0.13</v>
      </c>
      <c r="G668" s="25">
        <v>0.13374</v>
      </c>
      <c r="H668" s="25">
        <v>0.136185</v>
      </c>
      <c r="I668" s="25">
        <v>0.14299999999999999</v>
      </c>
      <c r="J668" s="25">
        <v>0.259743</v>
      </c>
      <c r="K668" s="25">
        <v>0.35925000000000001</v>
      </c>
      <c r="L668" s="25">
        <v>15.141</v>
      </c>
      <c r="M668" s="25">
        <v>0.18099999999999999</v>
      </c>
      <c r="N668" s="25">
        <v>0.15</v>
      </c>
    </row>
    <row r="669" spans="1:14" x14ac:dyDescent="0.2">
      <c r="A669" s="25"/>
      <c r="B669" s="25" t="s">
        <v>12</v>
      </c>
      <c r="C669" s="25">
        <v>37.0473</v>
      </c>
      <c r="D669" s="25">
        <v>38.899700000000003</v>
      </c>
      <c r="E669" s="25">
        <v>31.525600000000001</v>
      </c>
      <c r="F669" s="25">
        <v>30.197399999999998</v>
      </c>
      <c r="G669" s="25">
        <v>25.970700000000001</v>
      </c>
      <c r="H669" s="25">
        <v>31.6938</v>
      </c>
      <c r="I669" s="25">
        <v>25.528500000000001</v>
      </c>
      <c r="J669" s="25">
        <v>29.8551</v>
      </c>
      <c r="K669" s="25">
        <v>26.606999999999999</v>
      </c>
      <c r="L669" s="25">
        <v>31.821999999999999</v>
      </c>
      <c r="M669" s="25">
        <v>24.606000000000002</v>
      </c>
      <c r="N669" s="25">
        <v>19.984999999999999</v>
      </c>
    </row>
    <row r="670" spans="1:14" x14ac:dyDescent="0.2">
      <c r="A670" s="25" t="s">
        <v>114</v>
      </c>
      <c r="B670" s="25" t="s">
        <v>1</v>
      </c>
      <c r="C670" s="25">
        <v>934.44299999999998</v>
      </c>
      <c r="D670" s="25">
        <v>953.33600000000001</v>
      </c>
      <c r="E670" s="25">
        <v>1046.5</v>
      </c>
      <c r="F670" s="25">
        <v>1155.2</v>
      </c>
      <c r="G670" s="25">
        <v>1171.79</v>
      </c>
      <c r="H670" s="25">
        <v>1183.05</v>
      </c>
      <c r="I670" s="25">
        <v>1016.71</v>
      </c>
      <c r="J670" s="25">
        <v>984.76499999999999</v>
      </c>
      <c r="K670" s="25">
        <v>935.01199999999994</v>
      </c>
      <c r="L670" s="25">
        <v>899.33706199999995</v>
      </c>
      <c r="M670" s="25">
        <v>762.38499300000001</v>
      </c>
      <c r="N670" s="25">
        <v>783.18265799999995</v>
      </c>
    </row>
    <row r="671" spans="1:14" x14ac:dyDescent="0.2">
      <c r="A671" s="25"/>
      <c r="B671" s="25" t="s">
        <v>61</v>
      </c>
      <c r="C671" s="25">
        <v>108.4881</v>
      </c>
      <c r="D671" s="25">
        <v>115.137</v>
      </c>
      <c r="E671" s="25">
        <v>120.4494</v>
      </c>
      <c r="F671" s="25">
        <v>138.43389999999999</v>
      </c>
      <c r="G671" s="25">
        <v>158.91220000000001</v>
      </c>
      <c r="H671" s="25">
        <v>145.41919999999999</v>
      </c>
      <c r="I671" s="25">
        <v>144.096</v>
      </c>
      <c r="J671" s="25">
        <v>153.328</v>
      </c>
      <c r="K671" s="25">
        <v>160.98500000000001</v>
      </c>
      <c r="L671" s="25">
        <v>131.66869800000001</v>
      </c>
      <c r="M671" s="25">
        <v>64.301783</v>
      </c>
      <c r="N671" s="25" t="s">
        <v>13</v>
      </c>
    </row>
    <row r="672" spans="1:14" x14ac:dyDescent="0.2">
      <c r="A672" s="25"/>
      <c r="B672" s="25" t="s">
        <v>2</v>
      </c>
      <c r="C672" s="25">
        <v>188.648</v>
      </c>
      <c r="D672" s="25">
        <v>202.249</v>
      </c>
      <c r="E672" s="25">
        <v>210.62899999999999</v>
      </c>
      <c r="F672" s="25">
        <v>235.29900000000001</v>
      </c>
      <c r="G672" s="25">
        <v>240.62299999999999</v>
      </c>
      <c r="H672" s="25">
        <v>236.27699999999999</v>
      </c>
      <c r="I672" s="25">
        <v>147.815</v>
      </c>
      <c r="J672" s="25">
        <v>141.31299999999999</v>
      </c>
      <c r="K672" s="25">
        <v>138.71</v>
      </c>
      <c r="L672" s="25">
        <v>141.04086899999999</v>
      </c>
      <c r="M672" s="25">
        <v>164.99365900000001</v>
      </c>
      <c r="N672" s="25" t="s">
        <v>13</v>
      </c>
    </row>
    <row r="673" spans="1:14" x14ac:dyDescent="0.2">
      <c r="A673" s="25"/>
      <c r="B673" s="25" t="s">
        <v>3</v>
      </c>
      <c r="C673" s="25">
        <v>83.26</v>
      </c>
      <c r="D673" s="25">
        <v>93.055899999999994</v>
      </c>
      <c r="E673" s="25">
        <v>102.91800000000001</v>
      </c>
      <c r="F673" s="25">
        <v>115.59</v>
      </c>
      <c r="G673" s="25">
        <v>151.07499999999999</v>
      </c>
      <c r="H673" s="25">
        <v>200.90899999999999</v>
      </c>
      <c r="I673" s="25">
        <v>180.24799999999999</v>
      </c>
      <c r="J673" s="25">
        <v>171.90199999999999</v>
      </c>
      <c r="K673" s="25">
        <v>180.953</v>
      </c>
      <c r="L673" s="25">
        <v>184.15635599999999</v>
      </c>
      <c r="M673" s="25">
        <v>157.54691199999999</v>
      </c>
      <c r="N673" s="25">
        <v>161.881516</v>
      </c>
    </row>
    <row r="674" spans="1:14" x14ac:dyDescent="0.2">
      <c r="A674" s="25"/>
      <c r="B674" s="25" t="s">
        <v>4</v>
      </c>
      <c r="C674" s="25">
        <v>554.04690000000005</v>
      </c>
      <c r="D674" s="25">
        <v>542.89409999999998</v>
      </c>
      <c r="E674" s="25">
        <v>612.50360000000001</v>
      </c>
      <c r="F674" s="25">
        <v>665.87710000000004</v>
      </c>
      <c r="G674" s="25">
        <v>621.1798</v>
      </c>
      <c r="H674" s="25">
        <v>600.44479999999999</v>
      </c>
      <c r="I674" s="25">
        <v>544.55100000000004</v>
      </c>
      <c r="J674" s="25">
        <v>518.22199999999998</v>
      </c>
      <c r="K674" s="25">
        <v>454.36399999999998</v>
      </c>
      <c r="L674" s="25">
        <v>442.471138</v>
      </c>
      <c r="M674" s="25">
        <v>375.54263800000001</v>
      </c>
      <c r="N674" s="25" t="s">
        <v>13</v>
      </c>
    </row>
    <row r="675" spans="1:14" x14ac:dyDescent="0.2">
      <c r="A675" s="25"/>
      <c r="B675" s="25" t="s">
        <v>5</v>
      </c>
      <c r="C675" s="25">
        <v>16.753599999999999</v>
      </c>
      <c r="D675" s="25">
        <v>21.7044</v>
      </c>
      <c r="E675" s="25">
        <v>29.584800000000001</v>
      </c>
      <c r="F675" s="25">
        <v>30.832599999999999</v>
      </c>
      <c r="G675" s="25">
        <v>7.3657399999999997</v>
      </c>
      <c r="H675" s="25">
        <v>4.9871100000000004</v>
      </c>
      <c r="I675" s="25">
        <v>0.60099999999999998</v>
      </c>
      <c r="J675" s="25">
        <v>15.186</v>
      </c>
      <c r="K675" s="25" t="s">
        <v>13</v>
      </c>
      <c r="L675" s="25" t="s">
        <v>13</v>
      </c>
      <c r="M675" s="25">
        <v>0</v>
      </c>
      <c r="N675" s="25" t="s">
        <v>13</v>
      </c>
    </row>
    <row r="676" spans="1:14" x14ac:dyDescent="0.2">
      <c r="A676" s="25"/>
      <c r="B676" s="25" t="s">
        <v>6</v>
      </c>
      <c r="C676" s="25">
        <v>33.545200000000001</v>
      </c>
      <c r="D676" s="25">
        <v>35.375999999999998</v>
      </c>
      <c r="E676" s="25">
        <v>38.291800000000002</v>
      </c>
      <c r="F676" s="25">
        <v>41.9161</v>
      </c>
      <c r="G676" s="25">
        <v>40.348399999999998</v>
      </c>
      <c r="H676" s="25">
        <v>39.192599999999999</v>
      </c>
      <c r="I676" s="25">
        <v>35.167999999999999</v>
      </c>
      <c r="J676" s="25">
        <v>39.487000000000002</v>
      </c>
      <c r="K676" s="25">
        <v>1.3160000000000001</v>
      </c>
      <c r="L676" s="25">
        <v>0.24870100000000001</v>
      </c>
      <c r="M676" s="25">
        <v>0.68751799999999996</v>
      </c>
      <c r="N676" s="25" t="s">
        <v>13</v>
      </c>
    </row>
    <row r="677" spans="1:14" x14ac:dyDescent="0.2">
      <c r="A677" s="25"/>
      <c r="B677" s="25" t="s">
        <v>7</v>
      </c>
      <c r="C677" s="25">
        <v>54.031700000000001</v>
      </c>
      <c r="D677" s="25">
        <v>55.158799999999999</v>
      </c>
      <c r="E677" s="25">
        <v>61.080800000000004</v>
      </c>
      <c r="F677" s="25">
        <v>66.876000000000005</v>
      </c>
      <c r="G677" s="25">
        <v>64.057599999999994</v>
      </c>
      <c r="H677" s="25">
        <v>62.170400000000001</v>
      </c>
      <c r="I677" s="25">
        <v>55.838000000000001</v>
      </c>
      <c r="J677" s="25">
        <v>51.183999999999997</v>
      </c>
      <c r="K677" s="25">
        <v>27.244</v>
      </c>
      <c r="L677" s="25">
        <v>9.2416830000000001</v>
      </c>
      <c r="M677" s="25">
        <v>7.8027170000000003</v>
      </c>
      <c r="N677" s="25" t="s">
        <v>13</v>
      </c>
    </row>
    <row r="678" spans="1:14" x14ac:dyDescent="0.2">
      <c r="A678" s="25"/>
      <c r="B678" s="25" t="s">
        <v>8</v>
      </c>
      <c r="C678" s="25" t="s">
        <v>13</v>
      </c>
      <c r="D678" s="25">
        <v>2.2949399999999998E-2</v>
      </c>
      <c r="E678" s="25" t="s">
        <v>13</v>
      </c>
      <c r="F678" s="25">
        <v>0.29700399999999999</v>
      </c>
      <c r="G678" s="25">
        <v>0.13553999999999999</v>
      </c>
      <c r="H678" s="25" t="s">
        <v>13</v>
      </c>
      <c r="I678" s="25" t="s">
        <v>13</v>
      </c>
      <c r="J678" s="25">
        <v>3.4000000000000002E-2</v>
      </c>
      <c r="K678" s="25">
        <v>0.72099999999999997</v>
      </c>
      <c r="L678" s="25">
        <v>0.97275800000000001</v>
      </c>
      <c r="M678" s="25">
        <v>6.7658999999999997E-2</v>
      </c>
      <c r="N678" s="25" t="s">
        <v>13</v>
      </c>
    </row>
    <row r="679" spans="1:14" x14ac:dyDescent="0.2">
      <c r="A679" s="25"/>
      <c r="B679" s="25" t="s">
        <v>9</v>
      </c>
      <c r="C679" s="25">
        <v>90.911699999999996</v>
      </c>
      <c r="D679" s="25">
        <v>92.749899999999997</v>
      </c>
      <c r="E679" s="25">
        <v>102.681</v>
      </c>
      <c r="F679" s="25">
        <v>112.42400000000001</v>
      </c>
      <c r="G679" s="25">
        <v>107.685</v>
      </c>
      <c r="H679" s="25">
        <v>104.512</v>
      </c>
      <c r="I679" s="25">
        <v>94.046000000000006</v>
      </c>
      <c r="J679" s="25">
        <v>86.704999999999998</v>
      </c>
      <c r="K679" s="25">
        <v>91.742999999999995</v>
      </c>
      <c r="L679" s="25">
        <v>92.969319999999996</v>
      </c>
      <c r="M679" s="25">
        <v>79.677244999999999</v>
      </c>
      <c r="N679" s="25" t="s">
        <v>13</v>
      </c>
    </row>
    <row r="680" spans="1:14" x14ac:dyDescent="0.2">
      <c r="A680" s="25"/>
      <c r="B680" s="25" t="s">
        <v>10</v>
      </c>
      <c r="C680" s="25">
        <v>223.566</v>
      </c>
      <c r="D680" s="25">
        <v>199.59100000000001</v>
      </c>
      <c r="E680" s="25">
        <v>222.95099999999999</v>
      </c>
      <c r="F680" s="25">
        <v>244.99</v>
      </c>
      <c r="G680" s="25">
        <v>240.15600000000001</v>
      </c>
      <c r="H680" s="25">
        <v>232.90199999999999</v>
      </c>
      <c r="I680" s="25">
        <v>212</v>
      </c>
      <c r="J680" s="25">
        <v>186.75200000000001</v>
      </c>
      <c r="K680" s="25">
        <v>187.953</v>
      </c>
      <c r="L680" s="25">
        <v>193.183314</v>
      </c>
      <c r="M680" s="25">
        <v>164.16159099999999</v>
      </c>
      <c r="N680" s="25" t="s">
        <v>13</v>
      </c>
    </row>
    <row r="681" spans="1:14" x14ac:dyDescent="0.2">
      <c r="A681" s="25"/>
      <c r="B681" s="25" t="s">
        <v>11</v>
      </c>
      <c r="C681" s="25">
        <v>4.1708700000000001E-2</v>
      </c>
      <c r="D681" s="25" t="s">
        <v>13</v>
      </c>
      <c r="E681" s="25" t="s">
        <v>13</v>
      </c>
      <c r="F681" s="25" t="s">
        <v>13</v>
      </c>
      <c r="G681" s="25" t="s">
        <v>13</v>
      </c>
      <c r="H681" s="25" t="s">
        <v>13</v>
      </c>
      <c r="I681" s="25">
        <v>0.104</v>
      </c>
      <c r="J681" s="25">
        <v>0.13400000000000001</v>
      </c>
      <c r="K681" s="25">
        <v>0.01</v>
      </c>
      <c r="L681" s="25">
        <v>8.2880000000000002E-3</v>
      </c>
      <c r="M681" s="25">
        <v>7.7289999999999998E-3</v>
      </c>
      <c r="N681" s="25" t="s">
        <v>13</v>
      </c>
    </row>
    <row r="682" spans="1:14" x14ac:dyDescent="0.2">
      <c r="A682" s="25"/>
      <c r="B682" s="25" t="s">
        <v>12</v>
      </c>
      <c r="C682" s="25">
        <v>135.197</v>
      </c>
      <c r="D682" s="25">
        <v>138.291</v>
      </c>
      <c r="E682" s="25">
        <v>157.916</v>
      </c>
      <c r="F682" s="25">
        <v>168.53700000000001</v>
      </c>
      <c r="G682" s="25">
        <v>161.43299999999999</v>
      </c>
      <c r="H682" s="25">
        <v>156.67699999999999</v>
      </c>
      <c r="I682" s="25">
        <v>146.798</v>
      </c>
      <c r="J682" s="25">
        <v>138.74</v>
      </c>
      <c r="K682" s="25">
        <v>145.37700000000001</v>
      </c>
      <c r="L682" s="25">
        <v>145.84707399999999</v>
      </c>
      <c r="M682" s="25">
        <v>123.138178</v>
      </c>
      <c r="N682" s="25" t="s">
        <v>13</v>
      </c>
    </row>
    <row r="683" spans="1:14" x14ac:dyDescent="0.2">
      <c r="A683" s="25" t="s">
        <v>115</v>
      </c>
      <c r="B683" s="25" t="s">
        <v>1</v>
      </c>
      <c r="C683" s="25">
        <v>10253.35464084</v>
      </c>
      <c r="D683" s="25">
        <v>11170.81955174</v>
      </c>
      <c r="E683" s="25">
        <v>13013.04747557</v>
      </c>
      <c r="F683" s="25">
        <v>15772.89556848</v>
      </c>
      <c r="G683" s="25">
        <v>12626.332419890001</v>
      </c>
      <c r="H683" s="25">
        <v>12003.79213933</v>
      </c>
      <c r="I683" s="25">
        <v>13153.735944169999</v>
      </c>
      <c r="J683" s="25">
        <v>12399.77564872</v>
      </c>
      <c r="K683" s="25">
        <v>13029.222514749999</v>
      </c>
      <c r="L683" s="25">
        <v>13621.58214527</v>
      </c>
      <c r="M683" s="25">
        <v>12449.70891474</v>
      </c>
      <c r="N683" s="25">
        <v>13490.283827810001</v>
      </c>
    </row>
    <row r="684" spans="1:14" x14ac:dyDescent="0.2">
      <c r="A684" s="25"/>
      <c r="B684" s="25" t="s">
        <v>61</v>
      </c>
      <c r="C684" s="25">
        <v>445.39364459000001</v>
      </c>
      <c r="D684" s="25">
        <v>468.4751622</v>
      </c>
      <c r="E684" s="25">
        <v>556.20906878000005</v>
      </c>
      <c r="F684" s="25">
        <v>709.56635156000004</v>
      </c>
      <c r="G684" s="25">
        <v>523.77660685000001</v>
      </c>
      <c r="H684" s="25">
        <v>333.03357396000001</v>
      </c>
      <c r="I684" s="25">
        <v>355.11509448999999</v>
      </c>
      <c r="J684" s="25">
        <v>492.93620999000001</v>
      </c>
      <c r="K684" s="25">
        <v>441.04261614000001</v>
      </c>
      <c r="L684" s="25">
        <v>484.24146119</v>
      </c>
      <c r="M684" s="25">
        <v>488.79636498000002</v>
      </c>
      <c r="N684" s="25">
        <v>470.12372746</v>
      </c>
    </row>
    <row r="685" spans="1:14" x14ac:dyDescent="0.2">
      <c r="A685" s="25"/>
      <c r="B685" s="25" t="s">
        <v>2</v>
      </c>
      <c r="C685" s="25">
        <v>1096.3176019699999</v>
      </c>
      <c r="D685" s="25">
        <v>1308.8082829</v>
      </c>
      <c r="E685" s="25">
        <v>1601.7025582000001</v>
      </c>
      <c r="F685" s="25">
        <v>1790.6452344899999</v>
      </c>
      <c r="G685" s="25">
        <v>1313.79630365</v>
      </c>
      <c r="H685" s="25">
        <v>1294.61498796</v>
      </c>
      <c r="I685" s="25">
        <v>1345.28901339</v>
      </c>
      <c r="J685" s="25">
        <v>1214.46933741</v>
      </c>
      <c r="K685" s="25">
        <v>1239.7017150199999</v>
      </c>
      <c r="L685" s="25">
        <v>1325.48814666</v>
      </c>
      <c r="M685" s="25">
        <v>1128.6833165600001</v>
      </c>
      <c r="N685" s="25">
        <v>1193.5081885500001</v>
      </c>
    </row>
    <row r="686" spans="1:14" x14ac:dyDescent="0.2">
      <c r="A686" s="25"/>
      <c r="B686" s="25" t="s">
        <v>3</v>
      </c>
      <c r="C686" s="25">
        <v>7363.7428418299996</v>
      </c>
      <c r="D686" s="25">
        <v>7972.9202519800001</v>
      </c>
      <c r="E686" s="25">
        <v>9248.9679039999992</v>
      </c>
      <c r="F686" s="25">
        <v>11213.668562729999</v>
      </c>
      <c r="G686" s="25">
        <v>8991.6111738700001</v>
      </c>
      <c r="H686" s="25">
        <v>8219.3799701999997</v>
      </c>
      <c r="I686" s="25">
        <v>9183.4350386499991</v>
      </c>
      <c r="J686" s="25">
        <v>8789.7957571299994</v>
      </c>
      <c r="K686" s="25">
        <v>9518.0184824200005</v>
      </c>
      <c r="L686" s="25">
        <v>9804.4950375499993</v>
      </c>
      <c r="M686" s="25">
        <v>8796.6693539200005</v>
      </c>
      <c r="N686" s="25">
        <v>9593.4914444099995</v>
      </c>
    </row>
    <row r="687" spans="1:14" x14ac:dyDescent="0.2">
      <c r="A687" s="25"/>
      <c r="B687" s="25" t="s">
        <v>4</v>
      </c>
      <c r="C687" s="25">
        <v>1347.90055244</v>
      </c>
      <c r="D687" s="25">
        <v>1420.61585464</v>
      </c>
      <c r="E687" s="25">
        <v>1606.16794458</v>
      </c>
      <c r="F687" s="25">
        <v>2059.0154196899998</v>
      </c>
      <c r="G687" s="25">
        <v>1797.1483355</v>
      </c>
      <c r="H687" s="25">
        <v>2156.7636071900001</v>
      </c>
      <c r="I687" s="25">
        <v>2269.89679763</v>
      </c>
      <c r="J687" s="25">
        <v>1902.5743441699999</v>
      </c>
      <c r="K687" s="25">
        <v>1830.4597011599999</v>
      </c>
      <c r="L687" s="25">
        <v>2007.35749986</v>
      </c>
      <c r="M687" s="25">
        <v>2035.55987927</v>
      </c>
      <c r="N687" s="25">
        <v>2233.1604673800002</v>
      </c>
    </row>
    <row r="688" spans="1:14" x14ac:dyDescent="0.2">
      <c r="A688" s="25"/>
      <c r="B688" s="25" t="s">
        <v>5</v>
      </c>
      <c r="C688" s="25">
        <v>42.84212453</v>
      </c>
      <c r="D688" s="25">
        <v>78.603397349999995</v>
      </c>
      <c r="E688" s="25">
        <v>85.048977379999997</v>
      </c>
      <c r="F688" s="25">
        <v>155.30608619</v>
      </c>
      <c r="G688" s="25">
        <v>153.54745917</v>
      </c>
      <c r="H688" s="25">
        <v>311.42351323000003</v>
      </c>
      <c r="I688" s="25">
        <v>175.53905689999999</v>
      </c>
      <c r="J688" s="25">
        <v>87.813101570000001</v>
      </c>
      <c r="K688" s="25">
        <v>87.411458260000003</v>
      </c>
      <c r="L688" s="25">
        <v>84.204357209999998</v>
      </c>
      <c r="M688" s="25">
        <v>121.56075849</v>
      </c>
      <c r="N688" s="25">
        <v>121.38850014</v>
      </c>
    </row>
    <row r="689" spans="1:14" x14ac:dyDescent="0.2">
      <c r="A689" s="25"/>
      <c r="B689" s="25" t="s">
        <v>6</v>
      </c>
      <c r="C689" s="25">
        <v>21.845407170000001</v>
      </c>
      <c r="D689" s="25">
        <v>25.608899480000002</v>
      </c>
      <c r="E689" s="25">
        <v>31.114247129999999</v>
      </c>
      <c r="F689" s="25">
        <v>33.339066529999997</v>
      </c>
      <c r="G689" s="25">
        <v>29.073818599999999</v>
      </c>
      <c r="H689" s="25">
        <v>31.420763139999998</v>
      </c>
      <c r="I689" s="25">
        <v>33.54870159</v>
      </c>
      <c r="J689" s="25">
        <v>29.056751030000001</v>
      </c>
      <c r="K689" s="25">
        <v>32.812507879999998</v>
      </c>
      <c r="L689" s="25">
        <v>32.141095329999999</v>
      </c>
      <c r="M689" s="25">
        <v>20.870705560000001</v>
      </c>
      <c r="N689" s="25">
        <v>20.587424540000001</v>
      </c>
    </row>
    <row r="690" spans="1:14" x14ac:dyDescent="0.2">
      <c r="A690" s="25"/>
      <c r="B690" s="25" t="s">
        <v>7</v>
      </c>
      <c r="C690" s="25">
        <v>26.239068970000002</v>
      </c>
      <c r="D690" s="25">
        <v>45.923630920000001</v>
      </c>
      <c r="E690" s="25">
        <v>63.386804920000003</v>
      </c>
      <c r="F690" s="25">
        <v>70.538227370000001</v>
      </c>
      <c r="G690" s="25">
        <v>54.002221230000004</v>
      </c>
      <c r="H690" s="25" t="s">
        <v>13</v>
      </c>
      <c r="I690" s="25" t="s">
        <v>13</v>
      </c>
      <c r="J690" s="25">
        <v>55.927817249999997</v>
      </c>
      <c r="K690" s="25">
        <v>57.521521919999998</v>
      </c>
      <c r="L690" s="25">
        <v>84.07154276</v>
      </c>
      <c r="M690" s="25">
        <v>86.480210830000004</v>
      </c>
      <c r="N690" s="25">
        <v>101.69105707</v>
      </c>
    </row>
    <row r="691" spans="1:14" x14ac:dyDescent="0.2">
      <c r="A691" s="25"/>
      <c r="B691" s="25" t="s">
        <v>8</v>
      </c>
      <c r="C691" s="25">
        <v>72.965028369999999</v>
      </c>
      <c r="D691" s="25">
        <v>47.463257329999998</v>
      </c>
      <c r="E691" s="25">
        <v>39.742208390000002</v>
      </c>
      <c r="F691" s="25">
        <v>43.84456806</v>
      </c>
      <c r="G691" s="25">
        <v>32.253590410000001</v>
      </c>
      <c r="H691" s="25">
        <v>31.818494319999999</v>
      </c>
      <c r="I691" s="25">
        <v>23.943471670000001</v>
      </c>
      <c r="J691" s="25">
        <v>30.599587369999998</v>
      </c>
      <c r="K691" s="25">
        <v>24.044793219999999</v>
      </c>
      <c r="L691" s="25">
        <v>27.359775370000001</v>
      </c>
      <c r="M691" s="25">
        <v>45.626914829999997</v>
      </c>
      <c r="N691" s="25">
        <v>38.985434189999999</v>
      </c>
    </row>
    <row r="692" spans="1:14" x14ac:dyDescent="0.2">
      <c r="A692" s="25"/>
      <c r="B692" s="25" t="s">
        <v>9</v>
      </c>
      <c r="C692" s="25">
        <v>319.76237349000002</v>
      </c>
      <c r="D692" s="25">
        <v>336.67311330000001</v>
      </c>
      <c r="E692" s="25">
        <v>404.05666014000002</v>
      </c>
      <c r="F692" s="25">
        <v>462.47130953999999</v>
      </c>
      <c r="G692" s="25">
        <v>417.87974474999999</v>
      </c>
      <c r="H692" s="25">
        <v>434.32244757000001</v>
      </c>
      <c r="I692" s="25">
        <v>578.26268228000004</v>
      </c>
      <c r="J692" s="25">
        <v>509.52170063</v>
      </c>
      <c r="K692" s="25">
        <v>414.73947217</v>
      </c>
      <c r="L692" s="25">
        <v>533.24999086000003</v>
      </c>
      <c r="M692" s="25">
        <v>537.64269716000001</v>
      </c>
      <c r="N692" s="25">
        <v>662.83756589999996</v>
      </c>
    </row>
    <row r="693" spans="1:14" x14ac:dyDescent="0.2">
      <c r="A693" s="25"/>
      <c r="B693" s="25" t="s">
        <v>10</v>
      </c>
      <c r="C693" s="25">
        <v>834.38245444999995</v>
      </c>
      <c r="D693" s="25">
        <v>836.35996402000001</v>
      </c>
      <c r="E693" s="25">
        <v>916.87201505999997</v>
      </c>
      <c r="F693" s="25">
        <v>1161.19588232</v>
      </c>
      <c r="G693" s="25">
        <v>1012.34416168</v>
      </c>
      <c r="H693" s="25">
        <v>1106.0904090700001</v>
      </c>
      <c r="I693" s="25">
        <v>1171.0028125599999</v>
      </c>
      <c r="J693" s="25">
        <v>1140.4131931899999</v>
      </c>
      <c r="K693" s="25">
        <v>1116.0238006699999</v>
      </c>
      <c r="L693" s="25">
        <v>1168.50147438</v>
      </c>
      <c r="M693" s="25">
        <v>1091.9375530299999</v>
      </c>
      <c r="N693" s="25">
        <v>1121.9709802499999</v>
      </c>
    </row>
    <row r="694" spans="1:14" x14ac:dyDescent="0.2">
      <c r="A694" s="25"/>
      <c r="B694" s="25" t="s">
        <v>11</v>
      </c>
      <c r="C694" s="25">
        <v>28.746861670000001</v>
      </c>
      <c r="D694" s="25">
        <v>48.862190200000001</v>
      </c>
      <c r="E694" s="25">
        <v>65.811560990000004</v>
      </c>
      <c r="F694" s="25">
        <v>129.6970499</v>
      </c>
      <c r="G694" s="25">
        <v>97.073811399999997</v>
      </c>
      <c r="H694" s="25">
        <v>89.887246469999994</v>
      </c>
      <c r="I694" s="25">
        <v>57.213760809999997</v>
      </c>
      <c r="J694" s="25">
        <v>49.113623420000003</v>
      </c>
      <c r="K694" s="25">
        <v>96.976237879999999</v>
      </c>
      <c r="L694" s="25">
        <v>76.899562810000006</v>
      </c>
      <c r="M694" s="25">
        <v>131.33002493000001</v>
      </c>
      <c r="N694" s="25">
        <v>165.34698791</v>
      </c>
    </row>
    <row r="695" spans="1:14" x14ac:dyDescent="0.2">
      <c r="A695" s="25"/>
      <c r="B695" s="25" t="s">
        <v>12</v>
      </c>
      <c r="C695" s="25">
        <v>0.62651634</v>
      </c>
      <c r="D695" s="25">
        <v>0.75740238999999998</v>
      </c>
      <c r="E695" s="25">
        <v>0.67772858999999996</v>
      </c>
      <c r="F695" s="25">
        <v>1.8850407</v>
      </c>
      <c r="G695" s="25">
        <v>0.59169499000000003</v>
      </c>
      <c r="H695" s="25">
        <v>0.53030823000000005</v>
      </c>
      <c r="I695" s="25">
        <v>0</v>
      </c>
      <c r="J695" s="25">
        <v>0</v>
      </c>
      <c r="K695" s="25">
        <v>0</v>
      </c>
      <c r="L695" s="25">
        <v>0</v>
      </c>
      <c r="M695" s="25">
        <v>0</v>
      </c>
      <c r="N695" s="25">
        <v>0</v>
      </c>
    </row>
    <row r="696" spans="1:14" x14ac:dyDescent="0.2">
      <c r="A696" s="25" t="s">
        <v>116</v>
      </c>
      <c r="B696" s="25" t="s">
        <v>1</v>
      </c>
      <c r="C696" s="25">
        <v>7074.54</v>
      </c>
      <c r="D696" s="25">
        <v>7200.7920000000004</v>
      </c>
      <c r="E696" s="25">
        <v>8587.9439999999995</v>
      </c>
      <c r="F696" s="25">
        <v>9251.7119999999995</v>
      </c>
      <c r="G696" s="25">
        <v>8443.98</v>
      </c>
      <c r="H696" s="25">
        <v>10546.2</v>
      </c>
      <c r="I696" s="25">
        <v>11149.4</v>
      </c>
      <c r="J696" s="25">
        <v>12759.7</v>
      </c>
      <c r="K696" s="25">
        <v>13026.7</v>
      </c>
      <c r="L696" s="25">
        <v>12663</v>
      </c>
      <c r="M696" s="25">
        <v>11369</v>
      </c>
      <c r="N696" s="25">
        <v>11242.431672999999</v>
      </c>
    </row>
    <row r="697" spans="1:14" x14ac:dyDescent="0.2">
      <c r="A697" s="25"/>
      <c r="B697" s="25" t="s">
        <v>61</v>
      </c>
      <c r="C697" s="25" t="s">
        <v>13</v>
      </c>
      <c r="D697" s="25" t="s">
        <v>13</v>
      </c>
      <c r="E697" s="25" t="s">
        <v>13</v>
      </c>
      <c r="F697" s="25" t="s">
        <v>13</v>
      </c>
      <c r="G697" s="25" t="s">
        <v>13</v>
      </c>
      <c r="H697" s="25" t="s">
        <v>13</v>
      </c>
      <c r="I697" s="25" t="s">
        <v>13</v>
      </c>
      <c r="J697" s="25" t="s">
        <v>13</v>
      </c>
      <c r="K697" s="25" t="s">
        <v>13</v>
      </c>
      <c r="L697" s="25" t="s">
        <v>13</v>
      </c>
      <c r="M697" s="25" t="s">
        <v>13</v>
      </c>
      <c r="N697" s="25" t="s">
        <v>13</v>
      </c>
    </row>
    <row r="698" spans="1:14" x14ac:dyDescent="0.2">
      <c r="A698" s="25"/>
      <c r="B698" s="25" t="s">
        <v>2</v>
      </c>
      <c r="C698" s="25" t="s">
        <v>13</v>
      </c>
      <c r="D698" s="25" t="s">
        <v>13</v>
      </c>
      <c r="E698" s="25" t="s">
        <v>13</v>
      </c>
      <c r="F698" s="25" t="s">
        <v>13</v>
      </c>
      <c r="G698" s="25" t="s">
        <v>13</v>
      </c>
      <c r="H698" s="25" t="s">
        <v>13</v>
      </c>
      <c r="I698" s="25" t="s">
        <v>13</v>
      </c>
      <c r="J698" s="25" t="s">
        <v>13</v>
      </c>
      <c r="K698" s="25" t="s">
        <v>13</v>
      </c>
      <c r="L698" s="25" t="s">
        <v>13</v>
      </c>
      <c r="M698" s="25" t="s">
        <v>13</v>
      </c>
      <c r="N698" s="25" t="s">
        <v>13</v>
      </c>
    </row>
    <row r="699" spans="1:14" x14ac:dyDescent="0.2">
      <c r="A699" s="25"/>
      <c r="B699" s="25" t="s">
        <v>3</v>
      </c>
      <c r="C699" s="25">
        <v>2321.8919999999998</v>
      </c>
      <c r="D699" s="25">
        <v>2126.52</v>
      </c>
      <c r="E699" s="25">
        <v>2140.7759999999998</v>
      </c>
      <c r="F699" s="25">
        <v>2257.6320000000001</v>
      </c>
      <c r="G699" s="25">
        <v>2051.136</v>
      </c>
      <c r="H699" s="25">
        <v>2187.1080000000002</v>
      </c>
      <c r="I699" s="25">
        <v>2282.6999999999998</v>
      </c>
      <c r="J699" s="25">
        <v>2325.6</v>
      </c>
      <c r="K699" s="25">
        <v>2344.3000000000002</v>
      </c>
      <c r="L699" s="25">
        <v>2367.3000000000002</v>
      </c>
      <c r="M699" s="25">
        <v>2600.8000000000002</v>
      </c>
      <c r="N699" s="25">
        <v>2989.9956470000002</v>
      </c>
    </row>
    <row r="700" spans="1:14" x14ac:dyDescent="0.2">
      <c r="A700" s="25"/>
      <c r="B700" s="25" t="s">
        <v>4</v>
      </c>
      <c r="C700" s="25" t="s">
        <v>13</v>
      </c>
      <c r="D700" s="25" t="s">
        <v>13</v>
      </c>
      <c r="E700" s="25" t="s">
        <v>13</v>
      </c>
      <c r="F700" s="25" t="s">
        <v>13</v>
      </c>
      <c r="G700" s="25" t="s">
        <v>13</v>
      </c>
      <c r="H700" s="25" t="s">
        <v>13</v>
      </c>
      <c r="I700" s="25" t="s">
        <v>13</v>
      </c>
      <c r="J700" s="25" t="s">
        <v>13</v>
      </c>
      <c r="K700" s="25" t="s">
        <v>13</v>
      </c>
      <c r="L700" s="25" t="s">
        <v>13</v>
      </c>
      <c r="M700" s="25" t="s">
        <v>13</v>
      </c>
      <c r="N700" s="25" t="s">
        <v>13</v>
      </c>
    </row>
    <row r="701" spans="1:14" x14ac:dyDescent="0.2">
      <c r="A701" s="25"/>
      <c r="B701" s="25" t="s">
        <v>5</v>
      </c>
      <c r="C701" s="25" t="s">
        <v>13</v>
      </c>
      <c r="D701" s="25" t="s">
        <v>13</v>
      </c>
      <c r="E701" s="25" t="s">
        <v>13</v>
      </c>
      <c r="F701" s="25" t="s">
        <v>13</v>
      </c>
      <c r="G701" s="25" t="s">
        <v>13</v>
      </c>
      <c r="H701" s="25" t="s">
        <v>13</v>
      </c>
      <c r="I701" s="25" t="s">
        <v>13</v>
      </c>
      <c r="J701" s="25" t="s">
        <v>13</v>
      </c>
      <c r="K701" s="25" t="s">
        <v>13</v>
      </c>
      <c r="L701" s="25" t="s">
        <v>13</v>
      </c>
      <c r="M701" s="25" t="s">
        <v>13</v>
      </c>
      <c r="N701" s="25" t="s">
        <v>13</v>
      </c>
    </row>
    <row r="702" spans="1:14" x14ac:dyDescent="0.2">
      <c r="A702" s="25"/>
      <c r="B702" s="25" t="s">
        <v>6</v>
      </c>
      <c r="C702" s="25" t="s">
        <v>13</v>
      </c>
      <c r="D702" s="25" t="s">
        <v>13</v>
      </c>
      <c r="E702" s="25" t="s">
        <v>13</v>
      </c>
      <c r="F702" s="25" t="s">
        <v>13</v>
      </c>
      <c r="G702" s="25" t="s">
        <v>13</v>
      </c>
      <c r="H702" s="25" t="s">
        <v>13</v>
      </c>
      <c r="I702" s="25" t="s">
        <v>13</v>
      </c>
      <c r="J702" s="25" t="s">
        <v>13</v>
      </c>
      <c r="K702" s="25" t="s">
        <v>13</v>
      </c>
      <c r="L702" s="25" t="s">
        <v>13</v>
      </c>
      <c r="M702" s="25" t="s">
        <v>13</v>
      </c>
      <c r="N702" s="25" t="s">
        <v>13</v>
      </c>
    </row>
    <row r="703" spans="1:14" x14ac:dyDescent="0.2">
      <c r="A703" s="25"/>
      <c r="B703" s="25" t="s">
        <v>7</v>
      </c>
      <c r="C703" s="25" t="s">
        <v>13</v>
      </c>
      <c r="D703" s="25" t="s">
        <v>13</v>
      </c>
      <c r="E703" s="25" t="s">
        <v>13</v>
      </c>
      <c r="F703" s="25" t="s">
        <v>13</v>
      </c>
      <c r="G703" s="25" t="s">
        <v>13</v>
      </c>
      <c r="H703" s="25" t="s">
        <v>13</v>
      </c>
      <c r="I703" s="25" t="s">
        <v>13</v>
      </c>
      <c r="J703" s="25" t="s">
        <v>13</v>
      </c>
      <c r="K703" s="25" t="s">
        <v>13</v>
      </c>
      <c r="L703" s="25" t="s">
        <v>13</v>
      </c>
      <c r="M703" s="25" t="s">
        <v>13</v>
      </c>
      <c r="N703" s="25" t="s">
        <v>13</v>
      </c>
    </row>
    <row r="704" spans="1:14" x14ac:dyDescent="0.2">
      <c r="A704" s="25"/>
      <c r="B704" s="25" t="s">
        <v>8</v>
      </c>
      <c r="C704" s="25" t="s">
        <v>13</v>
      </c>
      <c r="D704" s="25" t="s">
        <v>13</v>
      </c>
      <c r="E704" s="25" t="s">
        <v>13</v>
      </c>
      <c r="F704" s="25" t="s">
        <v>13</v>
      </c>
      <c r="G704" s="25" t="s">
        <v>13</v>
      </c>
      <c r="H704" s="25" t="s">
        <v>13</v>
      </c>
      <c r="I704" s="25" t="s">
        <v>13</v>
      </c>
      <c r="J704" s="25" t="s">
        <v>13</v>
      </c>
      <c r="K704" s="25" t="s">
        <v>13</v>
      </c>
      <c r="L704" s="25" t="s">
        <v>13</v>
      </c>
      <c r="M704" s="25" t="s">
        <v>13</v>
      </c>
      <c r="N704" s="25" t="s">
        <v>13</v>
      </c>
    </row>
    <row r="705" spans="1:14" x14ac:dyDescent="0.2">
      <c r="A705" s="25"/>
      <c r="B705" s="25" t="s">
        <v>9</v>
      </c>
      <c r="C705" s="25" t="s">
        <v>13</v>
      </c>
      <c r="D705" s="25" t="s">
        <v>13</v>
      </c>
      <c r="E705" s="25" t="s">
        <v>13</v>
      </c>
      <c r="F705" s="25" t="s">
        <v>13</v>
      </c>
      <c r="G705" s="25" t="s">
        <v>13</v>
      </c>
      <c r="H705" s="25" t="s">
        <v>13</v>
      </c>
      <c r="I705" s="25" t="s">
        <v>13</v>
      </c>
      <c r="J705" s="25" t="s">
        <v>13</v>
      </c>
      <c r="K705" s="25" t="s">
        <v>13</v>
      </c>
      <c r="L705" s="25" t="s">
        <v>13</v>
      </c>
      <c r="M705" s="25" t="s">
        <v>13</v>
      </c>
      <c r="N705" s="25" t="s">
        <v>13</v>
      </c>
    </row>
    <row r="706" spans="1:14" x14ac:dyDescent="0.2">
      <c r="A706" s="25"/>
      <c r="B706" s="25" t="s">
        <v>10</v>
      </c>
      <c r="C706" s="25" t="s">
        <v>13</v>
      </c>
      <c r="D706" s="25" t="s">
        <v>13</v>
      </c>
      <c r="E706" s="25" t="s">
        <v>13</v>
      </c>
      <c r="F706" s="25" t="s">
        <v>13</v>
      </c>
      <c r="G706" s="25" t="s">
        <v>13</v>
      </c>
      <c r="H706" s="25" t="s">
        <v>13</v>
      </c>
      <c r="I706" s="25" t="s">
        <v>13</v>
      </c>
      <c r="J706" s="25" t="s">
        <v>13</v>
      </c>
      <c r="K706" s="25" t="s">
        <v>13</v>
      </c>
      <c r="L706" s="25" t="s">
        <v>13</v>
      </c>
      <c r="M706" s="25" t="s">
        <v>13</v>
      </c>
      <c r="N706" s="25" t="s">
        <v>13</v>
      </c>
    </row>
    <row r="707" spans="1:14" x14ac:dyDescent="0.2">
      <c r="A707" s="25"/>
      <c r="B707" s="25" t="s">
        <v>11</v>
      </c>
      <c r="C707" s="25" t="s">
        <v>13</v>
      </c>
      <c r="D707" s="25" t="s">
        <v>13</v>
      </c>
      <c r="E707" s="25" t="s">
        <v>13</v>
      </c>
      <c r="F707" s="25" t="s">
        <v>13</v>
      </c>
      <c r="G707" s="25" t="s">
        <v>13</v>
      </c>
      <c r="H707" s="25" t="s">
        <v>13</v>
      </c>
      <c r="I707" s="25" t="s">
        <v>13</v>
      </c>
      <c r="J707" s="25" t="s">
        <v>13</v>
      </c>
      <c r="K707" s="25" t="s">
        <v>13</v>
      </c>
      <c r="L707" s="25" t="s">
        <v>13</v>
      </c>
      <c r="M707" s="25" t="s">
        <v>13</v>
      </c>
      <c r="N707" s="25" t="s">
        <v>13</v>
      </c>
    </row>
    <row r="708" spans="1:14" x14ac:dyDescent="0.2">
      <c r="A708" s="25"/>
      <c r="B708" s="25" t="s">
        <v>12</v>
      </c>
      <c r="C708" s="25" t="s">
        <v>13</v>
      </c>
      <c r="D708" s="25" t="s">
        <v>13</v>
      </c>
      <c r="E708" s="25" t="s">
        <v>13</v>
      </c>
      <c r="F708" s="25" t="s">
        <v>13</v>
      </c>
      <c r="G708" s="25" t="s">
        <v>13</v>
      </c>
      <c r="H708" s="25" t="s">
        <v>13</v>
      </c>
      <c r="I708" s="25" t="s">
        <v>13</v>
      </c>
      <c r="J708" s="25" t="s">
        <v>13</v>
      </c>
      <c r="K708" s="25" t="s">
        <v>13</v>
      </c>
      <c r="L708" s="25" t="s">
        <v>13</v>
      </c>
      <c r="M708" s="25" t="s">
        <v>13</v>
      </c>
      <c r="N708" s="25" t="s">
        <v>13</v>
      </c>
    </row>
    <row r="709" spans="1:14" x14ac:dyDescent="0.2">
      <c r="A709" s="25" t="s">
        <v>117</v>
      </c>
      <c r="B709" s="25" t="s">
        <v>1</v>
      </c>
      <c r="C709" s="25" t="s">
        <v>88</v>
      </c>
      <c r="D709" s="25" t="s">
        <v>88</v>
      </c>
      <c r="E709" s="25" t="s">
        <v>88</v>
      </c>
      <c r="F709" s="25" t="s">
        <v>88</v>
      </c>
      <c r="G709" s="25" t="s">
        <v>88</v>
      </c>
      <c r="H709" s="25" t="s">
        <v>88</v>
      </c>
      <c r="I709" s="25">
        <v>1354.63</v>
      </c>
      <c r="J709" s="25">
        <v>1509.07</v>
      </c>
      <c r="K709" s="25">
        <v>1646.59</v>
      </c>
      <c r="L709" s="25">
        <v>1767.64</v>
      </c>
      <c r="M709" s="25">
        <v>1555.933</v>
      </c>
      <c r="N709" s="25">
        <v>1521.1736370000001</v>
      </c>
    </row>
    <row r="710" spans="1:14" x14ac:dyDescent="0.2">
      <c r="A710" s="25"/>
      <c r="B710" s="25" t="s">
        <v>61</v>
      </c>
      <c r="C710" s="25" t="s">
        <v>88</v>
      </c>
      <c r="D710" s="25" t="s">
        <v>88</v>
      </c>
      <c r="E710" s="25" t="s">
        <v>88</v>
      </c>
      <c r="F710" s="25" t="s">
        <v>88</v>
      </c>
      <c r="G710" s="25" t="s">
        <v>88</v>
      </c>
      <c r="H710" s="25" t="s">
        <v>88</v>
      </c>
      <c r="I710" s="25">
        <v>417.84399999999999</v>
      </c>
      <c r="J710" s="25">
        <v>419.995</v>
      </c>
      <c r="K710" s="25">
        <v>450.66500000000002</v>
      </c>
      <c r="L710" s="25">
        <v>473.87700000000001</v>
      </c>
      <c r="M710" s="25">
        <v>378.96600000000001</v>
      </c>
      <c r="N710" s="25">
        <v>369.76821999999999</v>
      </c>
    </row>
    <row r="711" spans="1:14" x14ac:dyDescent="0.2">
      <c r="A711" s="25"/>
      <c r="B711" s="25" t="s">
        <v>2</v>
      </c>
      <c r="C711" s="25" t="s">
        <v>88</v>
      </c>
      <c r="D711" s="25" t="s">
        <v>88</v>
      </c>
      <c r="E711" s="25" t="s">
        <v>88</v>
      </c>
      <c r="F711" s="25" t="s">
        <v>88</v>
      </c>
      <c r="G711" s="25" t="s">
        <v>88</v>
      </c>
      <c r="H711" s="25" t="s">
        <v>88</v>
      </c>
      <c r="I711" s="25">
        <v>144.441</v>
      </c>
      <c r="J711" s="25">
        <v>191.53100000000001</v>
      </c>
      <c r="K711" s="25">
        <v>250.184</v>
      </c>
      <c r="L711" s="25">
        <v>244.21199999999999</v>
      </c>
      <c r="M711" s="25">
        <v>164.50800000000001</v>
      </c>
      <c r="N711" s="25">
        <v>127.175408</v>
      </c>
    </row>
    <row r="712" spans="1:14" x14ac:dyDescent="0.2">
      <c r="A712" s="25"/>
      <c r="B712" s="25" t="s">
        <v>3</v>
      </c>
      <c r="C712" s="25" t="s">
        <v>88</v>
      </c>
      <c r="D712" s="25" t="s">
        <v>88</v>
      </c>
      <c r="E712" s="25" t="s">
        <v>88</v>
      </c>
      <c r="F712" s="25" t="s">
        <v>88</v>
      </c>
      <c r="G712" s="25" t="s">
        <v>88</v>
      </c>
      <c r="H712" s="25" t="s">
        <v>88</v>
      </c>
      <c r="I712" s="25">
        <v>453.31299999999999</v>
      </c>
      <c r="J712" s="25">
        <v>542.88300000000004</v>
      </c>
      <c r="K712" s="25">
        <v>583.29600000000005</v>
      </c>
      <c r="L712" s="25">
        <v>634.75400000000002</v>
      </c>
      <c r="M712" s="25">
        <v>608.69299999999998</v>
      </c>
      <c r="N712" s="25">
        <v>583.34310300000004</v>
      </c>
    </row>
    <row r="713" spans="1:14" x14ac:dyDescent="0.2">
      <c r="A713" s="25"/>
      <c r="B713" s="25" t="s">
        <v>4</v>
      </c>
      <c r="C713" s="25" t="s">
        <v>88</v>
      </c>
      <c r="D713" s="25" t="s">
        <v>88</v>
      </c>
      <c r="E713" s="25" t="s">
        <v>88</v>
      </c>
      <c r="F713" s="25" t="s">
        <v>88</v>
      </c>
      <c r="G713" s="25" t="s">
        <v>88</v>
      </c>
      <c r="H713" s="25" t="s">
        <v>88</v>
      </c>
      <c r="I713" s="25">
        <v>339.02800000000002</v>
      </c>
      <c r="J713" s="25">
        <v>354.66500000000002</v>
      </c>
      <c r="K713" s="25">
        <v>362.44099999999997</v>
      </c>
      <c r="L713" s="25">
        <v>414.79700000000003</v>
      </c>
      <c r="M713" s="25">
        <v>403.76499999999999</v>
      </c>
      <c r="N713" s="25">
        <v>440.88690600000001</v>
      </c>
    </row>
    <row r="714" spans="1:14" x14ac:dyDescent="0.2">
      <c r="A714" s="25"/>
      <c r="B714" s="25" t="s">
        <v>5</v>
      </c>
      <c r="C714" s="25" t="s">
        <v>88</v>
      </c>
      <c r="D714" s="25" t="s">
        <v>88</v>
      </c>
      <c r="E714" s="25" t="s">
        <v>88</v>
      </c>
      <c r="F714" s="25" t="s">
        <v>88</v>
      </c>
      <c r="G714" s="25" t="s">
        <v>88</v>
      </c>
      <c r="H714" s="25" t="s">
        <v>88</v>
      </c>
      <c r="I714" s="25">
        <v>29.916</v>
      </c>
      <c r="J714" s="25">
        <v>25.843599999999999</v>
      </c>
      <c r="K714" s="25">
        <v>21.754200000000001</v>
      </c>
      <c r="L714" s="25">
        <v>15.776999999999999</v>
      </c>
      <c r="M714" s="25">
        <v>19.798999999999999</v>
      </c>
      <c r="N714" s="25">
        <v>10.138289</v>
      </c>
    </row>
    <row r="715" spans="1:14" x14ac:dyDescent="0.2">
      <c r="A715" s="25"/>
      <c r="B715" s="25" t="s">
        <v>6</v>
      </c>
      <c r="C715" s="25" t="s">
        <v>88</v>
      </c>
      <c r="D715" s="25" t="s">
        <v>88</v>
      </c>
      <c r="E715" s="25" t="s">
        <v>88</v>
      </c>
      <c r="F715" s="25" t="s">
        <v>88</v>
      </c>
      <c r="G715" s="25" t="s">
        <v>88</v>
      </c>
      <c r="H715" s="25" t="s">
        <v>88</v>
      </c>
      <c r="I715" s="25">
        <v>0.79900000000000004</v>
      </c>
      <c r="J715" s="25">
        <v>0.59199999999999997</v>
      </c>
      <c r="K715" s="25">
        <v>0.26800000000000002</v>
      </c>
      <c r="L715" s="25">
        <v>0.54200000000000004</v>
      </c>
      <c r="M715" s="25">
        <v>1.3520000000000001</v>
      </c>
      <c r="N715" s="25">
        <v>38.145713999999998</v>
      </c>
    </row>
    <row r="716" spans="1:14" x14ac:dyDescent="0.2">
      <c r="A716" s="25"/>
      <c r="B716" s="25" t="s">
        <v>7</v>
      </c>
      <c r="C716" s="25" t="s">
        <v>88</v>
      </c>
      <c r="D716" s="25" t="s">
        <v>88</v>
      </c>
      <c r="E716" s="25" t="s">
        <v>88</v>
      </c>
      <c r="F716" s="25" t="s">
        <v>88</v>
      </c>
      <c r="G716" s="25" t="s">
        <v>88</v>
      </c>
      <c r="H716" s="25" t="s">
        <v>88</v>
      </c>
      <c r="I716" s="25">
        <v>4.4748599999999996</v>
      </c>
      <c r="J716" s="25">
        <v>4.5869999999999997</v>
      </c>
      <c r="K716" s="25">
        <v>4.4525100000000002</v>
      </c>
      <c r="L716" s="25">
        <v>4.782</v>
      </c>
      <c r="M716" s="25">
        <v>7.4020000000000001</v>
      </c>
      <c r="N716" s="25">
        <v>6.0764649999999998</v>
      </c>
    </row>
    <row r="717" spans="1:14" x14ac:dyDescent="0.2">
      <c r="A717" s="25"/>
      <c r="B717" s="25" t="s">
        <v>8</v>
      </c>
      <c r="C717" s="25" t="s">
        <v>88</v>
      </c>
      <c r="D717" s="25" t="s">
        <v>88</v>
      </c>
      <c r="E717" s="25" t="s">
        <v>88</v>
      </c>
      <c r="F717" s="25" t="s">
        <v>88</v>
      </c>
      <c r="G717" s="25" t="s">
        <v>88</v>
      </c>
      <c r="H717" s="25" t="s">
        <v>88</v>
      </c>
      <c r="I717" s="25">
        <v>4.0055899999999998</v>
      </c>
      <c r="J717" s="25">
        <v>5.5698299999999996</v>
      </c>
      <c r="K717" s="25">
        <v>5.1955299999999998</v>
      </c>
      <c r="L717" s="25">
        <v>7.6029999999999998</v>
      </c>
      <c r="M717" s="25">
        <v>9.52</v>
      </c>
      <c r="N717" s="25">
        <v>3.6801010000000001</v>
      </c>
    </row>
    <row r="718" spans="1:14" x14ac:dyDescent="0.2">
      <c r="A718" s="25"/>
      <c r="B718" s="25" t="s">
        <v>9</v>
      </c>
      <c r="C718" s="25" t="s">
        <v>88</v>
      </c>
      <c r="D718" s="25" t="s">
        <v>88</v>
      </c>
      <c r="E718" s="25" t="s">
        <v>88</v>
      </c>
      <c r="F718" s="25" t="s">
        <v>88</v>
      </c>
      <c r="G718" s="25" t="s">
        <v>88</v>
      </c>
      <c r="H718" s="25" t="s">
        <v>88</v>
      </c>
      <c r="I718" s="25">
        <v>21.943999999999999</v>
      </c>
      <c r="J718" s="25">
        <v>29.151</v>
      </c>
      <c r="K718" s="25">
        <v>26.681999999999999</v>
      </c>
      <c r="L718" s="25">
        <v>33.134</v>
      </c>
      <c r="M718" s="25">
        <v>26.492000000000001</v>
      </c>
      <c r="N718" s="25">
        <v>23.772646000000002</v>
      </c>
    </row>
    <row r="719" spans="1:14" x14ac:dyDescent="0.2">
      <c r="A719" s="25"/>
      <c r="B719" s="25" t="s">
        <v>10</v>
      </c>
      <c r="C719" s="25" t="s">
        <v>88</v>
      </c>
      <c r="D719" s="25" t="s">
        <v>88</v>
      </c>
      <c r="E719" s="25" t="s">
        <v>88</v>
      </c>
      <c r="F719" s="25" t="s">
        <v>88</v>
      </c>
      <c r="G719" s="25" t="s">
        <v>88</v>
      </c>
      <c r="H719" s="25" t="s">
        <v>88</v>
      </c>
      <c r="I719" s="25">
        <v>265.12799999999999</v>
      </c>
      <c r="J719" s="25">
        <v>265.50299999999999</v>
      </c>
      <c r="K719" s="25">
        <v>293.05</v>
      </c>
      <c r="L719" s="25">
        <v>338.24599999999998</v>
      </c>
      <c r="M719" s="25">
        <v>319.18400000000003</v>
      </c>
      <c r="N719" s="25">
        <v>337.40403500000002</v>
      </c>
    </row>
    <row r="720" spans="1:14" x14ac:dyDescent="0.2">
      <c r="A720" s="25"/>
      <c r="B720" s="25" t="s">
        <v>11</v>
      </c>
      <c r="C720" s="25" t="s">
        <v>88</v>
      </c>
      <c r="D720" s="25" t="s">
        <v>88</v>
      </c>
      <c r="E720" s="25" t="s">
        <v>88</v>
      </c>
      <c r="F720" s="25" t="s">
        <v>88</v>
      </c>
      <c r="G720" s="25" t="s">
        <v>88</v>
      </c>
      <c r="H720" s="25" t="s">
        <v>88</v>
      </c>
      <c r="I720" s="25">
        <v>0.151</v>
      </c>
      <c r="J720" s="25">
        <v>0.11731800000000001</v>
      </c>
      <c r="K720" s="25">
        <v>0.16800000000000001</v>
      </c>
      <c r="L720" s="25">
        <v>0.05</v>
      </c>
      <c r="M720" s="25">
        <v>0.19600000000000001</v>
      </c>
      <c r="N720" s="25">
        <v>0.19600000000000001</v>
      </c>
    </row>
    <row r="721" spans="1:14" x14ac:dyDescent="0.2">
      <c r="A721" s="25"/>
      <c r="B721" s="25" t="s">
        <v>12</v>
      </c>
      <c r="C721" s="25" t="s">
        <v>88</v>
      </c>
      <c r="D721" s="25" t="s">
        <v>88</v>
      </c>
      <c r="E721" s="25" t="s">
        <v>88</v>
      </c>
      <c r="F721" s="25" t="s">
        <v>88</v>
      </c>
      <c r="G721" s="25" t="s">
        <v>88</v>
      </c>
      <c r="H721" s="25" t="s">
        <v>88</v>
      </c>
      <c r="I721" s="25">
        <v>12.6089</v>
      </c>
      <c r="J721" s="25">
        <v>23.3017</v>
      </c>
      <c r="K721" s="25">
        <v>10.871499999999999</v>
      </c>
      <c r="L721" s="25">
        <v>14.664999999999999</v>
      </c>
      <c r="M721" s="25">
        <v>19.821000000000002</v>
      </c>
      <c r="N721" s="25">
        <v>21.473655999999998</v>
      </c>
    </row>
    <row r="722" spans="1:14" x14ac:dyDescent="0.2">
      <c r="A722" s="25" t="s">
        <v>118</v>
      </c>
      <c r="B722" s="25" t="s">
        <v>1</v>
      </c>
      <c r="C722" s="25" t="s">
        <v>13</v>
      </c>
      <c r="D722" s="25" t="s">
        <v>13</v>
      </c>
      <c r="E722" s="25" t="s">
        <v>13</v>
      </c>
      <c r="F722" s="25">
        <v>10649.79684535</v>
      </c>
      <c r="G722" s="25">
        <v>9293.8391829299999</v>
      </c>
      <c r="H722" s="25">
        <v>9277.5927262599998</v>
      </c>
      <c r="I722" s="25">
        <v>10309.23535667</v>
      </c>
      <c r="J722" s="25">
        <v>9477.1384592400009</v>
      </c>
      <c r="K722" s="25">
        <v>10521.01880213</v>
      </c>
      <c r="L722" s="25">
        <v>10770.420746919999</v>
      </c>
      <c r="M722" s="25">
        <v>9222.9989386199995</v>
      </c>
      <c r="N722" s="25">
        <v>9830.1844503100001</v>
      </c>
    </row>
    <row r="723" spans="1:14" x14ac:dyDescent="0.2">
      <c r="A723" s="25"/>
      <c r="B723" s="25" t="s">
        <v>61</v>
      </c>
      <c r="C723" s="25" t="s">
        <v>13</v>
      </c>
      <c r="D723" s="25" t="s">
        <v>13</v>
      </c>
      <c r="E723" s="25" t="s">
        <v>13</v>
      </c>
      <c r="F723" s="25">
        <v>1.3208940300000001</v>
      </c>
      <c r="G723" s="25">
        <v>2.9549604899999999</v>
      </c>
      <c r="H723" s="25">
        <v>31.78618492</v>
      </c>
      <c r="I723" s="25">
        <v>29.192818559999999</v>
      </c>
      <c r="J723" s="25">
        <v>52.679321690000002</v>
      </c>
      <c r="K723" s="25">
        <v>35.84900399</v>
      </c>
      <c r="L723" s="25">
        <v>74.297063539999996</v>
      </c>
      <c r="M723" s="25">
        <v>2.2181334599999998</v>
      </c>
      <c r="N723" s="25" t="s">
        <v>13</v>
      </c>
    </row>
    <row r="724" spans="1:14" x14ac:dyDescent="0.2">
      <c r="A724" s="25"/>
      <c r="B724" s="25" t="s">
        <v>2</v>
      </c>
      <c r="C724" s="25" t="s">
        <v>13</v>
      </c>
      <c r="D724" s="25" t="s">
        <v>13</v>
      </c>
      <c r="E724" s="25" t="s">
        <v>13</v>
      </c>
      <c r="F724" s="25">
        <v>3378.39430722</v>
      </c>
      <c r="G724" s="25">
        <v>3188.0650647399998</v>
      </c>
      <c r="H724" s="25">
        <v>3209.0802534899999</v>
      </c>
      <c r="I724" s="25">
        <v>3408.6091012000002</v>
      </c>
      <c r="J724" s="25">
        <v>3159.47444025</v>
      </c>
      <c r="K724" s="25">
        <v>3295.4528857999999</v>
      </c>
      <c r="L724" s="25">
        <v>3115.1697356200002</v>
      </c>
      <c r="M724" s="25">
        <v>2630.7062869599999</v>
      </c>
      <c r="N724" s="25">
        <v>2676.7314823699999</v>
      </c>
    </row>
    <row r="725" spans="1:14" x14ac:dyDescent="0.2">
      <c r="A725" s="25"/>
      <c r="B725" s="25" t="s">
        <v>3</v>
      </c>
      <c r="C725" s="25" t="s">
        <v>13</v>
      </c>
      <c r="D725" s="25" t="s">
        <v>13</v>
      </c>
      <c r="E725" s="25" t="s">
        <v>13</v>
      </c>
      <c r="F725" s="25">
        <v>2777.7910472600001</v>
      </c>
      <c r="G725" s="25">
        <v>2196.4005419999999</v>
      </c>
      <c r="H725" s="25">
        <v>2158.8117264500002</v>
      </c>
      <c r="I725" s="25">
        <v>2550.8962890299999</v>
      </c>
      <c r="J725" s="25">
        <v>2599.2748241600002</v>
      </c>
      <c r="K725" s="25">
        <v>2893.1473964900001</v>
      </c>
      <c r="L725" s="25">
        <v>2840.5359471699999</v>
      </c>
      <c r="M725" s="25">
        <v>2486.5276118699999</v>
      </c>
      <c r="N725" s="25">
        <v>2779.3842168800002</v>
      </c>
    </row>
    <row r="726" spans="1:14" x14ac:dyDescent="0.2">
      <c r="A726" s="25"/>
      <c r="B726" s="25" t="s">
        <v>4</v>
      </c>
      <c r="C726" s="25" t="s">
        <v>13</v>
      </c>
      <c r="D726" s="25" t="s">
        <v>13</v>
      </c>
      <c r="E726" s="25" t="s">
        <v>13</v>
      </c>
      <c r="F726" s="25">
        <v>4492.29059684</v>
      </c>
      <c r="G726" s="25">
        <v>3906.4186156800001</v>
      </c>
      <c r="H726" s="25">
        <v>3877.9145613800001</v>
      </c>
      <c r="I726" s="25">
        <v>4320.53714786</v>
      </c>
      <c r="J726" s="25">
        <v>3665.7098731299998</v>
      </c>
      <c r="K726" s="25">
        <v>4296.5695158600001</v>
      </c>
      <c r="L726" s="25">
        <v>4740.4180005799999</v>
      </c>
      <c r="M726" s="25">
        <v>4103.5469063099999</v>
      </c>
      <c r="N726" s="25">
        <v>4371.7045893200002</v>
      </c>
    </row>
    <row r="727" spans="1:14" x14ac:dyDescent="0.2">
      <c r="A727" s="25"/>
      <c r="B727" s="25" t="s">
        <v>5</v>
      </c>
      <c r="C727" s="25" t="s">
        <v>13</v>
      </c>
      <c r="D727" s="25" t="s">
        <v>13</v>
      </c>
      <c r="E727" s="25" t="s">
        <v>13</v>
      </c>
      <c r="F727" s="25">
        <v>101.12475305</v>
      </c>
      <c r="G727" s="25">
        <v>51.982798709999997</v>
      </c>
      <c r="H727" s="25">
        <v>47.679277390000003</v>
      </c>
      <c r="I727" s="25">
        <v>54.215234479999999</v>
      </c>
      <c r="J727" s="25">
        <v>66.812798240000006</v>
      </c>
      <c r="K727" s="25">
        <v>41.159967549999998</v>
      </c>
      <c r="L727" s="25">
        <v>31.841598659999999</v>
      </c>
      <c r="M727" s="25">
        <v>22.181334620000001</v>
      </c>
      <c r="N727" s="25">
        <v>19.792485509999999</v>
      </c>
    </row>
    <row r="728" spans="1:14" x14ac:dyDescent="0.2">
      <c r="A728" s="25"/>
      <c r="B728" s="25" t="s">
        <v>6</v>
      </c>
      <c r="C728" s="25" t="s">
        <v>13</v>
      </c>
      <c r="D728" s="25" t="s">
        <v>13</v>
      </c>
      <c r="E728" s="25" t="s">
        <v>13</v>
      </c>
      <c r="F728" s="25">
        <v>180.27765364000001</v>
      </c>
      <c r="G728" s="25">
        <v>96.468116530000003</v>
      </c>
      <c r="H728" s="25">
        <v>47.679277390000003</v>
      </c>
      <c r="I728" s="25">
        <v>43.09416074</v>
      </c>
      <c r="J728" s="25">
        <v>35.97612213</v>
      </c>
      <c r="K728" s="25">
        <v>25.227076879999998</v>
      </c>
      <c r="L728" s="25">
        <v>23.881198990000001</v>
      </c>
      <c r="M728" s="25">
        <v>26.61760155</v>
      </c>
      <c r="N728" s="25">
        <v>76.724748390000002</v>
      </c>
    </row>
    <row r="729" spans="1:14" x14ac:dyDescent="0.2">
      <c r="A729" s="25"/>
      <c r="B729" s="25" t="s">
        <v>7</v>
      </c>
      <c r="C729" s="25" t="s">
        <v>13</v>
      </c>
      <c r="D729" s="25" t="s">
        <v>13</v>
      </c>
      <c r="E729" s="25" t="s">
        <v>13</v>
      </c>
      <c r="F729" s="25">
        <v>2789.82133234</v>
      </c>
      <c r="G729" s="25">
        <v>2488.7356367100001</v>
      </c>
      <c r="H729" s="25">
        <v>2781.2911813199999</v>
      </c>
      <c r="I729" s="25">
        <v>3106.9499760200001</v>
      </c>
      <c r="J729" s="25">
        <v>2527.3225798899998</v>
      </c>
      <c r="K729" s="25">
        <v>2486.8586845499999</v>
      </c>
      <c r="L729" s="25">
        <v>3054.14000485</v>
      </c>
      <c r="M729" s="25">
        <v>2485.4185451399999</v>
      </c>
      <c r="N729" s="25">
        <v>2414.9469710899998</v>
      </c>
    </row>
    <row r="730" spans="1:14" x14ac:dyDescent="0.2">
      <c r="A730" s="25"/>
      <c r="B730" s="25" t="s">
        <v>8</v>
      </c>
      <c r="C730" s="25" t="s">
        <v>13</v>
      </c>
      <c r="D730" s="25" t="s">
        <v>13</v>
      </c>
      <c r="E730" s="25" t="s">
        <v>13</v>
      </c>
      <c r="F730" s="25" t="s">
        <v>13</v>
      </c>
      <c r="G730" s="25" t="s">
        <v>13</v>
      </c>
      <c r="H730" s="25" t="s">
        <v>13</v>
      </c>
      <c r="I730" s="25">
        <v>1.39013421</v>
      </c>
      <c r="J730" s="25">
        <v>0</v>
      </c>
      <c r="K730" s="25">
        <v>3.98322266</v>
      </c>
      <c r="L730" s="25">
        <v>2.6534665500000001</v>
      </c>
      <c r="M730" s="25">
        <v>2.2181334599999998</v>
      </c>
      <c r="N730" s="25" t="s">
        <v>13</v>
      </c>
    </row>
    <row r="731" spans="1:14" x14ac:dyDescent="0.2">
      <c r="A731" s="25"/>
      <c r="B731" s="25" t="s">
        <v>9</v>
      </c>
      <c r="C731" s="25" t="s">
        <v>13</v>
      </c>
      <c r="D731" s="25" t="s">
        <v>13</v>
      </c>
      <c r="E731" s="25" t="s">
        <v>13</v>
      </c>
      <c r="F731" s="25">
        <v>945.99749148000001</v>
      </c>
      <c r="G731" s="25">
        <v>891.21949480000001</v>
      </c>
      <c r="H731" s="25">
        <v>660.88776165000002</v>
      </c>
      <c r="I731" s="25">
        <v>699.23751138</v>
      </c>
      <c r="J731" s="25">
        <v>693.82521257999997</v>
      </c>
      <c r="K731" s="25">
        <v>1387.4892287</v>
      </c>
      <c r="L731" s="25" t="s">
        <v>13</v>
      </c>
      <c r="M731" s="25" t="s">
        <v>13</v>
      </c>
      <c r="N731" s="25" t="s">
        <v>13</v>
      </c>
    </row>
    <row r="732" spans="1:14" x14ac:dyDescent="0.2">
      <c r="A732" s="25"/>
      <c r="B732" s="25" t="s">
        <v>10</v>
      </c>
      <c r="C732" s="25" t="s">
        <v>13</v>
      </c>
      <c r="D732" s="25" t="s">
        <v>13</v>
      </c>
      <c r="E732" s="25" t="s">
        <v>13</v>
      </c>
      <c r="F732" s="25">
        <v>218.80146103999999</v>
      </c>
      <c r="G732" s="25">
        <v>156.98465089999999</v>
      </c>
      <c r="H732" s="25">
        <v>144.36225655000001</v>
      </c>
      <c r="I732" s="25">
        <v>215.4708037</v>
      </c>
      <c r="J732" s="25">
        <v>186.30491819</v>
      </c>
      <c r="K732" s="25">
        <v>185.88372441000001</v>
      </c>
      <c r="L732" s="25">
        <v>164.51492640999999</v>
      </c>
      <c r="M732" s="25">
        <v>269.50321573000002</v>
      </c>
      <c r="N732" s="25">
        <v>199.77558015</v>
      </c>
    </row>
    <row r="733" spans="1:14" x14ac:dyDescent="0.2">
      <c r="A733" s="25"/>
      <c r="B733" s="25" t="s">
        <v>11</v>
      </c>
      <c r="C733" s="25" t="s">
        <v>13</v>
      </c>
      <c r="D733" s="25" t="s">
        <v>13</v>
      </c>
      <c r="E733" s="25" t="s">
        <v>13</v>
      </c>
      <c r="F733" s="25" t="s">
        <v>13</v>
      </c>
      <c r="G733" s="25" t="s">
        <v>13</v>
      </c>
      <c r="H733" s="25">
        <v>41.057155530000003</v>
      </c>
      <c r="I733" s="25">
        <v>45.874429169999999</v>
      </c>
      <c r="J733" s="25">
        <v>30.836676109999999</v>
      </c>
      <c r="K733" s="25">
        <v>42.487708429999998</v>
      </c>
      <c r="L733" s="25">
        <v>55.722797649999997</v>
      </c>
      <c r="M733" s="25">
        <v>27.726668279999998</v>
      </c>
      <c r="N733" s="25" t="s">
        <v>13</v>
      </c>
    </row>
    <row r="734" spans="1:14" x14ac:dyDescent="0.2">
      <c r="A734" s="25"/>
      <c r="B734" s="25" t="s">
        <v>12</v>
      </c>
      <c r="C734" s="25" t="s">
        <v>13</v>
      </c>
      <c r="D734" s="25" t="s">
        <v>13</v>
      </c>
      <c r="E734" s="25" t="s">
        <v>13</v>
      </c>
      <c r="F734" s="25">
        <v>204.59740400000001</v>
      </c>
      <c r="G734" s="25">
        <v>183.17727439999999</v>
      </c>
      <c r="H734" s="25">
        <v>154.95765152999999</v>
      </c>
      <c r="I734" s="25">
        <v>157.08516657000001</v>
      </c>
      <c r="J734" s="25">
        <v>125.91642745999999</v>
      </c>
      <c r="K734" s="25">
        <v>123.47990265</v>
      </c>
      <c r="L734" s="25">
        <v>94.198062699999994</v>
      </c>
      <c r="M734" s="25">
        <v>59.889603489999999</v>
      </c>
      <c r="N734" s="25">
        <v>83.834585480000001</v>
      </c>
    </row>
    <row r="735" spans="1:14" x14ac:dyDescent="0.2">
      <c r="A735" s="25" t="s">
        <v>119</v>
      </c>
      <c r="B735" s="25" t="s">
        <v>1</v>
      </c>
      <c r="C735" s="25">
        <v>13151.35185162</v>
      </c>
      <c r="D735" s="25">
        <v>15551.216226369999</v>
      </c>
      <c r="E735" s="25">
        <v>19005.768098690001</v>
      </c>
      <c r="F735" s="25">
        <v>23745.844586890002</v>
      </c>
      <c r="G735" s="25">
        <v>20607.17717468</v>
      </c>
      <c r="H735" s="25">
        <v>21923.17927773</v>
      </c>
      <c r="I735" s="25">
        <v>24924.056815420001</v>
      </c>
      <c r="J735" s="25">
        <v>24232.190330730002</v>
      </c>
      <c r="K735" s="25">
        <v>23986.358312969998</v>
      </c>
      <c r="L735" s="25">
        <v>25094.33980007</v>
      </c>
      <c r="M735" s="25">
        <v>22717.510543240001</v>
      </c>
      <c r="N735" s="25">
        <v>23758.998344150001</v>
      </c>
    </row>
    <row r="736" spans="1:14" x14ac:dyDescent="0.2">
      <c r="A736" s="25"/>
      <c r="B736" s="25" t="s">
        <v>61</v>
      </c>
      <c r="C736" s="25">
        <v>1322.6852796799999</v>
      </c>
      <c r="D736" s="25">
        <v>1329.86471856</v>
      </c>
      <c r="E736" s="25">
        <v>1392.92941348</v>
      </c>
      <c r="F736" s="25">
        <v>1946.74781444</v>
      </c>
      <c r="G736" s="25">
        <v>1429.5973285699999</v>
      </c>
      <c r="H736" s="25">
        <v>1339.64172727</v>
      </c>
      <c r="I736" s="25">
        <v>1070.8160647300001</v>
      </c>
      <c r="J736" s="25">
        <v>1302.5711148</v>
      </c>
      <c r="K736" s="25">
        <v>1785.3567085300001</v>
      </c>
      <c r="L736" s="25">
        <v>2378.9140696099998</v>
      </c>
      <c r="M736" s="25">
        <v>2318.0612674600002</v>
      </c>
      <c r="N736" s="25">
        <v>2432.9494693699999</v>
      </c>
    </row>
    <row r="737" spans="1:14" x14ac:dyDescent="0.2">
      <c r="A737" s="25"/>
      <c r="B737" s="25" t="s">
        <v>2</v>
      </c>
      <c r="C737" s="25">
        <v>2953.8176299199999</v>
      </c>
      <c r="D737" s="25">
        <v>3487.93456784</v>
      </c>
      <c r="E737" s="25">
        <v>4531.5026151000002</v>
      </c>
      <c r="F737" s="25">
        <v>5682.1421038600001</v>
      </c>
      <c r="G737" s="25">
        <v>4875.9047493500002</v>
      </c>
      <c r="H737" s="25">
        <v>5380.5434410300004</v>
      </c>
      <c r="I737" s="25">
        <v>6069.9957617299997</v>
      </c>
      <c r="J737" s="25">
        <v>5842.94350657</v>
      </c>
      <c r="K737" s="25">
        <v>5418.3299438900003</v>
      </c>
      <c r="L737" s="25">
        <v>5649.5395302899997</v>
      </c>
      <c r="M737" s="25">
        <v>5161.9918613500004</v>
      </c>
      <c r="N737" s="25">
        <v>5452.88651149</v>
      </c>
    </row>
    <row r="738" spans="1:14" x14ac:dyDescent="0.2">
      <c r="A738" s="25"/>
      <c r="B738" s="25" t="s">
        <v>3</v>
      </c>
      <c r="C738" s="25">
        <v>4813.1611277000002</v>
      </c>
      <c r="D738" s="25">
        <v>5884.1175826299996</v>
      </c>
      <c r="E738" s="25">
        <v>6915.3373614700004</v>
      </c>
      <c r="F738" s="25">
        <v>8214.2809947799997</v>
      </c>
      <c r="G738" s="25">
        <v>7241.3381529799999</v>
      </c>
      <c r="H738" s="25">
        <v>7169.9097406499995</v>
      </c>
      <c r="I738" s="25">
        <v>8098.9323515599999</v>
      </c>
      <c r="J738" s="25">
        <v>7455.3569812200003</v>
      </c>
      <c r="K738" s="25">
        <v>7042.6607257799997</v>
      </c>
      <c r="L738" s="25">
        <v>6830.4402745899997</v>
      </c>
      <c r="M738" s="25">
        <v>6048.3844227500003</v>
      </c>
      <c r="N738" s="25">
        <v>6300.0775331499999</v>
      </c>
    </row>
    <row r="739" spans="1:14" x14ac:dyDescent="0.2">
      <c r="A739" s="25"/>
      <c r="B739" s="25" t="s">
        <v>4</v>
      </c>
      <c r="C739" s="25">
        <v>4061.6878142999999</v>
      </c>
      <c r="D739" s="25">
        <v>4849.29935733</v>
      </c>
      <c r="E739" s="25">
        <v>6165.9987086299998</v>
      </c>
      <c r="F739" s="25">
        <v>7902.6736738</v>
      </c>
      <c r="G739" s="25">
        <v>7060.3369437600004</v>
      </c>
      <c r="H739" s="25">
        <v>8033.08436876</v>
      </c>
      <c r="I739" s="25">
        <v>9684.3126373899995</v>
      </c>
      <c r="J739" s="25">
        <v>9631.3187281299997</v>
      </c>
      <c r="K739" s="25">
        <v>9740.0109347599991</v>
      </c>
      <c r="L739" s="25">
        <v>10235.44592556</v>
      </c>
      <c r="M739" s="25">
        <v>9189.0729916599994</v>
      </c>
      <c r="N739" s="25">
        <v>9573.0848301200003</v>
      </c>
    </row>
    <row r="740" spans="1:14" x14ac:dyDescent="0.2">
      <c r="A740" s="25"/>
      <c r="B740" s="25" t="s">
        <v>5</v>
      </c>
      <c r="C740" s="25">
        <v>236.18719304000001</v>
      </c>
      <c r="D740" s="25">
        <v>222.45184376</v>
      </c>
      <c r="E740" s="25">
        <v>327.00944957000002</v>
      </c>
      <c r="F740" s="25">
        <v>477.96700453</v>
      </c>
      <c r="G740" s="25">
        <v>491.62508307000002</v>
      </c>
      <c r="H740" s="25">
        <v>975.44028526</v>
      </c>
      <c r="I740" s="25">
        <v>854.73522115000003</v>
      </c>
      <c r="J740" s="25">
        <v>833.18306217999998</v>
      </c>
      <c r="K740" s="25">
        <v>609.72141885999997</v>
      </c>
      <c r="L740" s="25">
        <v>707.45267010999999</v>
      </c>
      <c r="M740" s="25">
        <v>713.39463874</v>
      </c>
      <c r="N740" s="25">
        <v>366.71643219999999</v>
      </c>
    </row>
    <row r="741" spans="1:14" x14ac:dyDescent="0.2">
      <c r="A741" s="25"/>
      <c r="B741" s="25" t="s">
        <v>6</v>
      </c>
      <c r="C741" s="25">
        <v>64.027617289999995</v>
      </c>
      <c r="D741" s="25">
        <v>75.747050639999998</v>
      </c>
      <c r="E741" s="25">
        <v>99.508979629999999</v>
      </c>
      <c r="F741" s="25">
        <v>151.32721083999999</v>
      </c>
      <c r="G741" s="25">
        <v>139.88993937999999</v>
      </c>
      <c r="H741" s="25">
        <v>235.65196902</v>
      </c>
      <c r="I741" s="25">
        <v>286.39396696</v>
      </c>
      <c r="J741" s="25">
        <v>310.35619460999999</v>
      </c>
      <c r="K741" s="25">
        <v>269.08454518000002</v>
      </c>
      <c r="L741" s="25">
        <v>275.92378658000001</v>
      </c>
      <c r="M741" s="25">
        <v>245.30218263</v>
      </c>
      <c r="N741" s="25">
        <v>263.90886268999998</v>
      </c>
    </row>
    <row r="742" spans="1:14" x14ac:dyDescent="0.2">
      <c r="A742" s="25"/>
      <c r="B742" s="25" t="s">
        <v>7</v>
      </c>
      <c r="C742" s="25">
        <v>424.00460863000001</v>
      </c>
      <c r="D742" s="25">
        <v>390.97229834000001</v>
      </c>
      <c r="E742" s="25">
        <v>299.42661679999998</v>
      </c>
      <c r="F742" s="25">
        <v>417.57007220000003</v>
      </c>
      <c r="G742" s="25">
        <v>312.82765233999999</v>
      </c>
      <c r="H742" s="25">
        <v>367.24638318000001</v>
      </c>
      <c r="I742" s="25">
        <v>473.01555726999999</v>
      </c>
      <c r="J742" s="25">
        <v>398.73577319999998</v>
      </c>
      <c r="K742" s="25">
        <v>450.02299367000001</v>
      </c>
      <c r="L742" s="25">
        <v>505.68340117999998</v>
      </c>
      <c r="M742" s="25">
        <v>431.82943001000001</v>
      </c>
      <c r="N742" s="25">
        <v>396.91920055999998</v>
      </c>
    </row>
    <row r="743" spans="1:14" x14ac:dyDescent="0.2">
      <c r="A743" s="25"/>
      <c r="B743" s="25" t="s">
        <v>8</v>
      </c>
      <c r="C743" s="25">
        <v>39.697544389999997</v>
      </c>
      <c r="D743" s="25">
        <v>31.617421619999998</v>
      </c>
      <c r="E743" s="25">
        <v>35.853220710000002</v>
      </c>
      <c r="F743" s="25">
        <v>144.79358331</v>
      </c>
      <c r="G743" s="25">
        <v>177.94835975000001</v>
      </c>
      <c r="H743" s="25">
        <v>247.30217872</v>
      </c>
      <c r="I743" s="25">
        <v>284.30958583</v>
      </c>
      <c r="J743" s="25">
        <v>352.61910355999999</v>
      </c>
      <c r="K743" s="25">
        <v>388.82517653999997</v>
      </c>
      <c r="L743" s="25">
        <v>497.72406117999998</v>
      </c>
      <c r="M743" s="25">
        <v>466.09632621999998</v>
      </c>
      <c r="N743" s="25">
        <v>447.01676937000002</v>
      </c>
    </row>
    <row r="744" spans="1:14" x14ac:dyDescent="0.2">
      <c r="A744" s="25"/>
      <c r="B744" s="25" t="s">
        <v>9</v>
      </c>
      <c r="C744" s="25">
        <v>1003.64820198</v>
      </c>
      <c r="D744" s="25">
        <v>1348.8885327099999</v>
      </c>
      <c r="E744" s="25">
        <v>1523.00747325</v>
      </c>
      <c r="F744" s="25">
        <v>1978.90151513</v>
      </c>
      <c r="G744" s="25">
        <v>1861.75072716</v>
      </c>
      <c r="H744" s="25">
        <v>1781.5553635599999</v>
      </c>
      <c r="I744" s="25">
        <v>2321.8616176599999</v>
      </c>
      <c r="J744" s="25">
        <v>2521.5156225199999</v>
      </c>
      <c r="K744" s="25">
        <v>2663.2334215599999</v>
      </c>
      <c r="L744" s="25">
        <v>2927.4452511099998</v>
      </c>
      <c r="M744" s="25">
        <v>2600.2918528199998</v>
      </c>
      <c r="N744" s="25">
        <v>3067.6184788300002</v>
      </c>
    </row>
    <row r="745" spans="1:14" x14ac:dyDescent="0.2">
      <c r="A745" s="25"/>
      <c r="B745" s="25" t="s">
        <v>10</v>
      </c>
      <c r="C745" s="25">
        <v>2168.5402241100001</v>
      </c>
      <c r="D745" s="25">
        <v>2627.1128959299999</v>
      </c>
      <c r="E745" s="25">
        <v>3653.3358470799999</v>
      </c>
      <c r="F745" s="25">
        <v>4615.1060890700001</v>
      </c>
      <c r="G745" s="25">
        <v>3951.2005192699999</v>
      </c>
      <c r="H745" s="25">
        <v>4299.1921584600004</v>
      </c>
      <c r="I745" s="25">
        <v>5288.0749212999999</v>
      </c>
      <c r="J745" s="25">
        <v>4999.86912527</v>
      </c>
      <c r="K745" s="25">
        <v>5137.9616363300001</v>
      </c>
      <c r="L745" s="25">
        <v>5099.1511694500014</v>
      </c>
      <c r="M745" s="25">
        <v>4572.8008593900004</v>
      </c>
      <c r="N745" s="25">
        <v>4830.1490940599997</v>
      </c>
    </row>
    <row r="746" spans="1:14" x14ac:dyDescent="0.2">
      <c r="A746" s="25"/>
      <c r="B746" s="25" t="s">
        <v>11</v>
      </c>
      <c r="C746" s="25">
        <v>90.988510239999997</v>
      </c>
      <c r="D746" s="25">
        <v>117.76252137</v>
      </c>
      <c r="E746" s="25">
        <v>192.25635167999999</v>
      </c>
      <c r="F746" s="25">
        <v>64.062537750000004</v>
      </c>
      <c r="G746" s="25">
        <v>87.055318290000002</v>
      </c>
      <c r="H746" s="25">
        <v>94.525565099999994</v>
      </c>
      <c r="I746" s="25">
        <v>130.06538237000001</v>
      </c>
      <c r="J746" s="25">
        <v>176.37378111999999</v>
      </c>
      <c r="K746" s="25">
        <v>185.85020387</v>
      </c>
      <c r="L746" s="25">
        <v>198.71818859999999</v>
      </c>
      <c r="M746" s="25">
        <v>138.39833812000001</v>
      </c>
      <c r="N746" s="25">
        <v>176.80640751999999</v>
      </c>
    </row>
    <row r="747" spans="1:14" x14ac:dyDescent="0.2">
      <c r="A747" s="25"/>
      <c r="B747" s="25" t="s">
        <v>12</v>
      </c>
      <c r="C747" s="25">
        <v>34.593914580000003</v>
      </c>
      <c r="D747" s="25">
        <v>34.746792910000003</v>
      </c>
      <c r="E747" s="25">
        <v>35.600769870000001</v>
      </c>
      <c r="F747" s="25">
        <v>50.683543460000003</v>
      </c>
      <c r="G747" s="25">
        <v>36.57987954</v>
      </c>
      <c r="H747" s="25">
        <v>31.640910439999999</v>
      </c>
      <c r="I747" s="25">
        <v>42.799292489999999</v>
      </c>
      <c r="J747" s="25">
        <v>33.913094110000003</v>
      </c>
      <c r="K747" s="25">
        <v>33.453036689999998</v>
      </c>
      <c r="L747" s="25">
        <v>23.082085989999999</v>
      </c>
      <c r="M747" s="25">
        <v>20.626675389999999</v>
      </c>
      <c r="N747" s="25">
        <v>23.446615990000002</v>
      </c>
    </row>
    <row r="748" spans="1:14" x14ac:dyDescent="0.2">
      <c r="A748" s="25" t="s">
        <v>120</v>
      </c>
      <c r="B748" s="25" t="s">
        <v>1</v>
      </c>
      <c r="C748" s="25" t="s">
        <v>88</v>
      </c>
      <c r="D748" s="25" t="s">
        <v>88</v>
      </c>
      <c r="E748" s="25" t="s">
        <v>88</v>
      </c>
      <c r="F748" s="25" t="s">
        <v>88</v>
      </c>
      <c r="G748" s="25" t="s">
        <v>88</v>
      </c>
      <c r="H748" s="25" t="s">
        <v>88</v>
      </c>
      <c r="I748" s="25" t="s">
        <v>88</v>
      </c>
      <c r="J748" s="25" t="s">
        <v>88</v>
      </c>
      <c r="K748" s="25" t="s">
        <v>88</v>
      </c>
      <c r="L748" s="25" t="s">
        <v>88</v>
      </c>
      <c r="M748" s="25" t="s">
        <v>88</v>
      </c>
      <c r="N748" s="25" t="s">
        <v>88</v>
      </c>
    </row>
    <row r="749" spans="1:14" x14ac:dyDescent="0.2">
      <c r="A749" s="25"/>
      <c r="B749" s="25" t="s">
        <v>61</v>
      </c>
      <c r="C749" s="25" t="s">
        <v>88</v>
      </c>
      <c r="D749" s="25" t="s">
        <v>88</v>
      </c>
      <c r="E749" s="25" t="s">
        <v>88</v>
      </c>
      <c r="F749" s="25" t="s">
        <v>88</v>
      </c>
      <c r="G749" s="25" t="s">
        <v>88</v>
      </c>
      <c r="H749" s="25" t="s">
        <v>88</v>
      </c>
      <c r="I749" s="25" t="s">
        <v>88</v>
      </c>
      <c r="J749" s="25" t="s">
        <v>88</v>
      </c>
      <c r="K749" s="25" t="s">
        <v>88</v>
      </c>
      <c r="L749" s="25" t="s">
        <v>88</v>
      </c>
      <c r="M749" s="25" t="s">
        <v>88</v>
      </c>
      <c r="N749" s="25" t="s">
        <v>88</v>
      </c>
    </row>
    <row r="750" spans="1:14" x14ac:dyDescent="0.2">
      <c r="A750" s="25"/>
      <c r="B750" s="25" t="s">
        <v>2</v>
      </c>
      <c r="C750" s="25" t="s">
        <v>88</v>
      </c>
      <c r="D750" s="25" t="s">
        <v>88</v>
      </c>
      <c r="E750" s="25" t="s">
        <v>88</v>
      </c>
      <c r="F750" s="25" t="s">
        <v>88</v>
      </c>
      <c r="G750" s="25" t="s">
        <v>88</v>
      </c>
      <c r="H750" s="25" t="s">
        <v>88</v>
      </c>
      <c r="I750" s="25" t="s">
        <v>88</v>
      </c>
      <c r="J750" s="25" t="s">
        <v>88</v>
      </c>
      <c r="K750" s="25" t="s">
        <v>88</v>
      </c>
      <c r="L750" s="25" t="s">
        <v>88</v>
      </c>
      <c r="M750" s="25" t="s">
        <v>88</v>
      </c>
      <c r="N750" s="25" t="s">
        <v>88</v>
      </c>
    </row>
    <row r="751" spans="1:14" x14ac:dyDescent="0.2">
      <c r="A751" s="25"/>
      <c r="B751" s="25" t="s">
        <v>3</v>
      </c>
      <c r="C751" s="25" t="s">
        <v>88</v>
      </c>
      <c r="D751" s="25" t="s">
        <v>88</v>
      </c>
      <c r="E751" s="25" t="s">
        <v>88</v>
      </c>
      <c r="F751" s="25" t="s">
        <v>88</v>
      </c>
      <c r="G751" s="25" t="s">
        <v>88</v>
      </c>
      <c r="H751" s="25" t="s">
        <v>88</v>
      </c>
      <c r="I751" s="25" t="s">
        <v>88</v>
      </c>
      <c r="J751" s="25" t="s">
        <v>88</v>
      </c>
      <c r="K751" s="25" t="s">
        <v>88</v>
      </c>
      <c r="L751" s="25" t="s">
        <v>88</v>
      </c>
      <c r="M751" s="25" t="s">
        <v>88</v>
      </c>
      <c r="N751" s="25" t="s">
        <v>88</v>
      </c>
    </row>
    <row r="752" spans="1:14" x14ac:dyDescent="0.2">
      <c r="A752" s="25"/>
      <c r="B752" s="25" t="s">
        <v>4</v>
      </c>
      <c r="C752" s="25" t="s">
        <v>88</v>
      </c>
      <c r="D752" s="25" t="s">
        <v>88</v>
      </c>
      <c r="E752" s="25" t="s">
        <v>88</v>
      </c>
      <c r="F752" s="25" t="s">
        <v>88</v>
      </c>
      <c r="G752" s="25" t="s">
        <v>88</v>
      </c>
      <c r="H752" s="25" t="s">
        <v>88</v>
      </c>
      <c r="I752" s="25" t="s">
        <v>88</v>
      </c>
      <c r="J752" s="25" t="s">
        <v>88</v>
      </c>
      <c r="K752" s="25" t="s">
        <v>88</v>
      </c>
      <c r="L752" s="25" t="s">
        <v>88</v>
      </c>
      <c r="M752" s="25" t="s">
        <v>88</v>
      </c>
      <c r="N752" s="25" t="s">
        <v>88</v>
      </c>
    </row>
    <row r="753" spans="1:14" x14ac:dyDescent="0.2">
      <c r="A753" s="25"/>
      <c r="B753" s="25" t="s">
        <v>5</v>
      </c>
      <c r="C753" s="25" t="s">
        <v>88</v>
      </c>
      <c r="D753" s="25" t="s">
        <v>88</v>
      </c>
      <c r="E753" s="25" t="s">
        <v>88</v>
      </c>
      <c r="F753" s="25" t="s">
        <v>88</v>
      </c>
      <c r="G753" s="25" t="s">
        <v>88</v>
      </c>
      <c r="H753" s="25" t="s">
        <v>88</v>
      </c>
      <c r="I753" s="25" t="s">
        <v>88</v>
      </c>
      <c r="J753" s="25" t="s">
        <v>88</v>
      </c>
      <c r="K753" s="25" t="s">
        <v>88</v>
      </c>
      <c r="L753" s="25" t="s">
        <v>88</v>
      </c>
      <c r="M753" s="25" t="s">
        <v>88</v>
      </c>
      <c r="N753" s="25" t="s">
        <v>88</v>
      </c>
    </row>
    <row r="754" spans="1:14" x14ac:dyDescent="0.2">
      <c r="A754" s="25"/>
      <c r="B754" s="25" t="s">
        <v>6</v>
      </c>
      <c r="C754" s="25" t="s">
        <v>88</v>
      </c>
      <c r="D754" s="25" t="s">
        <v>88</v>
      </c>
      <c r="E754" s="25" t="s">
        <v>88</v>
      </c>
      <c r="F754" s="25" t="s">
        <v>88</v>
      </c>
      <c r="G754" s="25" t="s">
        <v>88</v>
      </c>
      <c r="H754" s="25" t="s">
        <v>88</v>
      </c>
      <c r="I754" s="25" t="s">
        <v>88</v>
      </c>
      <c r="J754" s="25" t="s">
        <v>88</v>
      </c>
      <c r="K754" s="25" t="s">
        <v>88</v>
      </c>
      <c r="L754" s="25" t="s">
        <v>88</v>
      </c>
      <c r="M754" s="25" t="s">
        <v>88</v>
      </c>
      <c r="N754" s="25" t="s">
        <v>88</v>
      </c>
    </row>
    <row r="755" spans="1:14" x14ac:dyDescent="0.2">
      <c r="A755" s="25"/>
      <c r="B755" s="25" t="s">
        <v>7</v>
      </c>
      <c r="C755" s="25" t="s">
        <v>88</v>
      </c>
      <c r="D755" s="25" t="s">
        <v>88</v>
      </c>
      <c r="E755" s="25" t="s">
        <v>88</v>
      </c>
      <c r="F755" s="25" t="s">
        <v>88</v>
      </c>
      <c r="G755" s="25" t="s">
        <v>88</v>
      </c>
      <c r="H755" s="25" t="s">
        <v>88</v>
      </c>
      <c r="I755" s="25" t="s">
        <v>88</v>
      </c>
      <c r="J755" s="25" t="s">
        <v>88</v>
      </c>
      <c r="K755" s="25" t="s">
        <v>88</v>
      </c>
      <c r="L755" s="25" t="s">
        <v>88</v>
      </c>
      <c r="M755" s="25" t="s">
        <v>88</v>
      </c>
      <c r="N755" s="25" t="s">
        <v>88</v>
      </c>
    </row>
    <row r="756" spans="1:14" x14ac:dyDescent="0.2">
      <c r="A756" s="25"/>
      <c r="B756" s="25" t="s">
        <v>8</v>
      </c>
      <c r="C756" s="25" t="s">
        <v>88</v>
      </c>
      <c r="D756" s="25" t="s">
        <v>88</v>
      </c>
      <c r="E756" s="25" t="s">
        <v>88</v>
      </c>
      <c r="F756" s="25" t="s">
        <v>88</v>
      </c>
      <c r="G756" s="25" t="s">
        <v>88</v>
      </c>
      <c r="H756" s="25" t="s">
        <v>88</v>
      </c>
      <c r="I756" s="25" t="s">
        <v>88</v>
      </c>
      <c r="J756" s="25" t="s">
        <v>88</v>
      </c>
      <c r="K756" s="25" t="s">
        <v>88</v>
      </c>
      <c r="L756" s="25" t="s">
        <v>88</v>
      </c>
      <c r="M756" s="25" t="s">
        <v>88</v>
      </c>
      <c r="N756" s="25" t="s">
        <v>88</v>
      </c>
    </row>
    <row r="757" spans="1:14" x14ac:dyDescent="0.2">
      <c r="A757" s="25"/>
      <c r="B757" s="25" t="s">
        <v>9</v>
      </c>
      <c r="C757" s="25" t="s">
        <v>88</v>
      </c>
      <c r="D757" s="25" t="s">
        <v>88</v>
      </c>
      <c r="E757" s="25" t="s">
        <v>88</v>
      </c>
      <c r="F757" s="25" t="s">
        <v>88</v>
      </c>
      <c r="G757" s="25" t="s">
        <v>88</v>
      </c>
      <c r="H757" s="25" t="s">
        <v>88</v>
      </c>
      <c r="I757" s="25" t="s">
        <v>88</v>
      </c>
      <c r="J757" s="25" t="s">
        <v>88</v>
      </c>
      <c r="K757" s="25" t="s">
        <v>88</v>
      </c>
      <c r="L757" s="25" t="s">
        <v>88</v>
      </c>
      <c r="M757" s="25" t="s">
        <v>88</v>
      </c>
      <c r="N757" s="25" t="s">
        <v>88</v>
      </c>
    </row>
    <row r="758" spans="1:14" x14ac:dyDescent="0.2">
      <c r="A758" s="25"/>
      <c r="B758" s="25" t="s">
        <v>10</v>
      </c>
      <c r="C758" s="25" t="s">
        <v>88</v>
      </c>
      <c r="D758" s="25" t="s">
        <v>88</v>
      </c>
      <c r="E758" s="25" t="s">
        <v>88</v>
      </c>
      <c r="F758" s="25" t="s">
        <v>88</v>
      </c>
      <c r="G758" s="25" t="s">
        <v>88</v>
      </c>
      <c r="H758" s="25" t="s">
        <v>88</v>
      </c>
      <c r="I758" s="25" t="s">
        <v>88</v>
      </c>
      <c r="J758" s="25" t="s">
        <v>88</v>
      </c>
      <c r="K758" s="25" t="s">
        <v>88</v>
      </c>
      <c r="L758" s="25" t="s">
        <v>88</v>
      </c>
      <c r="M758" s="25" t="s">
        <v>88</v>
      </c>
      <c r="N758" s="25" t="s">
        <v>88</v>
      </c>
    </row>
    <row r="759" spans="1:14" x14ac:dyDescent="0.2">
      <c r="A759" s="25"/>
      <c r="B759" s="25" t="s">
        <v>11</v>
      </c>
      <c r="C759" s="25" t="s">
        <v>88</v>
      </c>
      <c r="D759" s="25" t="s">
        <v>88</v>
      </c>
      <c r="E759" s="25" t="s">
        <v>88</v>
      </c>
      <c r="F759" s="25" t="s">
        <v>88</v>
      </c>
      <c r="G759" s="25" t="s">
        <v>88</v>
      </c>
      <c r="H759" s="25" t="s">
        <v>88</v>
      </c>
      <c r="I759" s="25" t="s">
        <v>88</v>
      </c>
      <c r="J759" s="25" t="s">
        <v>88</v>
      </c>
      <c r="K759" s="25" t="s">
        <v>88</v>
      </c>
      <c r="L759" s="25" t="s">
        <v>88</v>
      </c>
      <c r="M759" s="25" t="s">
        <v>88</v>
      </c>
      <c r="N759" s="25" t="s">
        <v>88</v>
      </c>
    </row>
    <row r="760" spans="1:14" x14ac:dyDescent="0.2">
      <c r="A760" s="25"/>
      <c r="B760" s="25" t="s">
        <v>12</v>
      </c>
      <c r="C760" s="25" t="s">
        <v>88</v>
      </c>
      <c r="D760" s="25" t="s">
        <v>88</v>
      </c>
      <c r="E760" s="25" t="s">
        <v>88</v>
      </c>
      <c r="F760" s="25" t="s">
        <v>88</v>
      </c>
      <c r="G760" s="25" t="s">
        <v>88</v>
      </c>
      <c r="H760" s="25" t="s">
        <v>88</v>
      </c>
      <c r="I760" s="25" t="s">
        <v>88</v>
      </c>
      <c r="J760" s="25" t="s">
        <v>88</v>
      </c>
      <c r="K760" s="25" t="s">
        <v>88</v>
      </c>
      <c r="L760" s="25" t="s">
        <v>88</v>
      </c>
      <c r="M760" s="25" t="s">
        <v>88</v>
      </c>
      <c r="N760" s="25" t="s">
        <v>88</v>
      </c>
    </row>
    <row r="761" spans="1:14" x14ac:dyDescent="0.2">
      <c r="A761" s="25" t="s">
        <v>121</v>
      </c>
      <c r="B761" s="25" t="s">
        <v>1</v>
      </c>
      <c r="C761" s="25">
        <v>343.2</v>
      </c>
      <c r="D761" s="25">
        <v>432.9</v>
      </c>
      <c r="E761" s="25">
        <v>392.4</v>
      </c>
      <c r="F761" s="25">
        <v>828.2</v>
      </c>
      <c r="G761" s="25">
        <v>649.9</v>
      </c>
      <c r="H761" s="25">
        <v>388.6</v>
      </c>
      <c r="I761" s="25">
        <v>739.36099999999999</v>
      </c>
      <c r="J761" s="25">
        <v>287.69200000000001</v>
      </c>
      <c r="K761" s="25">
        <v>296.089</v>
      </c>
      <c r="L761" s="25">
        <v>314.79700000000003</v>
      </c>
      <c r="M761" s="25">
        <v>173.34899999999999</v>
      </c>
      <c r="N761" s="25" t="s">
        <v>13</v>
      </c>
    </row>
    <row r="762" spans="1:14" x14ac:dyDescent="0.2">
      <c r="A762" s="25"/>
      <c r="B762" s="25" t="s">
        <v>61</v>
      </c>
      <c r="C762" s="25" t="s">
        <v>13</v>
      </c>
      <c r="D762" s="25" t="s">
        <v>13</v>
      </c>
      <c r="E762" s="25" t="s">
        <v>13</v>
      </c>
      <c r="F762" s="25" t="s">
        <v>13</v>
      </c>
      <c r="G762" s="25" t="s">
        <v>13</v>
      </c>
      <c r="H762" s="25" t="s">
        <v>13</v>
      </c>
      <c r="I762" s="25" t="s">
        <v>13</v>
      </c>
      <c r="J762" s="25" t="s">
        <v>13</v>
      </c>
      <c r="K762" s="25" t="s">
        <v>13</v>
      </c>
      <c r="L762" s="25" t="s">
        <v>13</v>
      </c>
      <c r="M762" s="25" t="s">
        <v>13</v>
      </c>
      <c r="N762" s="25" t="s">
        <v>13</v>
      </c>
    </row>
    <row r="763" spans="1:14" x14ac:dyDescent="0.2">
      <c r="A763" s="25"/>
      <c r="B763" s="25" t="s">
        <v>2</v>
      </c>
      <c r="C763" s="25">
        <v>11.5</v>
      </c>
      <c r="D763" s="25">
        <v>2.7</v>
      </c>
      <c r="E763" s="25">
        <v>21.8</v>
      </c>
      <c r="F763" s="25">
        <v>37</v>
      </c>
      <c r="G763" s="25">
        <v>52.4</v>
      </c>
      <c r="H763" s="25">
        <v>88.7</v>
      </c>
      <c r="I763" s="25">
        <v>114.539</v>
      </c>
      <c r="J763" s="25">
        <v>91.292299999999997</v>
      </c>
      <c r="K763" s="25">
        <v>91.846000000000004</v>
      </c>
      <c r="L763" s="25">
        <v>131.72800000000001</v>
      </c>
      <c r="M763" s="25">
        <v>90.332999999999998</v>
      </c>
      <c r="N763" s="25" t="s">
        <v>13</v>
      </c>
    </row>
    <row r="764" spans="1:14" x14ac:dyDescent="0.2">
      <c r="A764" s="25"/>
      <c r="B764" s="25" t="s">
        <v>3</v>
      </c>
      <c r="C764" s="25">
        <v>3.2</v>
      </c>
      <c r="D764" s="25">
        <v>3.1</v>
      </c>
      <c r="E764" s="25">
        <v>0.7</v>
      </c>
      <c r="F764" s="25">
        <v>0.7</v>
      </c>
      <c r="G764" s="25">
        <v>24</v>
      </c>
      <c r="H764" s="25">
        <v>10.7</v>
      </c>
      <c r="I764" s="25">
        <v>11.3992</v>
      </c>
      <c r="J764" s="25">
        <v>6.8966900000000004</v>
      </c>
      <c r="K764" s="25">
        <v>8.4109999999999996</v>
      </c>
      <c r="L764" s="25">
        <v>45.393999999999998</v>
      </c>
      <c r="M764" s="25">
        <v>9.8000000000000004E-2</v>
      </c>
      <c r="N764" s="25" t="s">
        <v>13</v>
      </c>
    </row>
    <row r="765" spans="1:14" x14ac:dyDescent="0.2">
      <c r="A765" s="25"/>
      <c r="B765" s="25" t="s">
        <v>4</v>
      </c>
      <c r="C765" s="25">
        <v>328.5</v>
      </c>
      <c r="D765" s="25">
        <v>427.1</v>
      </c>
      <c r="E765" s="25">
        <v>369.9</v>
      </c>
      <c r="F765" s="25">
        <v>790.5</v>
      </c>
      <c r="G765" s="25">
        <v>573.5</v>
      </c>
      <c r="H765" s="25">
        <v>289.2</v>
      </c>
      <c r="I765" s="25">
        <v>613.42280000000005</v>
      </c>
      <c r="J765" s="25">
        <v>189.50300999999999</v>
      </c>
      <c r="K765" s="25">
        <v>195.83199999999999</v>
      </c>
      <c r="L765" s="25">
        <v>137.67500000000001</v>
      </c>
      <c r="M765" s="25">
        <v>82.917000000000002</v>
      </c>
      <c r="N765" s="25" t="s">
        <v>13</v>
      </c>
    </row>
    <row r="766" spans="1:14" x14ac:dyDescent="0.2">
      <c r="A766" s="25"/>
      <c r="B766" s="25" t="s">
        <v>5</v>
      </c>
      <c r="C766" s="25" t="s">
        <v>13</v>
      </c>
      <c r="D766" s="25" t="s">
        <v>13</v>
      </c>
      <c r="E766" s="25" t="s">
        <v>13</v>
      </c>
      <c r="F766" s="25" t="s">
        <v>13</v>
      </c>
      <c r="G766" s="25">
        <v>27.2</v>
      </c>
      <c r="H766" s="25" t="s">
        <v>13</v>
      </c>
      <c r="I766" s="25" t="s">
        <v>13</v>
      </c>
      <c r="J766" s="25" t="s">
        <v>13</v>
      </c>
      <c r="K766" s="25" t="s">
        <v>13</v>
      </c>
      <c r="L766" s="25" t="s">
        <v>13</v>
      </c>
      <c r="M766" s="25" t="s">
        <v>13</v>
      </c>
      <c r="N766" s="25" t="s">
        <v>13</v>
      </c>
    </row>
    <row r="767" spans="1:14" x14ac:dyDescent="0.2">
      <c r="A767" s="25"/>
      <c r="B767" s="25" t="s">
        <v>6</v>
      </c>
      <c r="C767" s="25" t="s">
        <v>13</v>
      </c>
      <c r="D767" s="25" t="s">
        <v>13</v>
      </c>
      <c r="E767" s="25" t="s">
        <v>13</v>
      </c>
      <c r="F767" s="25" t="s">
        <v>13</v>
      </c>
      <c r="G767" s="25">
        <v>20</v>
      </c>
      <c r="H767" s="25" t="s">
        <v>13</v>
      </c>
      <c r="I767" s="25">
        <v>5.77759</v>
      </c>
      <c r="J767" s="25" t="s">
        <v>13</v>
      </c>
      <c r="K767" s="25" t="s">
        <v>13</v>
      </c>
      <c r="L767" s="25" t="s">
        <v>13</v>
      </c>
      <c r="M767" s="25" t="s">
        <v>13</v>
      </c>
      <c r="N767" s="25" t="s">
        <v>13</v>
      </c>
    </row>
    <row r="768" spans="1:14" x14ac:dyDescent="0.2">
      <c r="A768" s="25"/>
      <c r="B768" s="25" t="s">
        <v>7</v>
      </c>
      <c r="C768" s="25">
        <v>19.100000000000001</v>
      </c>
      <c r="D768" s="25">
        <v>38.5</v>
      </c>
      <c r="E768" s="25">
        <v>41.7</v>
      </c>
      <c r="F768" s="25">
        <v>67.900000000000006</v>
      </c>
      <c r="G768" s="25">
        <v>69.7</v>
      </c>
      <c r="H768" s="25">
        <v>45.1</v>
      </c>
      <c r="I768" s="25">
        <v>49.611699999999999</v>
      </c>
      <c r="J768" s="25">
        <v>29.8201</v>
      </c>
      <c r="K768" s="25">
        <v>11.638</v>
      </c>
      <c r="L768" s="25">
        <v>7.3</v>
      </c>
      <c r="M768" s="25">
        <v>5.399</v>
      </c>
      <c r="N768" s="25" t="s">
        <v>13</v>
      </c>
    </row>
    <row r="769" spans="1:14" x14ac:dyDescent="0.2">
      <c r="A769" s="25"/>
      <c r="B769" s="25" t="s">
        <v>8</v>
      </c>
      <c r="C769" s="25">
        <v>35.200000000000003</v>
      </c>
      <c r="D769" s="25">
        <v>49.6</v>
      </c>
      <c r="E769" s="25">
        <v>53.8</v>
      </c>
      <c r="F769" s="25">
        <v>125</v>
      </c>
      <c r="G769" s="25">
        <v>108.5</v>
      </c>
      <c r="H769" s="25" t="s">
        <v>13</v>
      </c>
      <c r="I769" s="25" t="s">
        <v>13</v>
      </c>
      <c r="J769" s="25" t="s">
        <v>13</v>
      </c>
      <c r="K769" s="25" t="s">
        <v>13</v>
      </c>
      <c r="L769" s="25" t="s">
        <v>13</v>
      </c>
      <c r="M769" s="25" t="s">
        <v>13</v>
      </c>
      <c r="N769" s="25" t="s">
        <v>13</v>
      </c>
    </row>
    <row r="770" spans="1:14" x14ac:dyDescent="0.2">
      <c r="A770" s="25"/>
      <c r="B770" s="25" t="s">
        <v>9</v>
      </c>
      <c r="C770" s="25">
        <v>28.5</v>
      </c>
      <c r="D770" s="25">
        <v>57.5</v>
      </c>
      <c r="E770" s="25">
        <v>62.3</v>
      </c>
      <c r="F770" s="25">
        <v>101.4</v>
      </c>
      <c r="G770" s="25">
        <v>92.5</v>
      </c>
      <c r="H770" s="25">
        <v>67.400000000000006</v>
      </c>
      <c r="I770" s="25">
        <v>74.417500000000004</v>
      </c>
      <c r="J770" s="25">
        <v>44.523099999999999</v>
      </c>
      <c r="K770" s="25">
        <v>17.376100000000001</v>
      </c>
      <c r="L770" s="25">
        <v>10.898999999999999</v>
      </c>
      <c r="M770" s="25">
        <v>8.0609999999999999</v>
      </c>
      <c r="N770" s="25" t="s">
        <v>13</v>
      </c>
    </row>
    <row r="771" spans="1:14" x14ac:dyDescent="0.2">
      <c r="A771" s="25"/>
      <c r="B771" s="25" t="s">
        <v>10</v>
      </c>
      <c r="C771" s="25">
        <v>32.9</v>
      </c>
      <c r="D771" s="25">
        <v>66.400000000000006</v>
      </c>
      <c r="E771" s="25">
        <v>71.900000000000006</v>
      </c>
      <c r="F771" s="25">
        <v>117</v>
      </c>
      <c r="G771" s="25">
        <v>103.1</v>
      </c>
      <c r="H771" s="25">
        <v>77.7</v>
      </c>
      <c r="I771" s="25">
        <v>69.456400000000002</v>
      </c>
      <c r="J771" s="25">
        <v>51.379899999999999</v>
      </c>
      <c r="K771" s="25">
        <v>37.152000000000001</v>
      </c>
      <c r="L771" s="25">
        <v>38.145000000000003</v>
      </c>
      <c r="M771" s="25">
        <v>9.3030000000000008</v>
      </c>
      <c r="N771" s="25" t="s">
        <v>13</v>
      </c>
    </row>
    <row r="772" spans="1:14" x14ac:dyDescent="0.2">
      <c r="A772" s="25"/>
      <c r="B772" s="25" t="s">
        <v>11</v>
      </c>
      <c r="C772" s="25">
        <v>0.5</v>
      </c>
      <c r="D772" s="25">
        <v>1</v>
      </c>
      <c r="E772" s="25">
        <v>1.1000000000000001</v>
      </c>
      <c r="F772" s="25">
        <v>1.8</v>
      </c>
      <c r="G772" s="25">
        <v>24.8</v>
      </c>
      <c r="H772" s="25">
        <v>1.2</v>
      </c>
      <c r="I772" s="25">
        <v>0.96697599999999995</v>
      </c>
      <c r="J772" s="25">
        <v>0.79966700000000002</v>
      </c>
      <c r="K772" s="25">
        <v>0.31208799999999998</v>
      </c>
      <c r="L772" s="25">
        <v>0.19600000000000001</v>
      </c>
      <c r="M772" s="25">
        <v>0.14499999999999999</v>
      </c>
      <c r="N772" s="25" t="s">
        <v>13</v>
      </c>
    </row>
    <row r="773" spans="1:14" x14ac:dyDescent="0.2">
      <c r="A773" s="25"/>
      <c r="B773" s="25" t="s">
        <v>12</v>
      </c>
      <c r="C773" s="25">
        <v>212.3</v>
      </c>
      <c r="D773" s="25">
        <v>214.1</v>
      </c>
      <c r="E773" s="25">
        <v>139.1</v>
      </c>
      <c r="F773" s="25">
        <v>377.4</v>
      </c>
      <c r="G773" s="25">
        <v>127.7</v>
      </c>
      <c r="H773" s="25">
        <v>97.8</v>
      </c>
      <c r="I773" s="25">
        <v>413.19200000000001</v>
      </c>
      <c r="J773" s="25">
        <v>62.980200000000004</v>
      </c>
      <c r="K773" s="25">
        <v>129.35300000000001</v>
      </c>
      <c r="L773" s="25">
        <v>81.135999999999996</v>
      </c>
      <c r="M773" s="25">
        <v>60.01</v>
      </c>
      <c r="N773" s="25" t="s">
        <v>13</v>
      </c>
    </row>
    <row r="774" spans="1:14" x14ac:dyDescent="0.2">
      <c r="A774" s="25" t="s">
        <v>122</v>
      </c>
      <c r="B774" s="25" t="s">
        <v>1</v>
      </c>
      <c r="C774" s="25">
        <v>43860.601009220001</v>
      </c>
      <c r="D774" s="25">
        <v>53281.324816679997</v>
      </c>
      <c r="E774" s="25">
        <v>63306.206323530001</v>
      </c>
      <c r="F774" s="25">
        <v>74183.410542419995</v>
      </c>
      <c r="G774" s="25">
        <v>57183.636480599998</v>
      </c>
      <c r="H774" s="25">
        <v>61625.530892160001</v>
      </c>
      <c r="I774" s="25">
        <v>67338.937774620004</v>
      </c>
      <c r="J774" s="25">
        <v>67458.466996860006</v>
      </c>
      <c r="K774" s="25">
        <v>71502.254895110003</v>
      </c>
      <c r="L774" s="25">
        <v>73434.389714329998</v>
      </c>
      <c r="M774" s="25">
        <v>63798.458082819998</v>
      </c>
      <c r="N774" s="25">
        <v>58690.526013930001</v>
      </c>
    </row>
    <row r="775" spans="1:14" x14ac:dyDescent="0.2">
      <c r="A775" s="25"/>
      <c r="B775" s="25" t="s">
        <v>61</v>
      </c>
      <c r="C775" s="25">
        <v>316.83860478000003</v>
      </c>
      <c r="D775" s="25">
        <v>332.69526480000002</v>
      </c>
      <c r="E775" s="25">
        <v>398.57966181</v>
      </c>
      <c r="F775" s="25">
        <v>558.74389745999997</v>
      </c>
      <c r="G775" s="25">
        <v>609.98358843000005</v>
      </c>
      <c r="H775" s="25">
        <v>567.67640396000002</v>
      </c>
      <c r="I775" s="25">
        <v>721.09161417999997</v>
      </c>
      <c r="J775" s="25">
        <v>698.81709733000002</v>
      </c>
      <c r="K775" s="25">
        <v>918.37588024000001</v>
      </c>
      <c r="L775" s="25">
        <v>619.89732862000005</v>
      </c>
      <c r="M775" s="25">
        <v>519.83222575000002</v>
      </c>
      <c r="N775" s="25">
        <v>502.41644927999999</v>
      </c>
    </row>
    <row r="776" spans="1:14" x14ac:dyDescent="0.2">
      <c r="A776" s="25"/>
      <c r="B776" s="25" t="s">
        <v>2</v>
      </c>
      <c r="C776" s="25">
        <v>27002.997779059999</v>
      </c>
      <c r="D776" s="25">
        <v>33275.409882599997</v>
      </c>
      <c r="E776" s="25">
        <v>40131.99414078</v>
      </c>
      <c r="F776" s="25">
        <v>46966.570456699999</v>
      </c>
      <c r="G776" s="25">
        <v>32377.078172829999</v>
      </c>
      <c r="H776" s="25">
        <v>38085.697289149997</v>
      </c>
      <c r="I776" s="25">
        <v>40367.946463859997</v>
      </c>
      <c r="J776" s="25">
        <v>40224.904191289999</v>
      </c>
      <c r="K776" s="25">
        <v>43114.799638900004</v>
      </c>
      <c r="L776" s="25">
        <v>44467.903849820003</v>
      </c>
      <c r="M776" s="25">
        <v>36603.439072460002</v>
      </c>
      <c r="N776" s="25">
        <v>31325.84291001</v>
      </c>
    </row>
    <row r="777" spans="1:14" x14ac:dyDescent="0.2">
      <c r="A777" s="25"/>
      <c r="B777" s="25" t="s">
        <v>3</v>
      </c>
      <c r="C777" s="25">
        <v>5253.2101167500014</v>
      </c>
      <c r="D777" s="25">
        <v>5594.6901122199997</v>
      </c>
      <c r="E777" s="25">
        <v>5999.8138635200003</v>
      </c>
      <c r="F777" s="25">
        <v>6333.5987915699998</v>
      </c>
      <c r="G777" s="25">
        <v>5659.3201980000003</v>
      </c>
      <c r="H777" s="25">
        <v>5853.40978791</v>
      </c>
      <c r="I777" s="25">
        <v>6782.0914521300001</v>
      </c>
      <c r="J777" s="25">
        <v>6541.8686969999999</v>
      </c>
      <c r="K777" s="25">
        <v>7150.6105806100004</v>
      </c>
      <c r="L777" s="25">
        <v>7625.9192904299998</v>
      </c>
      <c r="M777" s="25">
        <v>6684.0956612</v>
      </c>
      <c r="N777" s="25">
        <v>6924.6507220800004</v>
      </c>
    </row>
    <row r="778" spans="1:14" x14ac:dyDescent="0.2">
      <c r="A778" s="25"/>
      <c r="B778" s="25" t="s">
        <v>4</v>
      </c>
      <c r="C778" s="25">
        <v>11287.554508609999</v>
      </c>
      <c r="D778" s="25">
        <v>14078.529557039999</v>
      </c>
      <c r="E778" s="25">
        <v>16775.818657399999</v>
      </c>
      <c r="F778" s="25">
        <v>20324.497396679999</v>
      </c>
      <c r="G778" s="25">
        <v>18537.25452133</v>
      </c>
      <c r="H778" s="25">
        <v>17118.74741113</v>
      </c>
      <c r="I778" s="25">
        <v>19467.808244430002</v>
      </c>
      <c r="J778" s="25">
        <v>19992.87701122</v>
      </c>
      <c r="K778" s="25">
        <v>20318.468795339999</v>
      </c>
      <c r="L778" s="25">
        <v>20720.66924544</v>
      </c>
      <c r="M778" s="25">
        <v>19991.091123390001</v>
      </c>
      <c r="N778" s="25">
        <v>19937.61593254</v>
      </c>
    </row>
    <row r="779" spans="1:14" x14ac:dyDescent="0.2">
      <c r="A779" s="25"/>
      <c r="B779" s="25" t="s">
        <v>5</v>
      </c>
      <c r="C779" s="25">
        <v>2068.35006531</v>
      </c>
      <c r="D779" s="25">
        <v>2329.9883176799999</v>
      </c>
      <c r="E779" s="25">
        <v>3186.4817664900002</v>
      </c>
      <c r="F779" s="25">
        <v>4291.9702988999998</v>
      </c>
      <c r="G779" s="25">
        <v>3623.3331788400001</v>
      </c>
      <c r="H779" s="25">
        <v>3086.9307975699999</v>
      </c>
      <c r="I779" s="25">
        <v>3321.1015048300001</v>
      </c>
      <c r="J779" s="25">
        <v>3119.10419026</v>
      </c>
      <c r="K779" s="25">
        <v>3305.9407048399999</v>
      </c>
      <c r="L779" s="25">
        <v>3386.5228820799998</v>
      </c>
      <c r="M779" s="25">
        <v>5084.4669161700003</v>
      </c>
      <c r="N779" s="25">
        <v>4848.2128456399996</v>
      </c>
    </row>
    <row r="780" spans="1:14" x14ac:dyDescent="0.2">
      <c r="A780" s="25"/>
      <c r="B780" s="25" t="s">
        <v>6</v>
      </c>
      <c r="C780" s="25">
        <v>235.23498692999999</v>
      </c>
      <c r="D780" s="25">
        <v>233.60623547</v>
      </c>
      <c r="E780" s="25">
        <v>248.26206407999999</v>
      </c>
      <c r="F780" s="25">
        <v>283.30268616000001</v>
      </c>
      <c r="G780" s="25">
        <v>267.11739691000002</v>
      </c>
      <c r="H780" s="25">
        <v>201.93760578999999</v>
      </c>
      <c r="I780" s="25">
        <v>223.57170715999999</v>
      </c>
      <c r="J780" s="25">
        <v>246.73203878000001</v>
      </c>
      <c r="K780" s="25">
        <v>273.81305162000001</v>
      </c>
      <c r="L780" s="25">
        <v>318.38309335999998</v>
      </c>
      <c r="M780" s="25">
        <v>255.53706127999999</v>
      </c>
      <c r="N780" s="25">
        <v>285.56958623000003</v>
      </c>
    </row>
    <row r="781" spans="1:14" x14ac:dyDescent="0.2">
      <c r="A781" s="25"/>
      <c r="B781" s="25" t="s">
        <v>7</v>
      </c>
      <c r="C781" s="25">
        <v>338.47402404000002</v>
      </c>
      <c r="D781" s="25">
        <v>468.54849268999999</v>
      </c>
      <c r="E781" s="25">
        <v>796.95712995999997</v>
      </c>
      <c r="F781" s="25">
        <v>1238.20536345</v>
      </c>
      <c r="G781" s="25">
        <v>1259.68860034</v>
      </c>
      <c r="H781" s="25">
        <v>1216.39268644</v>
      </c>
      <c r="I781" s="25">
        <v>1177.94950369</v>
      </c>
      <c r="J781" s="25">
        <v>917.53476921000004</v>
      </c>
      <c r="K781" s="25">
        <v>916.91518986000005</v>
      </c>
      <c r="L781" s="25">
        <v>834.80923728000005</v>
      </c>
      <c r="M781" s="25">
        <v>707.07825461000004</v>
      </c>
      <c r="N781" s="25">
        <v>709.69304878000003</v>
      </c>
    </row>
    <row r="782" spans="1:14" x14ac:dyDescent="0.2">
      <c r="A782" s="25"/>
      <c r="B782" s="25" t="s">
        <v>8</v>
      </c>
      <c r="C782" s="25">
        <v>1262.0254441300001</v>
      </c>
      <c r="D782" s="25">
        <v>1583.69431618</v>
      </c>
      <c r="E782" s="25">
        <v>1731.5354313800001</v>
      </c>
      <c r="F782" s="25">
        <v>2369.4915326700002</v>
      </c>
      <c r="G782" s="25">
        <v>2607.8282149800002</v>
      </c>
      <c r="H782" s="25">
        <v>2024.67278203</v>
      </c>
      <c r="I782" s="25">
        <v>2474.55438271</v>
      </c>
      <c r="J782" s="25">
        <v>2263.5094432699998</v>
      </c>
      <c r="K782" s="25">
        <v>2306.1645332899998</v>
      </c>
      <c r="L782" s="25">
        <v>2527.4065500500001</v>
      </c>
      <c r="M782" s="25">
        <v>2133.3187289900002</v>
      </c>
      <c r="N782" s="25">
        <v>2265.3381542799998</v>
      </c>
    </row>
    <row r="783" spans="1:14" x14ac:dyDescent="0.2">
      <c r="A783" s="25"/>
      <c r="B783" s="25" t="s">
        <v>9</v>
      </c>
      <c r="C783" s="25">
        <v>2057.63403255</v>
      </c>
      <c r="D783" s="25">
        <v>2104.1459192799998</v>
      </c>
      <c r="E783" s="25">
        <v>2557.3968507300001</v>
      </c>
      <c r="F783" s="25">
        <v>2813.9874748500001</v>
      </c>
      <c r="G783" s="25">
        <v>2859.2018903399999</v>
      </c>
      <c r="H783" s="25">
        <v>2826.9940630199999</v>
      </c>
      <c r="I783" s="25">
        <v>2579.60949278</v>
      </c>
      <c r="J783" s="25">
        <v>2973.3780798500002</v>
      </c>
      <c r="K783" s="25">
        <v>3808.0198261800001</v>
      </c>
      <c r="L783" s="25">
        <v>4090.3660242199999</v>
      </c>
      <c r="M783" s="25">
        <v>3851.6807463199998</v>
      </c>
      <c r="N783" s="25">
        <v>3948.3841488600001</v>
      </c>
    </row>
    <row r="784" spans="1:14" x14ac:dyDescent="0.2">
      <c r="A784" s="25"/>
      <c r="B784" s="25" t="s">
        <v>10</v>
      </c>
      <c r="C784" s="25">
        <v>4840.6964205300001</v>
      </c>
      <c r="D784" s="25">
        <v>6741.7129351200001</v>
      </c>
      <c r="E784" s="25">
        <v>7611.6696690299996</v>
      </c>
      <c r="F784" s="25">
        <v>8558.6078110100007</v>
      </c>
      <c r="G784" s="25">
        <v>7015.6294329100001</v>
      </c>
      <c r="H784" s="25">
        <v>6886.2709847599999</v>
      </c>
      <c r="I784" s="25">
        <v>8832.2620480500009</v>
      </c>
      <c r="J784" s="25">
        <v>9780.2267059999995</v>
      </c>
      <c r="K784" s="25">
        <v>8784.7247480900005</v>
      </c>
      <c r="L784" s="25">
        <v>8485.5669250699993</v>
      </c>
      <c r="M784" s="25">
        <v>7135.7477165999999</v>
      </c>
      <c r="N784" s="25">
        <v>7101.1359429200002</v>
      </c>
    </row>
    <row r="785" spans="1:14" x14ac:dyDescent="0.2">
      <c r="A785" s="25"/>
      <c r="B785" s="25" t="s">
        <v>11</v>
      </c>
      <c r="C785" s="25">
        <v>209.68927248</v>
      </c>
      <c r="D785" s="25">
        <v>293.83271452000002</v>
      </c>
      <c r="E785" s="25">
        <v>322.31487987000003</v>
      </c>
      <c r="F785" s="25">
        <v>382.38187002000001</v>
      </c>
      <c r="G785" s="25">
        <v>553.75655242000005</v>
      </c>
      <c r="H785" s="25">
        <v>504.24813302000001</v>
      </c>
      <c r="I785" s="25">
        <v>486.69520611000002</v>
      </c>
      <c r="J785" s="25">
        <v>415.07525274</v>
      </c>
      <c r="K785" s="25">
        <v>616.94250138999996</v>
      </c>
      <c r="L785" s="25">
        <v>704.50727041000005</v>
      </c>
      <c r="M785" s="25">
        <v>473.60274437999999</v>
      </c>
      <c r="N785" s="25">
        <v>495.47308932999999</v>
      </c>
    </row>
    <row r="786" spans="1:14" x14ac:dyDescent="0.2">
      <c r="A786" s="25"/>
      <c r="B786" s="25" t="s">
        <v>12</v>
      </c>
      <c r="C786" s="25">
        <v>274.81034738</v>
      </c>
      <c r="D786" s="25">
        <v>322.99371273999998</v>
      </c>
      <c r="E786" s="25">
        <v>321.08736958999998</v>
      </c>
      <c r="F786" s="25">
        <v>386.40657730999999</v>
      </c>
      <c r="G786" s="25">
        <v>349.95379358999998</v>
      </c>
      <c r="H786" s="25">
        <v>371.43277655999998</v>
      </c>
      <c r="I786" s="25">
        <v>372.20317728999999</v>
      </c>
      <c r="J786" s="25">
        <v>277.31653108</v>
      </c>
      <c r="K786" s="25">
        <v>305.94824003000002</v>
      </c>
      <c r="L786" s="25">
        <v>373.24008858000002</v>
      </c>
      <c r="M786" s="25">
        <v>349.76981706999999</v>
      </c>
      <c r="N786" s="25">
        <v>284.33100328</v>
      </c>
    </row>
    <row r="787" spans="1:14" x14ac:dyDescent="0.2">
      <c r="A787" s="25" t="s">
        <v>123</v>
      </c>
      <c r="B787" s="25" t="s">
        <v>1</v>
      </c>
      <c r="C787" s="25">
        <v>248.36699999999999</v>
      </c>
      <c r="D787" s="25">
        <v>251.45599999999999</v>
      </c>
      <c r="E787" s="25">
        <v>248.47399999999999</v>
      </c>
      <c r="F787" s="25">
        <v>296.887</v>
      </c>
      <c r="G787" s="25">
        <v>322.03800000000001</v>
      </c>
      <c r="H787" s="25">
        <v>335.74</v>
      </c>
      <c r="I787" s="25">
        <v>326.96800000000002</v>
      </c>
      <c r="J787" s="25">
        <v>339.44200000000001</v>
      </c>
      <c r="K787" s="25">
        <v>365.84899999999999</v>
      </c>
      <c r="L787" s="25">
        <v>381.59300000000002</v>
      </c>
      <c r="M787" s="25">
        <v>454.90100000000001</v>
      </c>
      <c r="N787" s="25" t="s">
        <v>13</v>
      </c>
    </row>
    <row r="788" spans="1:14" x14ac:dyDescent="0.2">
      <c r="A788" s="25"/>
      <c r="B788" s="25" t="s">
        <v>61</v>
      </c>
      <c r="C788" s="25" t="s">
        <v>13</v>
      </c>
      <c r="D788" s="25" t="s">
        <v>13</v>
      </c>
      <c r="E788" s="25" t="s">
        <v>13</v>
      </c>
      <c r="F788" s="25" t="s">
        <v>13</v>
      </c>
      <c r="G788" s="25" t="s">
        <v>13</v>
      </c>
      <c r="H788" s="25" t="s">
        <v>13</v>
      </c>
      <c r="I788" s="25" t="s">
        <v>13</v>
      </c>
      <c r="J788" s="25" t="s">
        <v>13</v>
      </c>
      <c r="K788" s="25" t="s">
        <v>13</v>
      </c>
      <c r="L788" s="25" t="s">
        <v>13</v>
      </c>
      <c r="M788" s="25" t="s">
        <v>13</v>
      </c>
      <c r="N788" s="25" t="s">
        <v>13</v>
      </c>
    </row>
    <row r="789" spans="1:14" x14ac:dyDescent="0.2">
      <c r="A789" s="25"/>
      <c r="B789" s="25" t="s">
        <v>2</v>
      </c>
      <c r="C789" s="25">
        <v>74.943299999999994</v>
      </c>
      <c r="D789" s="25">
        <v>73.547899999999998</v>
      </c>
      <c r="E789" s="25">
        <v>71.617900000000006</v>
      </c>
      <c r="F789" s="25">
        <v>108.417</v>
      </c>
      <c r="G789" s="25">
        <v>110.398</v>
      </c>
      <c r="H789" s="25">
        <v>114.899</v>
      </c>
      <c r="I789" s="25">
        <v>116.328</v>
      </c>
      <c r="J789" s="25">
        <v>117.004</v>
      </c>
      <c r="K789" s="25">
        <v>134.79</v>
      </c>
      <c r="L789" s="25">
        <v>144.59200000000001</v>
      </c>
      <c r="M789" s="25">
        <v>170.91499999999999</v>
      </c>
      <c r="N789" s="25" t="s">
        <v>13</v>
      </c>
    </row>
    <row r="790" spans="1:14" x14ac:dyDescent="0.2">
      <c r="A790" s="25"/>
      <c r="B790" s="25" t="s">
        <v>3</v>
      </c>
      <c r="C790" s="25">
        <v>7.0785099999999996</v>
      </c>
      <c r="D790" s="25">
        <v>9.8243899999999993</v>
      </c>
      <c r="E790" s="25">
        <v>6.8140499999999999</v>
      </c>
      <c r="F790" s="25">
        <v>7.82125</v>
      </c>
      <c r="G790" s="25">
        <v>15.9801</v>
      </c>
      <c r="H790" s="25">
        <v>18.022600000000001</v>
      </c>
      <c r="I790" s="25">
        <v>19.215499999999999</v>
      </c>
      <c r="J790" s="25">
        <v>20.509699999999999</v>
      </c>
      <c r="K790" s="25">
        <v>21.6069</v>
      </c>
      <c r="L790" s="25">
        <v>24.719000000000001</v>
      </c>
      <c r="M790" s="25">
        <v>30.890999999999998</v>
      </c>
      <c r="N790" s="25" t="s">
        <v>13</v>
      </c>
    </row>
    <row r="791" spans="1:14" x14ac:dyDescent="0.2">
      <c r="A791" s="25"/>
      <c r="B791" s="25" t="s">
        <v>4</v>
      </c>
      <c r="C791" s="25">
        <v>166.34519</v>
      </c>
      <c r="D791" s="25">
        <v>168.08371</v>
      </c>
      <c r="E791" s="25">
        <v>170.042</v>
      </c>
      <c r="F791" s="25">
        <v>180.649</v>
      </c>
      <c r="G791" s="25">
        <v>195.66</v>
      </c>
      <c r="H791" s="25">
        <v>202.81800000000001</v>
      </c>
      <c r="I791" s="25">
        <v>191.42400000000001</v>
      </c>
      <c r="J791" s="25">
        <v>201.929</v>
      </c>
      <c r="K791" s="25">
        <v>209.452</v>
      </c>
      <c r="L791" s="25">
        <v>212.28200000000001</v>
      </c>
      <c r="M791" s="25">
        <v>253.095</v>
      </c>
      <c r="N791" s="25" t="s">
        <v>13</v>
      </c>
    </row>
    <row r="792" spans="1:14" x14ac:dyDescent="0.2">
      <c r="A792" s="25"/>
      <c r="B792" s="25" t="s">
        <v>5</v>
      </c>
      <c r="C792" s="25" t="s">
        <v>13</v>
      </c>
      <c r="D792" s="25" t="s">
        <v>13</v>
      </c>
      <c r="E792" s="25" t="s">
        <v>13</v>
      </c>
      <c r="F792" s="25" t="s">
        <v>13</v>
      </c>
      <c r="G792" s="25" t="s">
        <v>13</v>
      </c>
      <c r="H792" s="25" t="s">
        <v>13</v>
      </c>
      <c r="I792" s="25" t="s">
        <v>13</v>
      </c>
      <c r="J792" s="25" t="s">
        <v>13</v>
      </c>
      <c r="K792" s="25" t="s">
        <v>13</v>
      </c>
      <c r="L792" s="25" t="s">
        <v>13</v>
      </c>
      <c r="M792" s="25" t="s">
        <v>13</v>
      </c>
      <c r="N792" s="25" t="s">
        <v>13</v>
      </c>
    </row>
    <row r="793" spans="1:14" x14ac:dyDescent="0.2">
      <c r="A793" s="25"/>
      <c r="B793" s="25" t="s">
        <v>6</v>
      </c>
      <c r="C793" s="25" t="s">
        <v>13</v>
      </c>
      <c r="D793" s="25" t="s">
        <v>13</v>
      </c>
      <c r="E793" s="25" t="s">
        <v>13</v>
      </c>
      <c r="F793" s="25" t="s">
        <v>13</v>
      </c>
      <c r="G793" s="25" t="s">
        <v>13</v>
      </c>
      <c r="H793" s="25" t="s">
        <v>13</v>
      </c>
      <c r="I793" s="25" t="s">
        <v>13</v>
      </c>
      <c r="J793" s="25" t="s">
        <v>13</v>
      </c>
      <c r="K793" s="25" t="s">
        <v>13</v>
      </c>
      <c r="L793" s="25" t="s">
        <v>13</v>
      </c>
      <c r="M793" s="25" t="s">
        <v>13</v>
      </c>
      <c r="N793" s="25" t="s">
        <v>13</v>
      </c>
    </row>
    <row r="794" spans="1:14" x14ac:dyDescent="0.2">
      <c r="A794" s="25"/>
      <c r="B794" s="25" t="s">
        <v>7</v>
      </c>
      <c r="C794" s="25" t="s">
        <v>13</v>
      </c>
      <c r="D794" s="25" t="s">
        <v>13</v>
      </c>
      <c r="E794" s="25" t="s">
        <v>13</v>
      </c>
      <c r="F794" s="25" t="s">
        <v>13</v>
      </c>
      <c r="G794" s="25" t="s">
        <v>13</v>
      </c>
      <c r="H794" s="25" t="s">
        <v>13</v>
      </c>
      <c r="I794" s="25" t="s">
        <v>13</v>
      </c>
      <c r="J794" s="25" t="s">
        <v>13</v>
      </c>
      <c r="K794" s="25" t="s">
        <v>13</v>
      </c>
      <c r="L794" s="25" t="s">
        <v>13</v>
      </c>
      <c r="M794" s="25" t="s">
        <v>13</v>
      </c>
      <c r="N794" s="25" t="s">
        <v>13</v>
      </c>
    </row>
    <row r="795" spans="1:14" x14ac:dyDescent="0.2">
      <c r="A795" s="25"/>
      <c r="B795" s="25" t="s">
        <v>8</v>
      </c>
      <c r="C795" s="25" t="s">
        <v>13</v>
      </c>
      <c r="D795" s="25" t="s">
        <v>13</v>
      </c>
      <c r="E795" s="25" t="s">
        <v>13</v>
      </c>
      <c r="F795" s="25" t="s">
        <v>13</v>
      </c>
      <c r="G795" s="25" t="s">
        <v>13</v>
      </c>
      <c r="H795" s="25" t="s">
        <v>13</v>
      </c>
      <c r="I795" s="25" t="s">
        <v>13</v>
      </c>
      <c r="J795" s="25" t="s">
        <v>13</v>
      </c>
      <c r="K795" s="25" t="s">
        <v>13</v>
      </c>
      <c r="L795" s="25" t="s">
        <v>13</v>
      </c>
      <c r="M795" s="25" t="s">
        <v>13</v>
      </c>
      <c r="N795" s="25" t="s">
        <v>13</v>
      </c>
    </row>
    <row r="796" spans="1:14" x14ac:dyDescent="0.2">
      <c r="A796" s="25"/>
      <c r="B796" s="25" t="s">
        <v>9</v>
      </c>
      <c r="C796" s="25">
        <v>5.8237300000000003</v>
      </c>
      <c r="D796" s="25">
        <v>6.1163299999999996</v>
      </c>
      <c r="E796" s="25">
        <v>6.5270799999999998</v>
      </c>
      <c r="F796" s="25">
        <v>6.6677499999999998</v>
      </c>
      <c r="G796" s="25">
        <v>7.5399099999999999</v>
      </c>
      <c r="H796" s="25">
        <v>7.7649800000000004</v>
      </c>
      <c r="I796" s="25">
        <v>8.1025899999999993</v>
      </c>
      <c r="J796" s="25">
        <v>9.7568699999999993</v>
      </c>
      <c r="K796" s="25">
        <v>12.423999999999999</v>
      </c>
      <c r="L796" s="25">
        <v>14.675000000000001</v>
      </c>
      <c r="M796" s="25">
        <v>19.474</v>
      </c>
      <c r="N796" s="25" t="s">
        <v>13</v>
      </c>
    </row>
    <row r="797" spans="1:14" x14ac:dyDescent="0.2">
      <c r="A797" s="25"/>
      <c r="B797" s="25" t="s">
        <v>10</v>
      </c>
      <c r="C797" s="25">
        <v>6.89283</v>
      </c>
      <c r="D797" s="25">
        <v>7.3429700000000002</v>
      </c>
      <c r="E797" s="25">
        <v>7.4269999999999996</v>
      </c>
      <c r="F797" s="25">
        <v>7.9340000000000002</v>
      </c>
      <c r="G797" s="25">
        <v>8.0180000000000007</v>
      </c>
      <c r="H797" s="25">
        <v>8.1310000000000002</v>
      </c>
      <c r="I797" s="25">
        <v>8.3000000000000007</v>
      </c>
      <c r="J797" s="25">
        <v>8.7609999999999992</v>
      </c>
      <c r="K797" s="25">
        <v>8.84</v>
      </c>
      <c r="L797" s="25">
        <v>9.65</v>
      </c>
      <c r="M797" s="25">
        <v>12.098000000000001</v>
      </c>
      <c r="N797" s="25" t="s">
        <v>13</v>
      </c>
    </row>
    <row r="798" spans="1:14" x14ac:dyDescent="0.2">
      <c r="A798" s="25"/>
      <c r="B798" s="25" t="s">
        <v>11</v>
      </c>
      <c r="C798" s="25" t="s">
        <v>13</v>
      </c>
      <c r="D798" s="25" t="s">
        <v>13</v>
      </c>
      <c r="E798" s="25" t="s">
        <v>13</v>
      </c>
      <c r="F798" s="25" t="s">
        <v>13</v>
      </c>
      <c r="G798" s="25" t="s">
        <v>13</v>
      </c>
      <c r="H798" s="25" t="s">
        <v>13</v>
      </c>
      <c r="I798" s="25" t="s">
        <v>13</v>
      </c>
      <c r="J798" s="25" t="s">
        <v>13</v>
      </c>
      <c r="K798" s="25" t="s">
        <v>13</v>
      </c>
      <c r="L798" s="25" t="s">
        <v>13</v>
      </c>
      <c r="M798" s="25" t="s">
        <v>13</v>
      </c>
      <c r="N798" s="25" t="s">
        <v>13</v>
      </c>
    </row>
    <row r="799" spans="1:14" x14ac:dyDescent="0.2">
      <c r="A799" s="25"/>
      <c r="B799" s="25" t="s">
        <v>12</v>
      </c>
      <c r="C799" s="25">
        <v>153.62799999999999</v>
      </c>
      <c r="D799" s="25">
        <v>154.624</v>
      </c>
      <c r="E799" s="25">
        <v>156.08699999999999</v>
      </c>
      <c r="F799" s="25">
        <v>166.047</v>
      </c>
      <c r="G799" s="25">
        <v>180.10300000000001</v>
      </c>
      <c r="H799" s="25">
        <v>186.922</v>
      </c>
      <c r="I799" s="25">
        <v>175.02199999999999</v>
      </c>
      <c r="J799" s="25">
        <v>183.411</v>
      </c>
      <c r="K799" s="25">
        <v>188.18799999999999</v>
      </c>
      <c r="L799" s="25">
        <v>187.958</v>
      </c>
      <c r="M799" s="25">
        <v>221.523</v>
      </c>
      <c r="N799" s="25" t="s">
        <v>13</v>
      </c>
    </row>
    <row r="800" spans="1:14" x14ac:dyDescent="0.2">
      <c r="A800" s="25" t="s">
        <v>124</v>
      </c>
      <c r="B800" s="25" t="s">
        <v>1</v>
      </c>
      <c r="C800" s="25">
        <v>86.448499999999996</v>
      </c>
      <c r="D800" s="25">
        <v>100.17100000000001</v>
      </c>
      <c r="E800" s="25">
        <v>108.82599999999999</v>
      </c>
      <c r="F800" s="25">
        <v>112.849</v>
      </c>
      <c r="G800" s="25">
        <v>111.134</v>
      </c>
      <c r="H800" s="25">
        <v>136.821</v>
      </c>
      <c r="I800" s="25">
        <v>154.786</v>
      </c>
      <c r="J800" s="25">
        <v>121.67100000000001</v>
      </c>
      <c r="K800" s="25">
        <v>128.61500000000001</v>
      </c>
      <c r="L800" s="25">
        <v>146.75767500000001</v>
      </c>
      <c r="M800" s="25">
        <v>147.42083</v>
      </c>
      <c r="N800" s="25">
        <v>152.13784100000001</v>
      </c>
    </row>
    <row r="801" spans="1:14" x14ac:dyDescent="0.2">
      <c r="A801" s="25"/>
      <c r="B801" s="25" t="s">
        <v>61</v>
      </c>
      <c r="C801" s="25" t="s">
        <v>13</v>
      </c>
      <c r="D801" s="25">
        <v>7.1851E-4</v>
      </c>
      <c r="E801" s="25">
        <v>1.3963000000000001E-3</v>
      </c>
      <c r="F801" s="25">
        <v>1.3963000000000001E-3</v>
      </c>
      <c r="G801" s="25">
        <v>1.44444E-3</v>
      </c>
      <c r="H801" s="25">
        <v>2.8833299999999999E-3</v>
      </c>
      <c r="I801" s="25">
        <v>1.1925900000000001E-3</v>
      </c>
      <c r="J801" s="25">
        <v>1.0585200000000001E-3</v>
      </c>
      <c r="K801" s="25">
        <v>1.1255600000000001E-3</v>
      </c>
      <c r="L801" s="25">
        <v>1.142E-3</v>
      </c>
      <c r="M801" s="25">
        <v>9.5799999999999998E-4</v>
      </c>
      <c r="N801" s="25">
        <v>9.810000000000001E-4</v>
      </c>
    </row>
    <row r="802" spans="1:14" x14ac:dyDescent="0.2">
      <c r="A802" s="25"/>
      <c r="B802" s="25" t="s">
        <v>2</v>
      </c>
      <c r="C802" s="25">
        <v>4.0175700000000001</v>
      </c>
      <c r="D802" s="25">
        <v>3.6953900000000002</v>
      </c>
      <c r="E802" s="25">
        <v>3.7225199999999998</v>
      </c>
      <c r="F802" s="25">
        <v>4.8526600000000002</v>
      </c>
      <c r="G802" s="25">
        <v>4.6070500000000001</v>
      </c>
      <c r="H802" s="25">
        <v>3.92984</v>
      </c>
      <c r="I802" s="25">
        <v>3.0830099999999998</v>
      </c>
      <c r="J802" s="25">
        <v>3.0508000000000002</v>
      </c>
      <c r="K802" s="25">
        <v>3.0885600000000002</v>
      </c>
      <c r="L802" s="25">
        <v>1.0045189999999999</v>
      </c>
      <c r="M802" s="25">
        <v>1.0185679999999999</v>
      </c>
      <c r="N802" s="25">
        <v>1.0337259999999999</v>
      </c>
    </row>
    <row r="803" spans="1:14" x14ac:dyDescent="0.2">
      <c r="A803" s="25"/>
      <c r="B803" s="25" t="s">
        <v>3</v>
      </c>
      <c r="C803" s="25">
        <v>57.0261</v>
      </c>
      <c r="D803" s="25">
        <v>71.688999999999993</v>
      </c>
      <c r="E803" s="25">
        <v>74.465299999999999</v>
      </c>
      <c r="F803" s="25">
        <v>76.179000000000002</v>
      </c>
      <c r="G803" s="25">
        <v>77.1952</v>
      </c>
      <c r="H803" s="25">
        <v>93.636300000000006</v>
      </c>
      <c r="I803" s="25">
        <v>105.908</v>
      </c>
      <c r="J803" s="25">
        <v>76.127200000000002</v>
      </c>
      <c r="K803" s="25">
        <v>81.969399999999993</v>
      </c>
      <c r="L803" s="25">
        <v>101.635801</v>
      </c>
      <c r="M803" s="25">
        <v>101.957677</v>
      </c>
      <c r="N803" s="25">
        <v>105.63076700000001</v>
      </c>
    </row>
    <row r="804" spans="1:14" x14ac:dyDescent="0.2">
      <c r="A804" s="25"/>
      <c r="B804" s="25" t="s">
        <v>4</v>
      </c>
      <c r="C804" s="25">
        <v>25.40483</v>
      </c>
      <c r="D804" s="25">
        <v>24.78589148</v>
      </c>
      <c r="E804" s="25">
        <v>30.636783699999999</v>
      </c>
      <c r="F804" s="25">
        <v>31.815443699999999</v>
      </c>
      <c r="G804" s="25">
        <v>29.330305559999999</v>
      </c>
      <c r="H804" s="25">
        <v>39.251976669999998</v>
      </c>
      <c r="I804" s="25">
        <v>45.792999999999999</v>
      </c>
      <c r="J804" s="25">
        <v>42.491941480000001</v>
      </c>
      <c r="K804" s="25">
        <v>43.555914440000002</v>
      </c>
      <c r="L804" s="25">
        <v>44.116213000000002</v>
      </c>
      <c r="M804" s="25">
        <v>44.443626000000002</v>
      </c>
      <c r="N804" s="25">
        <v>45.472366000000001</v>
      </c>
    </row>
    <row r="805" spans="1:14" x14ac:dyDescent="0.2">
      <c r="A805" s="25"/>
      <c r="B805" s="25" t="s">
        <v>5</v>
      </c>
      <c r="C805" s="25" t="s">
        <v>13</v>
      </c>
      <c r="D805" s="25" t="s">
        <v>13</v>
      </c>
      <c r="E805" s="25" t="s">
        <v>13</v>
      </c>
      <c r="F805" s="25" t="s">
        <v>13</v>
      </c>
      <c r="G805" s="25" t="s">
        <v>13</v>
      </c>
      <c r="H805" s="25" t="s">
        <v>13</v>
      </c>
      <c r="I805" s="25" t="s">
        <v>13</v>
      </c>
      <c r="J805" s="25" t="s">
        <v>13</v>
      </c>
      <c r="K805" s="25" t="s">
        <v>13</v>
      </c>
      <c r="L805" s="25" t="s">
        <v>13</v>
      </c>
      <c r="M805" s="25" t="s">
        <v>13</v>
      </c>
      <c r="N805" s="25" t="s">
        <v>13</v>
      </c>
    </row>
    <row r="806" spans="1:14" x14ac:dyDescent="0.2">
      <c r="A806" s="25"/>
      <c r="B806" s="25" t="s">
        <v>6</v>
      </c>
      <c r="C806" s="25">
        <v>1.76027</v>
      </c>
      <c r="D806" s="25">
        <v>2.2317999999999998</v>
      </c>
      <c r="E806" s="25">
        <v>2.2346900000000001</v>
      </c>
      <c r="F806" s="25">
        <v>2.5762499999999999</v>
      </c>
      <c r="G806" s="25">
        <v>2.4054000000000002</v>
      </c>
      <c r="H806" s="25">
        <v>2.6523300000000001</v>
      </c>
      <c r="I806" s="25">
        <v>3.4583300000000001</v>
      </c>
      <c r="J806" s="25">
        <v>2.7972199999999998</v>
      </c>
      <c r="K806" s="25">
        <v>2.9910100000000002</v>
      </c>
      <c r="L806" s="25">
        <v>3.0396130000000001</v>
      </c>
      <c r="M806" s="25">
        <v>3.3319480000000001</v>
      </c>
      <c r="N806" s="25">
        <v>3.5523150000000001</v>
      </c>
    </row>
    <row r="807" spans="1:14" x14ac:dyDescent="0.2">
      <c r="A807" s="25"/>
      <c r="B807" s="25" t="s">
        <v>7</v>
      </c>
      <c r="C807" s="25" t="s">
        <v>13</v>
      </c>
      <c r="D807" s="25" t="s">
        <v>13</v>
      </c>
      <c r="E807" s="25" t="s">
        <v>13</v>
      </c>
      <c r="F807" s="25" t="s">
        <v>13</v>
      </c>
      <c r="G807" s="25" t="s">
        <v>13</v>
      </c>
      <c r="H807" s="25" t="s">
        <v>13</v>
      </c>
      <c r="I807" s="25" t="s">
        <v>13</v>
      </c>
      <c r="J807" s="25" t="s">
        <v>13</v>
      </c>
      <c r="K807" s="25" t="s">
        <v>13</v>
      </c>
      <c r="L807" s="25" t="s">
        <v>13</v>
      </c>
      <c r="M807" s="25" t="s">
        <v>13</v>
      </c>
      <c r="N807" s="25" t="s">
        <v>13</v>
      </c>
    </row>
    <row r="808" spans="1:14" x14ac:dyDescent="0.2">
      <c r="A808" s="25"/>
      <c r="B808" s="25" t="s">
        <v>8</v>
      </c>
      <c r="C808" s="25" t="s">
        <v>13</v>
      </c>
      <c r="D808" s="25" t="s">
        <v>13</v>
      </c>
      <c r="E808" s="25" t="s">
        <v>13</v>
      </c>
      <c r="F808" s="25" t="s">
        <v>13</v>
      </c>
      <c r="G808" s="25" t="s">
        <v>13</v>
      </c>
      <c r="H808" s="25">
        <v>1.0948100000000001E-2</v>
      </c>
      <c r="I808" s="25" t="s">
        <v>13</v>
      </c>
      <c r="J808" s="25" t="s">
        <v>13</v>
      </c>
      <c r="K808" s="25" t="s">
        <v>13</v>
      </c>
      <c r="L808" s="25" t="s">
        <v>13</v>
      </c>
      <c r="M808" s="25" t="s">
        <v>13</v>
      </c>
      <c r="N808" s="25" t="s">
        <v>13</v>
      </c>
    </row>
    <row r="809" spans="1:14" x14ac:dyDescent="0.2">
      <c r="A809" s="25"/>
      <c r="B809" s="25" t="s">
        <v>9</v>
      </c>
      <c r="C809" s="25">
        <v>8.1235599999999994</v>
      </c>
      <c r="D809" s="25">
        <v>9.1422799999999995</v>
      </c>
      <c r="E809" s="25">
        <v>12.206200000000001</v>
      </c>
      <c r="F809" s="25">
        <v>11.7003</v>
      </c>
      <c r="G809" s="25">
        <v>9.7468000000000004</v>
      </c>
      <c r="H809" s="25">
        <v>15.566000000000001</v>
      </c>
      <c r="I809" s="25">
        <v>15.384499999999999</v>
      </c>
      <c r="J809" s="25">
        <v>15.4314</v>
      </c>
      <c r="K809" s="25">
        <v>15.5877</v>
      </c>
      <c r="L809" s="25">
        <v>15.803158</v>
      </c>
      <c r="M809" s="25">
        <v>15.724337999999999</v>
      </c>
      <c r="N809" s="25">
        <v>16.101192000000001</v>
      </c>
    </row>
    <row r="810" spans="1:14" x14ac:dyDescent="0.2">
      <c r="A810" s="25"/>
      <c r="B810" s="25" t="s">
        <v>10</v>
      </c>
      <c r="C810" s="25">
        <v>14.305199999999999</v>
      </c>
      <c r="D810" s="25">
        <v>11.8393</v>
      </c>
      <c r="E810" s="25">
        <v>14.9154</v>
      </c>
      <c r="F810" s="25">
        <v>15.6122</v>
      </c>
      <c r="G810" s="25">
        <v>12.2576</v>
      </c>
      <c r="H810" s="25">
        <v>15.025</v>
      </c>
      <c r="I810" s="25">
        <v>14.901999999999999</v>
      </c>
      <c r="J810" s="25">
        <v>10.7967</v>
      </c>
      <c r="K810" s="25">
        <v>11.364599999999999</v>
      </c>
      <c r="L810" s="25">
        <v>11.522423</v>
      </c>
      <c r="M810" s="25">
        <v>11.496365000000001</v>
      </c>
      <c r="N810" s="25">
        <v>11.786243000000001</v>
      </c>
    </row>
    <row r="811" spans="1:14" x14ac:dyDescent="0.2">
      <c r="A811" s="25"/>
      <c r="B811" s="25" t="s">
        <v>11</v>
      </c>
      <c r="C811" s="25" t="s">
        <v>13</v>
      </c>
      <c r="D811" s="25" t="s">
        <v>13</v>
      </c>
      <c r="E811" s="25" t="s">
        <v>13</v>
      </c>
      <c r="F811" s="25" t="s">
        <v>13</v>
      </c>
      <c r="G811" s="25" t="s">
        <v>13</v>
      </c>
      <c r="H811" s="25" t="s">
        <v>13</v>
      </c>
      <c r="I811" s="25" t="s">
        <v>13</v>
      </c>
      <c r="J811" s="25" t="s">
        <v>13</v>
      </c>
      <c r="K811" s="25" t="s">
        <v>13</v>
      </c>
      <c r="L811" s="25" t="s">
        <v>13</v>
      </c>
      <c r="M811" s="25" t="s">
        <v>13</v>
      </c>
      <c r="N811" s="25" t="s">
        <v>13</v>
      </c>
    </row>
    <row r="812" spans="1:14" x14ac:dyDescent="0.2">
      <c r="A812" s="25"/>
      <c r="B812" s="25" t="s">
        <v>12</v>
      </c>
      <c r="C812" s="25">
        <v>1.2158100000000001</v>
      </c>
      <c r="D812" s="25">
        <v>1.57257</v>
      </c>
      <c r="E812" s="25">
        <v>1.28033</v>
      </c>
      <c r="F812" s="25">
        <v>1.92628</v>
      </c>
      <c r="G812" s="25">
        <v>4.9203700000000001</v>
      </c>
      <c r="H812" s="25">
        <v>5.9974600000000002</v>
      </c>
      <c r="I812" s="25">
        <v>12.048</v>
      </c>
      <c r="J812" s="25">
        <v>13.466799999999999</v>
      </c>
      <c r="K812" s="25">
        <v>13.6126</v>
      </c>
      <c r="L812" s="25">
        <v>13.75102</v>
      </c>
      <c r="M812" s="25">
        <v>13.890974999999999</v>
      </c>
      <c r="N812" s="25">
        <v>14.032616000000001</v>
      </c>
    </row>
    <row r="813" spans="1:14" x14ac:dyDescent="0.2">
      <c r="A813" s="25" t="s">
        <v>125</v>
      </c>
      <c r="B813" s="25" t="s">
        <v>1</v>
      </c>
      <c r="C813" s="25">
        <v>6181.5</v>
      </c>
      <c r="D813" s="25">
        <v>6630.9</v>
      </c>
      <c r="E813" s="25">
        <v>6850.3</v>
      </c>
      <c r="F813" s="25">
        <v>6876.4</v>
      </c>
      <c r="G813" s="25">
        <v>6292.8</v>
      </c>
      <c r="H813" s="25">
        <v>5454.5</v>
      </c>
      <c r="I813" s="25">
        <v>5822.7</v>
      </c>
      <c r="J813" s="25">
        <v>6140</v>
      </c>
      <c r="K813" s="25">
        <v>6449.3</v>
      </c>
      <c r="L813" s="25">
        <v>7053.7</v>
      </c>
      <c r="M813" s="25">
        <v>7547.6</v>
      </c>
      <c r="N813" s="25">
        <v>8310.9866290000009</v>
      </c>
    </row>
    <row r="814" spans="1:14" x14ac:dyDescent="0.2">
      <c r="A814" s="25"/>
      <c r="B814" s="25" t="s">
        <v>61</v>
      </c>
      <c r="C814" s="25">
        <v>2246.5</v>
      </c>
      <c r="D814" s="25">
        <v>2063.6999999999998</v>
      </c>
      <c r="E814" s="25">
        <v>2025.4</v>
      </c>
      <c r="F814" s="25">
        <v>1925.2</v>
      </c>
      <c r="G814" s="25">
        <v>1443.8</v>
      </c>
      <c r="H814" s="25">
        <v>54.9</v>
      </c>
      <c r="I814" s="25">
        <v>141.1</v>
      </c>
      <c r="J814" s="25">
        <v>141.9</v>
      </c>
      <c r="K814" s="25">
        <v>64</v>
      </c>
      <c r="L814" s="25">
        <v>68.599999999999994</v>
      </c>
      <c r="M814" s="25">
        <v>78.7</v>
      </c>
      <c r="N814" s="25">
        <v>74.615570000000005</v>
      </c>
    </row>
    <row r="815" spans="1:14" x14ac:dyDescent="0.2">
      <c r="A815" s="25"/>
      <c r="B815" s="25" t="s">
        <v>2</v>
      </c>
      <c r="C815" s="25">
        <v>132.80000000000001</v>
      </c>
      <c r="D815" s="25">
        <v>307.8</v>
      </c>
      <c r="E815" s="25">
        <v>363.6</v>
      </c>
      <c r="F815" s="25">
        <v>408.4</v>
      </c>
      <c r="G815" s="25">
        <v>399.5</v>
      </c>
      <c r="H815" s="25">
        <v>441.8</v>
      </c>
      <c r="I815" s="25">
        <v>446.6</v>
      </c>
      <c r="J815" s="25">
        <v>436</v>
      </c>
      <c r="K815" s="25">
        <v>496.2</v>
      </c>
      <c r="L815" s="25">
        <v>495.9</v>
      </c>
      <c r="M815" s="25">
        <v>547.70000000000005</v>
      </c>
      <c r="N815" s="25" t="s">
        <v>13</v>
      </c>
    </row>
    <row r="816" spans="1:14" x14ac:dyDescent="0.2">
      <c r="A816" s="25"/>
      <c r="B816" s="25" t="s">
        <v>3</v>
      </c>
      <c r="C816" s="25">
        <v>3518.3</v>
      </c>
      <c r="D816" s="25">
        <v>3916.8</v>
      </c>
      <c r="E816" s="25">
        <v>4064.2</v>
      </c>
      <c r="F816" s="25">
        <v>4165.8999999999996</v>
      </c>
      <c r="G816" s="25">
        <v>4048.8</v>
      </c>
      <c r="H816" s="25">
        <v>4161.7</v>
      </c>
      <c r="I816" s="25">
        <v>4391</v>
      </c>
      <c r="J816" s="25">
        <v>4686.6000000000004</v>
      </c>
      <c r="K816" s="25">
        <v>5063.5</v>
      </c>
      <c r="L816" s="25">
        <v>5629.8</v>
      </c>
      <c r="M816" s="25">
        <v>6115.8</v>
      </c>
      <c r="N816" s="25">
        <v>6723.1900690000002</v>
      </c>
    </row>
    <row r="817" spans="1:14" x14ac:dyDescent="0.2">
      <c r="A817" s="25"/>
      <c r="B817" s="25" t="s">
        <v>4</v>
      </c>
      <c r="C817" s="25">
        <v>283.89999999999998</v>
      </c>
      <c r="D817" s="25">
        <v>342.6</v>
      </c>
      <c r="E817" s="25">
        <v>397.1</v>
      </c>
      <c r="F817" s="25">
        <v>376.9</v>
      </c>
      <c r="G817" s="25">
        <v>400.7</v>
      </c>
      <c r="H817" s="25">
        <v>796.1</v>
      </c>
      <c r="I817" s="25">
        <v>844</v>
      </c>
      <c r="J817" s="25">
        <v>875.5</v>
      </c>
      <c r="K817" s="25">
        <v>825.6</v>
      </c>
      <c r="L817" s="25">
        <v>859.4</v>
      </c>
      <c r="M817" s="25">
        <v>805.4</v>
      </c>
      <c r="N817" s="25" t="s">
        <v>13</v>
      </c>
    </row>
    <row r="818" spans="1:14" x14ac:dyDescent="0.2">
      <c r="A818" s="25"/>
      <c r="B818" s="25" t="s">
        <v>5</v>
      </c>
      <c r="C818" s="25" t="s">
        <v>13</v>
      </c>
      <c r="D818" s="25" t="s">
        <v>13</v>
      </c>
      <c r="E818" s="25" t="s">
        <v>13</v>
      </c>
      <c r="F818" s="25" t="s">
        <v>13</v>
      </c>
      <c r="G818" s="25" t="s">
        <v>13</v>
      </c>
      <c r="H818" s="25" t="s">
        <v>13</v>
      </c>
      <c r="I818" s="25" t="s">
        <v>13</v>
      </c>
      <c r="J818" s="25" t="s">
        <v>13</v>
      </c>
      <c r="K818" s="25" t="s">
        <v>13</v>
      </c>
      <c r="L818" s="25" t="s">
        <v>13</v>
      </c>
      <c r="M818" s="25" t="s">
        <v>13</v>
      </c>
      <c r="N818" s="25" t="s">
        <v>13</v>
      </c>
    </row>
    <row r="819" spans="1:14" x14ac:dyDescent="0.2">
      <c r="A819" s="25"/>
      <c r="B819" s="25" t="s">
        <v>6</v>
      </c>
      <c r="C819" s="25">
        <v>21.8</v>
      </c>
      <c r="D819" s="25">
        <v>24.7</v>
      </c>
      <c r="E819" s="25">
        <v>27.4</v>
      </c>
      <c r="F819" s="25">
        <v>29.1</v>
      </c>
      <c r="G819" s="25">
        <v>24.2</v>
      </c>
      <c r="H819" s="25">
        <v>34.200000000000003</v>
      </c>
      <c r="I819" s="25">
        <v>35.200000000000003</v>
      </c>
      <c r="J819" s="25">
        <v>39.200000000000003</v>
      </c>
      <c r="K819" s="25">
        <v>40.5</v>
      </c>
      <c r="L819" s="25">
        <v>42.9</v>
      </c>
      <c r="M819" s="25">
        <v>45.4</v>
      </c>
      <c r="N819" s="25" t="s">
        <v>13</v>
      </c>
    </row>
    <row r="820" spans="1:14" x14ac:dyDescent="0.2">
      <c r="A820" s="25"/>
      <c r="B820" s="25" t="s">
        <v>7</v>
      </c>
      <c r="C820" s="25">
        <v>18.399999999999999</v>
      </c>
      <c r="D820" s="25">
        <v>29</v>
      </c>
      <c r="E820" s="25">
        <v>17.100000000000001</v>
      </c>
      <c r="F820" s="25">
        <v>16.100000000000001</v>
      </c>
      <c r="G820" s="25">
        <v>20.5</v>
      </c>
      <c r="H820" s="25">
        <v>23.3</v>
      </c>
      <c r="I820" s="25">
        <v>49.7</v>
      </c>
      <c r="J820" s="25">
        <v>56.4</v>
      </c>
      <c r="K820" s="25">
        <v>33.4</v>
      </c>
      <c r="L820" s="25">
        <v>77.3</v>
      </c>
      <c r="M820" s="25">
        <v>29.6</v>
      </c>
      <c r="N820" s="25" t="s">
        <v>13</v>
      </c>
    </row>
    <row r="821" spans="1:14" x14ac:dyDescent="0.2">
      <c r="A821" s="25"/>
      <c r="B821" s="25" t="s">
        <v>8</v>
      </c>
      <c r="C821" s="25" t="s">
        <v>13</v>
      </c>
      <c r="D821" s="25" t="s">
        <v>13</v>
      </c>
      <c r="E821" s="25" t="s">
        <v>13</v>
      </c>
      <c r="F821" s="25" t="s">
        <v>13</v>
      </c>
      <c r="G821" s="25" t="s">
        <v>13</v>
      </c>
      <c r="H821" s="25" t="s">
        <v>13</v>
      </c>
      <c r="I821" s="25" t="s">
        <v>13</v>
      </c>
      <c r="J821" s="25" t="s">
        <v>13</v>
      </c>
      <c r="K821" s="25" t="s">
        <v>13</v>
      </c>
      <c r="L821" s="25" t="s">
        <v>13</v>
      </c>
      <c r="M821" s="25" t="s">
        <v>13</v>
      </c>
      <c r="N821" s="25" t="s">
        <v>13</v>
      </c>
    </row>
    <row r="822" spans="1:14" x14ac:dyDescent="0.2">
      <c r="A822" s="25"/>
      <c r="B822" s="25" t="s">
        <v>9</v>
      </c>
      <c r="C822" s="25">
        <v>128.9</v>
      </c>
      <c r="D822" s="25">
        <v>159.80000000000001</v>
      </c>
      <c r="E822" s="25">
        <v>164</v>
      </c>
      <c r="F822" s="25">
        <v>151.9</v>
      </c>
      <c r="G822" s="25">
        <v>153.69999999999999</v>
      </c>
      <c r="H822" s="25">
        <v>227.6</v>
      </c>
      <c r="I822" s="25">
        <v>222.2</v>
      </c>
      <c r="J822" s="25">
        <v>229.2</v>
      </c>
      <c r="K822" s="25">
        <v>212.4</v>
      </c>
      <c r="L822" s="25">
        <v>192.7</v>
      </c>
      <c r="M822" s="25">
        <v>168.3</v>
      </c>
      <c r="N822" s="25" t="s">
        <v>13</v>
      </c>
    </row>
    <row r="823" spans="1:14" x14ac:dyDescent="0.2">
      <c r="A823" s="25"/>
      <c r="B823" s="25" t="s">
        <v>10</v>
      </c>
      <c r="C823" s="25">
        <v>44.7</v>
      </c>
      <c r="D823" s="25">
        <v>58.2</v>
      </c>
      <c r="E823" s="25">
        <v>116.8</v>
      </c>
      <c r="F823" s="25">
        <v>116.1</v>
      </c>
      <c r="G823" s="25">
        <v>119.4</v>
      </c>
      <c r="H823" s="25">
        <v>157.5</v>
      </c>
      <c r="I823" s="25">
        <v>160.1</v>
      </c>
      <c r="J823" s="25">
        <v>188.8</v>
      </c>
      <c r="K823" s="25">
        <v>184.6</v>
      </c>
      <c r="L823" s="25">
        <v>222.7</v>
      </c>
      <c r="M823" s="25">
        <v>273</v>
      </c>
      <c r="N823" s="25" t="s">
        <v>13</v>
      </c>
    </row>
    <row r="824" spans="1:14" x14ac:dyDescent="0.2">
      <c r="A824" s="25"/>
      <c r="B824" s="25" t="s">
        <v>11</v>
      </c>
      <c r="C824" s="25" t="s">
        <v>13</v>
      </c>
      <c r="D824" s="25" t="s">
        <v>13</v>
      </c>
      <c r="E824" s="25" t="s">
        <v>13</v>
      </c>
      <c r="F824" s="25" t="s">
        <v>13</v>
      </c>
      <c r="G824" s="25" t="s">
        <v>13</v>
      </c>
      <c r="H824" s="25" t="s">
        <v>13</v>
      </c>
      <c r="I824" s="25" t="s">
        <v>13</v>
      </c>
      <c r="J824" s="25" t="s">
        <v>13</v>
      </c>
      <c r="K824" s="25" t="s">
        <v>13</v>
      </c>
      <c r="L824" s="25">
        <v>5.2</v>
      </c>
      <c r="M824" s="25">
        <v>8.6</v>
      </c>
      <c r="N824" s="25" t="s">
        <v>13</v>
      </c>
    </row>
    <row r="825" spans="1:14" x14ac:dyDescent="0.2">
      <c r="A825" s="25"/>
      <c r="B825" s="25" t="s">
        <v>12</v>
      </c>
      <c r="C825" s="25">
        <v>70.099999999999994</v>
      </c>
      <c r="D825" s="25">
        <v>70.900000000000006</v>
      </c>
      <c r="E825" s="25">
        <v>71.8</v>
      </c>
      <c r="F825" s="25">
        <v>63.7</v>
      </c>
      <c r="G825" s="25">
        <v>82.9</v>
      </c>
      <c r="H825" s="25">
        <v>353.5</v>
      </c>
      <c r="I825" s="25">
        <v>376.8</v>
      </c>
      <c r="J825" s="25">
        <v>361.9</v>
      </c>
      <c r="K825" s="25">
        <v>354.7</v>
      </c>
      <c r="L825" s="25">
        <v>318.60000000000002</v>
      </c>
      <c r="M825" s="25">
        <v>280.5</v>
      </c>
      <c r="N825" s="25" t="s">
        <v>13</v>
      </c>
    </row>
    <row r="826" spans="1:14" x14ac:dyDescent="0.2">
      <c r="A826" s="25" t="s">
        <v>126</v>
      </c>
      <c r="B826" s="25" t="s">
        <v>1</v>
      </c>
      <c r="C826" s="25">
        <v>1018.12</v>
      </c>
      <c r="D826" s="25">
        <v>1042.53</v>
      </c>
      <c r="E826" s="25">
        <v>1206.0899999999999</v>
      </c>
      <c r="F826" s="25">
        <v>1447.62</v>
      </c>
      <c r="G826" s="25">
        <v>1342.52</v>
      </c>
      <c r="H826" s="25">
        <v>1478.22</v>
      </c>
      <c r="I826" s="25">
        <v>1593.47</v>
      </c>
      <c r="J826" s="25">
        <v>1813.21</v>
      </c>
      <c r="K826" s="25">
        <v>2044.1579999999999</v>
      </c>
      <c r="L826" s="25">
        <v>2344.8319999999999</v>
      </c>
      <c r="M826" s="25">
        <v>2356.9949999999999</v>
      </c>
      <c r="N826" s="25">
        <v>2108.6594719999998</v>
      </c>
    </row>
    <row r="827" spans="1:14" x14ac:dyDescent="0.2">
      <c r="A827" s="25"/>
      <c r="B827" s="25" t="s">
        <v>61</v>
      </c>
      <c r="C827" s="25">
        <v>6</v>
      </c>
      <c r="D827" s="25">
        <v>6</v>
      </c>
      <c r="E827" s="25">
        <v>6</v>
      </c>
      <c r="F827" s="25">
        <v>6</v>
      </c>
      <c r="G827" s="25">
        <v>6</v>
      </c>
      <c r="H827" s="25">
        <v>6</v>
      </c>
      <c r="I827" s="25">
        <v>6</v>
      </c>
      <c r="J827" s="25">
        <v>6</v>
      </c>
      <c r="K827" s="25">
        <v>6</v>
      </c>
      <c r="L827" s="25">
        <v>6</v>
      </c>
      <c r="M827" s="25">
        <v>6</v>
      </c>
      <c r="N827" s="25">
        <v>6</v>
      </c>
    </row>
    <row r="828" spans="1:14" x14ac:dyDescent="0.2">
      <c r="A828" s="25"/>
      <c r="B828" s="25" t="s">
        <v>2</v>
      </c>
      <c r="C828" s="25">
        <v>335.17500000000001</v>
      </c>
      <c r="D828" s="25">
        <v>352.24</v>
      </c>
      <c r="E828" s="25">
        <v>347.61</v>
      </c>
      <c r="F828" s="25">
        <v>366.79399999999998</v>
      </c>
      <c r="G828" s="25">
        <v>345.46100000000001</v>
      </c>
      <c r="H828" s="25">
        <v>359.78199999999998</v>
      </c>
      <c r="I828" s="25">
        <v>398.91800000000001</v>
      </c>
      <c r="J828" s="25">
        <v>411.91500000000002</v>
      </c>
      <c r="K828" s="25">
        <v>432.60599999999999</v>
      </c>
      <c r="L828" s="25">
        <v>429.59</v>
      </c>
      <c r="M828" s="25">
        <v>403.94600000000003</v>
      </c>
      <c r="N828" s="25">
        <v>372.615252</v>
      </c>
    </row>
    <row r="829" spans="1:14" x14ac:dyDescent="0.2">
      <c r="A829" s="25"/>
      <c r="B829" s="25" t="s">
        <v>3</v>
      </c>
      <c r="C829" s="25">
        <v>485.791</v>
      </c>
      <c r="D829" s="25">
        <v>489.9</v>
      </c>
      <c r="E829" s="25">
        <v>623.42899999999997</v>
      </c>
      <c r="F829" s="25">
        <v>741.80100000000004</v>
      </c>
      <c r="G829" s="25">
        <v>670.14</v>
      </c>
      <c r="H829" s="25">
        <v>781.34900000000005</v>
      </c>
      <c r="I829" s="25">
        <v>843.37199999999996</v>
      </c>
      <c r="J829" s="25">
        <v>1032.52</v>
      </c>
      <c r="K829" s="25">
        <v>1246.19</v>
      </c>
      <c r="L829" s="25">
        <v>1482.13</v>
      </c>
      <c r="M829" s="25">
        <v>1551.3879999999999</v>
      </c>
      <c r="N829" s="25">
        <v>1443.595965</v>
      </c>
    </row>
    <row r="830" spans="1:14" x14ac:dyDescent="0.2">
      <c r="A830" s="25"/>
      <c r="B830" s="25" t="s">
        <v>4</v>
      </c>
      <c r="C830" s="25">
        <v>191.154</v>
      </c>
      <c r="D830" s="25">
        <v>194.39</v>
      </c>
      <c r="E830" s="25">
        <v>229.05099999999999</v>
      </c>
      <c r="F830" s="25">
        <v>333.02100000000002</v>
      </c>
      <c r="G830" s="25">
        <v>320.923</v>
      </c>
      <c r="H830" s="25">
        <v>331.089</v>
      </c>
      <c r="I830" s="25">
        <v>345.18</v>
      </c>
      <c r="J830" s="25">
        <v>362.77499999999998</v>
      </c>
      <c r="K830" s="25">
        <v>359.36200000000002</v>
      </c>
      <c r="L830" s="25">
        <v>427.11599999999999</v>
      </c>
      <c r="M830" s="25">
        <v>395.661</v>
      </c>
      <c r="N830" s="25">
        <v>286.44825600000001</v>
      </c>
    </row>
    <row r="831" spans="1:14" x14ac:dyDescent="0.2">
      <c r="A831" s="25"/>
      <c r="B831" s="25" t="s">
        <v>5</v>
      </c>
      <c r="C831" s="25">
        <v>0</v>
      </c>
      <c r="D831" s="25">
        <v>0</v>
      </c>
      <c r="E831" s="25">
        <v>0</v>
      </c>
      <c r="F831" s="25">
        <v>0</v>
      </c>
      <c r="G831" s="25">
        <v>0</v>
      </c>
      <c r="H831" s="25">
        <v>0</v>
      </c>
      <c r="I831" s="25">
        <v>0</v>
      </c>
      <c r="J831" s="25">
        <v>0</v>
      </c>
      <c r="K831" s="25">
        <v>0</v>
      </c>
      <c r="L831" s="25" t="s">
        <v>13</v>
      </c>
      <c r="M831" s="25" t="s">
        <v>13</v>
      </c>
      <c r="N831" s="25" t="s">
        <v>13</v>
      </c>
    </row>
    <row r="832" spans="1:14" x14ac:dyDescent="0.2">
      <c r="A832" s="25"/>
      <c r="B832" s="25" t="s">
        <v>6</v>
      </c>
      <c r="C832" s="25">
        <v>0.74399999999999999</v>
      </c>
      <c r="D832" s="25">
        <v>8.0000000000000002E-3</v>
      </c>
      <c r="E832" s="25">
        <v>0</v>
      </c>
      <c r="F832" s="25">
        <v>0</v>
      </c>
      <c r="G832" s="25">
        <v>0</v>
      </c>
      <c r="H832" s="25">
        <v>0</v>
      </c>
      <c r="I832" s="25">
        <v>0</v>
      </c>
      <c r="J832" s="25">
        <v>0</v>
      </c>
      <c r="K832" s="25">
        <v>0</v>
      </c>
      <c r="L832" s="25" t="s">
        <v>13</v>
      </c>
      <c r="M832" s="25" t="s">
        <v>13</v>
      </c>
      <c r="N832" s="25" t="s">
        <v>13</v>
      </c>
    </row>
    <row r="833" spans="1:14" x14ac:dyDescent="0.2">
      <c r="A833" s="25"/>
      <c r="B833" s="25" t="s">
        <v>7</v>
      </c>
      <c r="C833" s="25" t="s">
        <v>13</v>
      </c>
      <c r="D833" s="25" t="s">
        <v>13</v>
      </c>
      <c r="E833" s="25" t="s">
        <v>13</v>
      </c>
      <c r="F833" s="25" t="s">
        <v>13</v>
      </c>
      <c r="G833" s="25" t="s">
        <v>13</v>
      </c>
      <c r="H833" s="25" t="s">
        <v>13</v>
      </c>
      <c r="I833" s="25" t="s">
        <v>13</v>
      </c>
      <c r="J833" s="25" t="s">
        <v>13</v>
      </c>
      <c r="K833" s="25" t="s">
        <v>13</v>
      </c>
      <c r="L833" s="25">
        <v>95.778000000000006</v>
      </c>
      <c r="M833" s="25">
        <v>97.82</v>
      </c>
      <c r="N833" s="25">
        <v>41.032470000000004</v>
      </c>
    </row>
    <row r="834" spans="1:14" x14ac:dyDescent="0.2">
      <c r="A834" s="25"/>
      <c r="B834" s="25" t="s">
        <v>8</v>
      </c>
      <c r="C834" s="25">
        <v>0</v>
      </c>
      <c r="D834" s="25">
        <v>0</v>
      </c>
      <c r="E834" s="25">
        <v>0</v>
      </c>
      <c r="F834" s="25">
        <v>0</v>
      </c>
      <c r="G834" s="25">
        <v>0</v>
      </c>
      <c r="H834" s="25">
        <v>0</v>
      </c>
      <c r="I834" s="25">
        <v>0</v>
      </c>
      <c r="J834" s="25">
        <v>0</v>
      </c>
      <c r="K834" s="25">
        <v>0</v>
      </c>
      <c r="L834" s="25" t="s">
        <v>13</v>
      </c>
      <c r="M834" s="25" t="s">
        <v>13</v>
      </c>
      <c r="N834" s="25" t="s">
        <v>13</v>
      </c>
    </row>
    <row r="835" spans="1:14" x14ac:dyDescent="0.2">
      <c r="A835" s="25"/>
      <c r="B835" s="25" t="s">
        <v>9</v>
      </c>
      <c r="C835" s="25">
        <v>80.0749</v>
      </c>
      <c r="D835" s="25">
        <v>75.561700000000002</v>
      </c>
      <c r="E835" s="25">
        <v>97.185000000000002</v>
      </c>
      <c r="F835" s="25">
        <v>196.02699999999999</v>
      </c>
      <c r="G835" s="25">
        <v>169.476</v>
      </c>
      <c r="H835" s="25">
        <v>161.898</v>
      </c>
      <c r="I835" s="25">
        <v>159.54900000000001</v>
      </c>
      <c r="J835" s="25">
        <v>143.852</v>
      </c>
      <c r="K835" s="25">
        <v>125.696</v>
      </c>
      <c r="L835" s="25">
        <v>110.54300000000001</v>
      </c>
      <c r="M835" s="25">
        <v>88.382000000000005</v>
      </c>
      <c r="N835" s="25">
        <v>66.088744000000005</v>
      </c>
    </row>
    <row r="836" spans="1:14" x14ac:dyDescent="0.2">
      <c r="A836" s="25"/>
      <c r="B836" s="25" t="s">
        <v>10</v>
      </c>
      <c r="C836" s="25">
        <v>0</v>
      </c>
      <c r="D836" s="25">
        <v>0</v>
      </c>
      <c r="E836" s="25">
        <v>0</v>
      </c>
      <c r="F836" s="25">
        <v>0</v>
      </c>
      <c r="G836" s="25">
        <v>0</v>
      </c>
      <c r="H836" s="25">
        <v>0</v>
      </c>
      <c r="I836" s="25">
        <v>0</v>
      </c>
      <c r="J836" s="25">
        <v>0</v>
      </c>
      <c r="K836" s="25">
        <v>0</v>
      </c>
      <c r="L836" s="25" t="s">
        <v>13</v>
      </c>
      <c r="M836" s="25" t="s">
        <v>13</v>
      </c>
      <c r="N836" s="25" t="s">
        <v>13</v>
      </c>
    </row>
    <row r="837" spans="1:14" x14ac:dyDescent="0.2">
      <c r="A837" s="25"/>
      <c r="B837" s="25" t="s">
        <v>11</v>
      </c>
      <c r="C837" s="25">
        <v>38.541899999999998</v>
      </c>
      <c r="D837" s="25">
        <v>41.111400000000003</v>
      </c>
      <c r="E837" s="25">
        <v>43.852200000000003</v>
      </c>
      <c r="F837" s="25">
        <v>46.775599999999997</v>
      </c>
      <c r="G837" s="25">
        <v>53.794800000000002</v>
      </c>
      <c r="H837" s="25">
        <v>66.425899999999999</v>
      </c>
      <c r="I837" s="25">
        <v>82.0227</v>
      </c>
      <c r="J837" s="25">
        <v>99.963999999999999</v>
      </c>
      <c r="K837" s="25">
        <v>109.512</v>
      </c>
      <c r="L837" s="25">
        <v>99.301000000000002</v>
      </c>
      <c r="M837" s="25">
        <v>73.646000000000001</v>
      </c>
      <c r="N837" s="25">
        <v>42.848393000000002</v>
      </c>
    </row>
    <row r="838" spans="1:14" x14ac:dyDescent="0.2">
      <c r="A838" s="25"/>
      <c r="B838" s="25" t="s">
        <v>12</v>
      </c>
      <c r="C838" s="25">
        <v>71.7941</v>
      </c>
      <c r="D838" s="25">
        <v>77.709900000000005</v>
      </c>
      <c r="E838" s="25">
        <v>88.014200000000002</v>
      </c>
      <c r="F838" s="25">
        <v>90.218400000000003</v>
      </c>
      <c r="G838" s="25">
        <v>97.6524</v>
      </c>
      <c r="H838" s="25">
        <v>102.767</v>
      </c>
      <c r="I838" s="25">
        <v>103.608</v>
      </c>
      <c r="J838" s="25">
        <v>118.956</v>
      </c>
      <c r="K838" s="25">
        <v>124.15300000000001</v>
      </c>
      <c r="L838" s="25">
        <v>121.49</v>
      </c>
      <c r="M838" s="25">
        <v>135.81299999999999</v>
      </c>
      <c r="N838" s="25">
        <v>136.47864899999999</v>
      </c>
    </row>
    <row r="839" spans="1:14" x14ac:dyDescent="0.2">
      <c r="A839" s="25" t="s">
        <v>127</v>
      </c>
      <c r="B839" s="25" t="s">
        <v>1</v>
      </c>
      <c r="C839" s="25">
        <v>14642.6</v>
      </c>
      <c r="D839" s="25">
        <v>16134.5</v>
      </c>
      <c r="E839" s="25">
        <v>19943.400000000001</v>
      </c>
      <c r="F839" s="25">
        <v>24911.9</v>
      </c>
      <c r="G839" s="25">
        <v>21519.8</v>
      </c>
      <c r="H839" s="25">
        <v>23807</v>
      </c>
      <c r="I839" s="25">
        <v>19139.599999999999</v>
      </c>
      <c r="J839" s="25">
        <v>21766.799999999999</v>
      </c>
      <c r="K839" s="25">
        <v>18261.5</v>
      </c>
      <c r="L839" s="25">
        <v>21897.599999999999</v>
      </c>
      <c r="M839" s="25">
        <v>18538.5</v>
      </c>
      <c r="N839" s="25">
        <v>14305.4</v>
      </c>
    </row>
    <row r="840" spans="1:14" x14ac:dyDescent="0.2">
      <c r="A840" s="25"/>
      <c r="B840" s="25" t="s">
        <v>61</v>
      </c>
      <c r="C840" s="25" t="s">
        <v>13</v>
      </c>
      <c r="D840" s="25" t="s">
        <v>13</v>
      </c>
      <c r="E840" s="25" t="s">
        <v>13</v>
      </c>
      <c r="F840" s="25" t="s">
        <v>13</v>
      </c>
      <c r="G840" s="25" t="s">
        <v>13</v>
      </c>
      <c r="H840" s="25" t="s">
        <v>13</v>
      </c>
      <c r="I840" s="25" t="s">
        <v>13</v>
      </c>
      <c r="J840" s="25" t="s">
        <v>13</v>
      </c>
      <c r="K840" s="25" t="s">
        <v>13</v>
      </c>
      <c r="L840" s="25" t="s">
        <v>13</v>
      </c>
      <c r="M840" s="25" t="s">
        <v>13</v>
      </c>
      <c r="N840" s="25" t="s">
        <v>13</v>
      </c>
    </row>
    <row r="841" spans="1:14" x14ac:dyDescent="0.2">
      <c r="A841" s="25"/>
      <c r="B841" s="25" t="s">
        <v>2</v>
      </c>
      <c r="C841" s="25">
        <v>4745.6000000000004</v>
      </c>
      <c r="D841" s="25">
        <v>5489.1</v>
      </c>
      <c r="E841" s="25">
        <v>6949.1</v>
      </c>
      <c r="F841" s="25">
        <v>8160</v>
      </c>
      <c r="G841" s="25">
        <v>6698.4</v>
      </c>
      <c r="H841" s="25">
        <v>7916.1</v>
      </c>
      <c r="I841" s="25">
        <v>8199.4</v>
      </c>
      <c r="J841" s="25">
        <v>8866.9</v>
      </c>
      <c r="K841" s="25">
        <v>9419</v>
      </c>
      <c r="L841" s="25">
        <v>9785.4</v>
      </c>
      <c r="M841" s="25">
        <v>9727.2999999999993</v>
      </c>
      <c r="N841" s="25">
        <v>8890.6</v>
      </c>
    </row>
    <row r="842" spans="1:14" x14ac:dyDescent="0.2">
      <c r="A842" s="25"/>
      <c r="B842" s="25" t="s">
        <v>3</v>
      </c>
      <c r="C842" s="25">
        <v>6850.6</v>
      </c>
      <c r="D842" s="25">
        <v>7590.8</v>
      </c>
      <c r="E842" s="25">
        <v>9303.2999999999993</v>
      </c>
      <c r="F842" s="25">
        <v>10984.9</v>
      </c>
      <c r="G842" s="25">
        <v>10755.3</v>
      </c>
      <c r="H842" s="25">
        <v>12527.7</v>
      </c>
      <c r="I842" s="25">
        <v>8707.1</v>
      </c>
      <c r="J842" s="25">
        <v>9940.2000000000007</v>
      </c>
      <c r="K842" s="25">
        <v>6047</v>
      </c>
      <c r="L842" s="25">
        <v>7207.5</v>
      </c>
      <c r="M842" s="25">
        <v>6065.1</v>
      </c>
      <c r="N842" s="25">
        <v>2644.9</v>
      </c>
    </row>
    <row r="843" spans="1:14" x14ac:dyDescent="0.2">
      <c r="A843" s="25"/>
      <c r="B843" s="25" t="s">
        <v>4</v>
      </c>
      <c r="C843" s="25">
        <v>3046.4</v>
      </c>
      <c r="D843" s="25">
        <v>3054.6</v>
      </c>
      <c r="E843" s="25">
        <v>3691</v>
      </c>
      <c r="F843" s="25">
        <v>5767</v>
      </c>
      <c r="G843" s="25">
        <v>4066.1</v>
      </c>
      <c r="H843" s="25">
        <v>3363.2</v>
      </c>
      <c r="I843" s="25">
        <v>2233.1</v>
      </c>
      <c r="J843" s="25">
        <v>2959.7</v>
      </c>
      <c r="K843" s="25">
        <v>2795.5</v>
      </c>
      <c r="L843" s="25">
        <v>4904.7</v>
      </c>
      <c r="M843" s="25">
        <v>2746.1</v>
      </c>
      <c r="N843" s="25">
        <v>2769.9</v>
      </c>
    </row>
    <row r="844" spans="1:14" x14ac:dyDescent="0.2">
      <c r="A844" s="25"/>
      <c r="B844" s="25" t="s">
        <v>5</v>
      </c>
      <c r="C844" s="25">
        <v>502.9</v>
      </c>
      <c r="D844" s="25">
        <v>430.1</v>
      </c>
      <c r="E844" s="25">
        <v>984</v>
      </c>
      <c r="F844" s="25">
        <v>1345.1</v>
      </c>
      <c r="G844" s="25">
        <v>675.8</v>
      </c>
      <c r="H844" s="25">
        <v>710.9</v>
      </c>
      <c r="I844" s="25">
        <v>395</v>
      </c>
      <c r="J844" s="25">
        <v>598.79999999999995</v>
      </c>
      <c r="K844" s="25">
        <v>760.3</v>
      </c>
      <c r="L844" s="25">
        <v>615.29999999999995</v>
      </c>
      <c r="M844" s="25">
        <v>537.4</v>
      </c>
      <c r="N844" s="25" t="s">
        <v>13</v>
      </c>
    </row>
    <row r="845" spans="1:14" x14ac:dyDescent="0.2">
      <c r="A845" s="25"/>
      <c r="B845" s="25" t="s">
        <v>6</v>
      </c>
      <c r="C845" s="25">
        <v>58.2</v>
      </c>
      <c r="D845" s="25">
        <v>36.299999999999997</v>
      </c>
      <c r="E845" s="25">
        <v>81.8</v>
      </c>
      <c r="F845" s="25">
        <v>216.3</v>
      </c>
      <c r="G845" s="25">
        <v>75.3</v>
      </c>
      <c r="H845" s="25">
        <v>96.9</v>
      </c>
      <c r="I845" s="25">
        <v>150.6</v>
      </c>
      <c r="J845" s="25">
        <v>83.9</v>
      </c>
      <c r="K845" s="25">
        <v>93.2</v>
      </c>
      <c r="L845" s="25">
        <v>116.8</v>
      </c>
      <c r="M845" s="25">
        <v>185</v>
      </c>
      <c r="N845" s="25" t="s">
        <v>13</v>
      </c>
    </row>
    <row r="846" spans="1:14" x14ac:dyDescent="0.2">
      <c r="A846" s="25"/>
      <c r="B846" s="25" t="s">
        <v>7</v>
      </c>
      <c r="C846" s="25">
        <v>137</v>
      </c>
      <c r="D846" s="25">
        <v>148.9</v>
      </c>
      <c r="E846" s="25">
        <v>85.6</v>
      </c>
      <c r="F846" s="25">
        <v>269</v>
      </c>
      <c r="G846" s="25">
        <v>195.5</v>
      </c>
      <c r="H846" s="25">
        <v>180.2</v>
      </c>
      <c r="I846" s="25">
        <v>122.7</v>
      </c>
      <c r="J846" s="25">
        <v>157.4</v>
      </c>
      <c r="K846" s="25">
        <v>153.4</v>
      </c>
      <c r="L846" s="25">
        <v>139.5</v>
      </c>
      <c r="M846" s="25">
        <v>206.9</v>
      </c>
      <c r="N846" s="25" t="s">
        <v>13</v>
      </c>
    </row>
    <row r="847" spans="1:14" x14ac:dyDescent="0.2">
      <c r="A847" s="25"/>
      <c r="B847" s="25" t="s">
        <v>8</v>
      </c>
      <c r="C847" s="25">
        <v>136</v>
      </c>
      <c r="D847" s="25">
        <v>138</v>
      </c>
      <c r="E847" s="25">
        <v>122</v>
      </c>
      <c r="F847" s="25" t="s">
        <v>13</v>
      </c>
      <c r="G847" s="25" t="s">
        <v>13</v>
      </c>
      <c r="H847" s="25" t="s">
        <v>13</v>
      </c>
      <c r="I847" s="25" t="s">
        <v>13</v>
      </c>
      <c r="J847" s="25" t="s">
        <v>13</v>
      </c>
      <c r="K847" s="25" t="s">
        <v>13</v>
      </c>
      <c r="L847" s="25" t="s">
        <v>13</v>
      </c>
      <c r="M847" s="25" t="s">
        <v>13</v>
      </c>
      <c r="N847" s="25" t="s">
        <v>13</v>
      </c>
    </row>
    <row r="848" spans="1:14" x14ac:dyDescent="0.2">
      <c r="A848" s="25"/>
      <c r="B848" s="25" t="s">
        <v>9</v>
      </c>
      <c r="C848" s="25">
        <v>386.9</v>
      </c>
      <c r="D848" s="25">
        <v>547.1</v>
      </c>
      <c r="E848" s="25">
        <v>844.9</v>
      </c>
      <c r="F848" s="25">
        <v>1829.5</v>
      </c>
      <c r="G848" s="25">
        <v>1012.6</v>
      </c>
      <c r="H848" s="25">
        <v>995.7</v>
      </c>
      <c r="I848" s="25">
        <v>893.6</v>
      </c>
      <c r="J848" s="25">
        <v>1083.7</v>
      </c>
      <c r="K848" s="25">
        <v>949</v>
      </c>
      <c r="L848" s="25">
        <v>1012.5</v>
      </c>
      <c r="M848" s="25">
        <v>809.9</v>
      </c>
      <c r="N848" s="25" t="s">
        <v>13</v>
      </c>
    </row>
    <row r="849" spans="1:14" x14ac:dyDescent="0.2">
      <c r="A849" s="25"/>
      <c r="B849" s="25" t="s">
        <v>10</v>
      </c>
      <c r="C849" s="25">
        <v>1548.7</v>
      </c>
      <c r="D849" s="25">
        <v>1337.4</v>
      </c>
      <c r="E849" s="25">
        <v>1197</v>
      </c>
      <c r="F849" s="25">
        <v>1788.7</v>
      </c>
      <c r="G849" s="25">
        <v>1786.6</v>
      </c>
      <c r="H849" s="25">
        <v>1091.7</v>
      </c>
      <c r="I849" s="25">
        <v>454.6</v>
      </c>
      <c r="J849" s="25">
        <v>500.7</v>
      </c>
      <c r="K849" s="25">
        <v>345.8</v>
      </c>
      <c r="L849" s="25">
        <v>1280</v>
      </c>
      <c r="M849" s="25">
        <v>472.4</v>
      </c>
      <c r="N849" s="25" t="s">
        <v>13</v>
      </c>
    </row>
    <row r="850" spans="1:14" x14ac:dyDescent="0.2">
      <c r="A850" s="25"/>
      <c r="B850" s="25" t="s">
        <v>11</v>
      </c>
      <c r="C850" s="25">
        <v>82.8</v>
      </c>
      <c r="D850" s="25">
        <v>116</v>
      </c>
      <c r="E850" s="25">
        <v>91.9</v>
      </c>
      <c r="F850" s="25">
        <v>74.099999999999994</v>
      </c>
      <c r="G850" s="25">
        <v>102.7</v>
      </c>
      <c r="H850" s="25">
        <v>98.8</v>
      </c>
      <c r="I850" s="25">
        <v>107.5</v>
      </c>
      <c r="J850" s="25">
        <v>104.3</v>
      </c>
      <c r="K850" s="25">
        <v>113.7</v>
      </c>
      <c r="L850" s="25">
        <v>104.5</v>
      </c>
      <c r="M850" s="25">
        <v>88.4</v>
      </c>
      <c r="N850" s="25" t="s">
        <v>13</v>
      </c>
    </row>
    <row r="851" spans="1:14" x14ac:dyDescent="0.2">
      <c r="A851" s="25"/>
      <c r="B851" s="25" t="s">
        <v>12</v>
      </c>
      <c r="C851" s="25">
        <v>193.9</v>
      </c>
      <c r="D851" s="25">
        <v>300.8</v>
      </c>
      <c r="E851" s="25">
        <v>283.8</v>
      </c>
      <c r="F851" s="25">
        <v>244.3</v>
      </c>
      <c r="G851" s="25">
        <v>217.6</v>
      </c>
      <c r="H851" s="25">
        <v>189</v>
      </c>
      <c r="I851" s="25">
        <v>109.1</v>
      </c>
      <c r="J851" s="25">
        <v>430.9</v>
      </c>
      <c r="K851" s="25">
        <v>380.1</v>
      </c>
      <c r="L851" s="25">
        <v>1636.1</v>
      </c>
      <c r="M851" s="25">
        <v>446.1</v>
      </c>
      <c r="N851" s="25">
        <v>297.10000000000002</v>
      </c>
    </row>
    <row r="852" spans="1:14" x14ac:dyDescent="0.2">
      <c r="A852" s="25" t="s">
        <v>128</v>
      </c>
      <c r="B852" s="25" t="s">
        <v>1</v>
      </c>
      <c r="C852" s="25">
        <v>1478.03</v>
      </c>
      <c r="D852" s="25">
        <v>1515.97</v>
      </c>
      <c r="E852" s="25">
        <v>1555.66</v>
      </c>
      <c r="F852" s="25">
        <v>1534.25</v>
      </c>
      <c r="G852" s="25">
        <v>1292.22</v>
      </c>
      <c r="H852" s="25">
        <v>1497.96</v>
      </c>
      <c r="I852" s="25">
        <v>1635.96</v>
      </c>
      <c r="J852" s="25">
        <v>1866.75</v>
      </c>
      <c r="K852" s="25">
        <v>2087.48</v>
      </c>
      <c r="L852" s="25">
        <v>2247.6120000000001</v>
      </c>
      <c r="M852" s="25">
        <v>2337.3359999999998</v>
      </c>
      <c r="N852" s="25">
        <v>2476.8110000000001</v>
      </c>
    </row>
    <row r="853" spans="1:14" x14ac:dyDescent="0.2">
      <c r="A853" s="25"/>
      <c r="B853" s="25" t="s">
        <v>61</v>
      </c>
      <c r="C853" s="25">
        <v>532.29999999999995</v>
      </c>
      <c r="D853" s="25">
        <v>501.07</v>
      </c>
      <c r="E853" s="25">
        <v>421.7</v>
      </c>
      <c r="F853" s="25">
        <v>476.2</v>
      </c>
      <c r="G853" s="25">
        <v>429.32220000000001</v>
      </c>
      <c r="H853" s="25">
        <v>522.00210000000004</v>
      </c>
      <c r="I853" s="25">
        <v>562.80520000000001</v>
      </c>
      <c r="J853" s="25">
        <v>530.00400000000002</v>
      </c>
      <c r="K853" s="25">
        <v>562.58600000000001</v>
      </c>
      <c r="L853" s="25">
        <v>486.03</v>
      </c>
      <c r="M853" s="25">
        <v>583.15300000000002</v>
      </c>
      <c r="N853" s="25">
        <v>731.62800000000004</v>
      </c>
    </row>
    <row r="854" spans="1:14" x14ac:dyDescent="0.2">
      <c r="A854" s="25"/>
      <c r="B854" s="25" t="s">
        <v>2</v>
      </c>
      <c r="C854" s="25">
        <v>364.74</v>
      </c>
      <c r="D854" s="25">
        <v>370.3</v>
      </c>
      <c r="E854" s="25">
        <v>376.53</v>
      </c>
      <c r="F854" s="25">
        <v>354.93</v>
      </c>
      <c r="G854" s="25">
        <v>276.41000000000003</v>
      </c>
      <c r="H854" s="25">
        <v>304.42200000000003</v>
      </c>
      <c r="I854" s="25">
        <v>381.81299999999999</v>
      </c>
      <c r="J854" s="25">
        <v>418.976</v>
      </c>
      <c r="K854" s="25">
        <v>515.90700000000004</v>
      </c>
      <c r="L854" s="25">
        <v>554.46</v>
      </c>
      <c r="M854" s="25">
        <v>489.92700000000002</v>
      </c>
      <c r="N854" s="25">
        <v>450.90199999999999</v>
      </c>
    </row>
    <row r="855" spans="1:14" x14ac:dyDescent="0.2">
      <c r="A855" s="25"/>
      <c r="B855" s="25" t="s">
        <v>3</v>
      </c>
      <c r="C855" s="25">
        <v>360.9</v>
      </c>
      <c r="D855" s="25">
        <v>381.5</v>
      </c>
      <c r="E855" s="25">
        <v>482.1</v>
      </c>
      <c r="F855" s="25">
        <v>424.5</v>
      </c>
      <c r="G855" s="25">
        <v>319.32</v>
      </c>
      <c r="H855" s="25">
        <v>389.97</v>
      </c>
      <c r="I855" s="25">
        <v>414.88600000000002</v>
      </c>
      <c r="J855" s="25">
        <v>557.99</v>
      </c>
      <c r="K855" s="25">
        <v>621.16</v>
      </c>
      <c r="L855" s="25">
        <v>821.41399999999999</v>
      </c>
      <c r="M855" s="25">
        <v>816.88199999999995</v>
      </c>
      <c r="N855" s="25">
        <v>829.3</v>
      </c>
    </row>
    <row r="856" spans="1:14" x14ac:dyDescent="0.2">
      <c r="A856" s="25"/>
      <c r="B856" s="25" t="s">
        <v>4</v>
      </c>
      <c r="C856" s="25">
        <v>220.09</v>
      </c>
      <c r="D856" s="25">
        <v>263.10000000000002</v>
      </c>
      <c r="E856" s="25">
        <v>275.33</v>
      </c>
      <c r="F856" s="25">
        <v>278.62</v>
      </c>
      <c r="G856" s="25">
        <v>267.16300000000001</v>
      </c>
      <c r="H856" s="25">
        <v>281.5659</v>
      </c>
      <c r="I856" s="25">
        <v>276.45580000000001</v>
      </c>
      <c r="J856" s="25">
        <v>359.78500000000003</v>
      </c>
      <c r="K856" s="25">
        <v>387.82299999999998</v>
      </c>
      <c r="L856" s="25">
        <v>385.70699999999999</v>
      </c>
      <c r="M856" s="25">
        <v>447.37299999999999</v>
      </c>
      <c r="N856" s="25">
        <v>464.98200000000003</v>
      </c>
    </row>
    <row r="857" spans="1:14" x14ac:dyDescent="0.2">
      <c r="A857" s="25"/>
      <c r="B857" s="25" t="s">
        <v>5</v>
      </c>
      <c r="C857" s="25">
        <v>24.1</v>
      </c>
      <c r="D857" s="25">
        <v>45.4</v>
      </c>
      <c r="E857" s="25">
        <v>22.9</v>
      </c>
      <c r="F857" s="25">
        <v>33.1</v>
      </c>
      <c r="G857" s="25">
        <v>24.9</v>
      </c>
      <c r="H857" s="25">
        <v>18.334299999999999</v>
      </c>
      <c r="I857" s="25">
        <v>13.8026</v>
      </c>
      <c r="J857" s="25">
        <v>10.501899999999999</v>
      </c>
      <c r="K857" s="25">
        <v>13.393800000000001</v>
      </c>
      <c r="L857" s="25">
        <v>7.6</v>
      </c>
      <c r="M857" s="25">
        <v>16.39</v>
      </c>
      <c r="N857" s="25">
        <v>11.62</v>
      </c>
    </row>
    <row r="858" spans="1:14" x14ac:dyDescent="0.2">
      <c r="A858" s="25"/>
      <c r="B858" s="25" t="s">
        <v>6</v>
      </c>
      <c r="C858" s="25">
        <v>32.4</v>
      </c>
      <c r="D858" s="25">
        <v>34.700000000000003</v>
      </c>
      <c r="E858" s="25">
        <v>37.1</v>
      </c>
      <c r="F858" s="25">
        <v>45.46</v>
      </c>
      <c r="G858" s="25">
        <v>57.05</v>
      </c>
      <c r="H858" s="25">
        <v>29.25</v>
      </c>
      <c r="I858" s="25">
        <v>28.111899999999999</v>
      </c>
      <c r="J858" s="25">
        <v>48.975999999999999</v>
      </c>
      <c r="K858" s="25">
        <v>64.406999999999996</v>
      </c>
      <c r="L858" s="25">
        <v>57.137</v>
      </c>
      <c r="M858" s="25">
        <v>41.991999999999997</v>
      </c>
      <c r="N858" s="25">
        <v>36.198</v>
      </c>
    </row>
    <row r="859" spans="1:14" x14ac:dyDescent="0.2">
      <c r="A859" s="25"/>
      <c r="B859" s="25" t="s">
        <v>7</v>
      </c>
      <c r="C859" s="25">
        <v>7.1</v>
      </c>
      <c r="D859" s="25">
        <v>3.4</v>
      </c>
      <c r="E859" s="25">
        <v>4.2</v>
      </c>
      <c r="F859" s="25">
        <v>1.35</v>
      </c>
      <c r="G859" s="25">
        <v>0.94</v>
      </c>
      <c r="H859" s="25">
        <v>2.98</v>
      </c>
      <c r="I859" s="25">
        <v>5.3083600000000004</v>
      </c>
      <c r="J859" s="25">
        <v>25.050999999999998</v>
      </c>
      <c r="K859" s="25">
        <v>24.573</v>
      </c>
      <c r="L859" s="25">
        <v>29.5</v>
      </c>
      <c r="M859" s="25">
        <v>44.082000000000001</v>
      </c>
      <c r="N859" s="25">
        <v>51.713999999999999</v>
      </c>
    </row>
    <row r="860" spans="1:14" x14ac:dyDescent="0.2">
      <c r="A860" s="25"/>
      <c r="B860" s="25" t="s">
        <v>8</v>
      </c>
      <c r="C860" s="25">
        <v>2.4</v>
      </c>
      <c r="D860" s="25">
        <v>0.5</v>
      </c>
      <c r="E860" s="25">
        <v>0.3</v>
      </c>
      <c r="F860" s="25">
        <v>1.4</v>
      </c>
      <c r="G860" s="25">
        <v>0.44</v>
      </c>
      <c r="H860" s="25">
        <v>0.38</v>
      </c>
      <c r="I860" s="25">
        <v>0.28606900000000002</v>
      </c>
      <c r="J860" s="25">
        <v>17.650300000000001</v>
      </c>
      <c r="K860" s="25">
        <v>29.4786</v>
      </c>
      <c r="L860" s="25">
        <v>19.143000000000001</v>
      </c>
      <c r="M860" s="25">
        <v>29.143000000000001</v>
      </c>
      <c r="N860" s="25">
        <v>55.83</v>
      </c>
    </row>
    <row r="861" spans="1:14" x14ac:dyDescent="0.2">
      <c r="A861" s="25"/>
      <c r="B861" s="25" t="s">
        <v>9</v>
      </c>
      <c r="C861" s="25">
        <v>102.6</v>
      </c>
      <c r="D861" s="25">
        <v>118.4</v>
      </c>
      <c r="E861" s="25">
        <v>153.93</v>
      </c>
      <c r="F861" s="25">
        <v>150.66</v>
      </c>
      <c r="G861" s="25">
        <v>137.04</v>
      </c>
      <c r="H861" s="25">
        <v>168.87299999999999</v>
      </c>
      <c r="I861" s="25">
        <v>146.48500000000001</v>
      </c>
      <c r="J861" s="25">
        <v>157.863</v>
      </c>
      <c r="K861" s="25">
        <v>146.489</v>
      </c>
      <c r="L861" s="25">
        <v>170.62</v>
      </c>
      <c r="M861" s="25">
        <v>184.142</v>
      </c>
      <c r="N861" s="25">
        <v>180.38900000000001</v>
      </c>
    </row>
    <row r="862" spans="1:14" x14ac:dyDescent="0.2">
      <c r="A862" s="25"/>
      <c r="B862" s="25" t="s">
        <v>10</v>
      </c>
      <c r="C862" s="25">
        <v>21.2</v>
      </c>
      <c r="D862" s="25">
        <v>21.9</v>
      </c>
      <c r="E862" s="25">
        <v>17.3</v>
      </c>
      <c r="F862" s="25">
        <v>18.77</v>
      </c>
      <c r="G862" s="25">
        <v>17.600000000000001</v>
      </c>
      <c r="H862" s="25">
        <v>29.56</v>
      </c>
      <c r="I862" s="25">
        <v>24.839200000000002</v>
      </c>
      <c r="J862" s="25">
        <v>38.179000000000002</v>
      </c>
      <c r="K862" s="25">
        <v>40.646999999999998</v>
      </c>
      <c r="L862" s="25">
        <v>40.063000000000002</v>
      </c>
      <c r="M862" s="25">
        <v>65.307000000000002</v>
      </c>
      <c r="N862" s="25">
        <v>69.173000000000002</v>
      </c>
    </row>
    <row r="863" spans="1:14" x14ac:dyDescent="0.2">
      <c r="A863" s="25"/>
      <c r="B863" s="25" t="s">
        <v>11</v>
      </c>
      <c r="C863" s="25">
        <v>0</v>
      </c>
      <c r="D863" s="25">
        <v>0</v>
      </c>
      <c r="E863" s="25">
        <v>0</v>
      </c>
      <c r="F863" s="25">
        <v>0</v>
      </c>
      <c r="G863" s="25">
        <v>6.3399999999999998E-2</v>
      </c>
      <c r="H863" s="25">
        <v>0.01</v>
      </c>
      <c r="I863" s="25">
        <v>2.7E-2</v>
      </c>
      <c r="J863" s="25">
        <v>5.5E-2</v>
      </c>
      <c r="K863" s="25">
        <v>7.4999999999999997E-2</v>
      </c>
      <c r="L863" s="25">
        <v>1.4E-2</v>
      </c>
      <c r="M863" s="25">
        <v>1.6E-2</v>
      </c>
      <c r="N863" s="25">
        <v>0.35899999999999999</v>
      </c>
    </row>
    <row r="864" spans="1:14" x14ac:dyDescent="0.2">
      <c r="A864" s="25"/>
      <c r="B864" s="25" t="s">
        <v>12</v>
      </c>
      <c r="C864" s="25">
        <v>30.29</v>
      </c>
      <c r="D864" s="25">
        <v>38.799999999999997</v>
      </c>
      <c r="E864" s="25">
        <v>39.6</v>
      </c>
      <c r="F864" s="25">
        <v>27.88</v>
      </c>
      <c r="G864" s="25">
        <v>29.13</v>
      </c>
      <c r="H864" s="25">
        <v>32.18</v>
      </c>
      <c r="I864" s="25">
        <v>57.598599999999998</v>
      </c>
      <c r="J864" s="25">
        <v>61.51</v>
      </c>
      <c r="K864" s="25">
        <v>68.760000000000005</v>
      </c>
      <c r="L864" s="25">
        <v>61.63</v>
      </c>
      <c r="M864" s="25">
        <v>66.3</v>
      </c>
      <c r="N864" s="25">
        <v>59.7</v>
      </c>
    </row>
    <row r="865" spans="1:14" x14ac:dyDescent="0.2">
      <c r="A865" s="25" t="s">
        <v>129</v>
      </c>
      <c r="B865" s="25" t="s">
        <v>1</v>
      </c>
      <c r="C865" s="25">
        <v>36.400312</v>
      </c>
      <c r="D865" s="25">
        <v>41.117635</v>
      </c>
      <c r="E865" s="25">
        <v>47.363995000000003</v>
      </c>
      <c r="F865" s="25">
        <v>57.614362999999997</v>
      </c>
      <c r="G865" s="25">
        <v>49.768523000000002</v>
      </c>
      <c r="H865" s="25">
        <v>79.753349999999998</v>
      </c>
      <c r="I865" s="25">
        <v>85.829452000000003</v>
      </c>
      <c r="J865" s="25">
        <v>81.092675</v>
      </c>
      <c r="K865" s="25">
        <v>85.620598000000001</v>
      </c>
      <c r="L865" s="25">
        <v>87.780507999999998</v>
      </c>
      <c r="M865" s="25">
        <v>74.562516000000002</v>
      </c>
      <c r="N865" s="25" t="s">
        <v>13</v>
      </c>
    </row>
    <row r="866" spans="1:14" x14ac:dyDescent="0.2">
      <c r="A866" s="25"/>
      <c r="B866" s="25" t="s">
        <v>61</v>
      </c>
      <c r="C866" s="25" t="s">
        <v>13</v>
      </c>
      <c r="D866" s="25" t="s">
        <v>13</v>
      </c>
      <c r="E866" s="25" t="s">
        <v>13</v>
      </c>
      <c r="F866" s="25" t="s">
        <v>13</v>
      </c>
      <c r="G866" s="25" t="s">
        <v>13</v>
      </c>
      <c r="H866" s="25" t="s">
        <v>13</v>
      </c>
      <c r="I866" s="25" t="s">
        <v>13</v>
      </c>
      <c r="J866" s="25" t="s">
        <v>13</v>
      </c>
      <c r="K866" s="25" t="s">
        <v>13</v>
      </c>
      <c r="L866" s="25" t="s">
        <v>13</v>
      </c>
      <c r="M866" s="25" t="s">
        <v>13</v>
      </c>
      <c r="N866" s="25" t="s">
        <v>13</v>
      </c>
    </row>
    <row r="867" spans="1:14" x14ac:dyDescent="0.2">
      <c r="A867" s="25"/>
      <c r="B867" s="25" t="s">
        <v>2</v>
      </c>
      <c r="C867" s="25" t="s">
        <v>13</v>
      </c>
      <c r="D867" s="25" t="s">
        <v>13</v>
      </c>
      <c r="E867" s="25" t="s">
        <v>13</v>
      </c>
      <c r="F867" s="25" t="s">
        <v>13</v>
      </c>
      <c r="G867" s="25" t="s">
        <v>13</v>
      </c>
      <c r="H867" s="25" t="s">
        <v>13</v>
      </c>
      <c r="I867" s="25" t="s">
        <v>13</v>
      </c>
      <c r="J867" s="25" t="s">
        <v>13</v>
      </c>
      <c r="K867" s="25" t="s">
        <v>13</v>
      </c>
      <c r="L867" s="25" t="s">
        <v>13</v>
      </c>
      <c r="M867" s="25" t="s">
        <v>13</v>
      </c>
      <c r="N867" s="25" t="s">
        <v>13</v>
      </c>
    </row>
    <row r="868" spans="1:14" x14ac:dyDescent="0.2">
      <c r="A868" s="25"/>
      <c r="B868" s="25" t="s">
        <v>3</v>
      </c>
      <c r="C868" s="25" t="s">
        <v>13</v>
      </c>
      <c r="D868" s="25" t="s">
        <v>13</v>
      </c>
      <c r="E868" s="25" t="s">
        <v>13</v>
      </c>
      <c r="F868" s="25" t="s">
        <v>13</v>
      </c>
      <c r="G868" s="25" t="s">
        <v>13</v>
      </c>
      <c r="H868" s="25" t="s">
        <v>13</v>
      </c>
      <c r="I868" s="25" t="s">
        <v>13</v>
      </c>
      <c r="J868" s="25" t="s">
        <v>13</v>
      </c>
      <c r="K868" s="25" t="s">
        <v>13</v>
      </c>
      <c r="L868" s="25" t="s">
        <v>13</v>
      </c>
      <c r="M868" s="25" t="s">
        <v>13</v>
      </c>
      <c r="N868" s="25" t="s">
        <v>13</v>
      </c>
    </row>
    <row r="869" spans="1:14" x14ac:dyDescent="0.2">
      <c r="A869" s="25"/>
      <c r="B869" s="25" t="s">
        <v>4</v>
      </c>
      <c r="C869" s="25" t="s">
        <v>13</v>
      </c>
      <c r="D869" s="25" t="s">
        <v>13</v>
      </c>
      <c r="E869" s="25" t="s">
        <v>13</v>
      </c>
      <c r="F869" s="25" t="s">
        <v>13</v>
      </c>
      <c r="G869" s="25" t="s">
        <v>13</v>
      </c>
      <c r="H869" s="25" t="s">
        <v>13</v>
      </c>
      <c r="I869" s="25" t="s">
        <v>13</v>
      </c>
      <c r="J869" s="25" t="s">
        <v>13</v>
      </c>
      <c r="K869" s="25" t="s">
        <v>13</v>
      </c>
      <c r="L869" s="25" t="s">
        <v>13</v>
      </c>
      <c r="M869" s="25" t="s">
        <v>13</v>
      </c>
      <c r="N869" s="25" t="s">
        <v>13</v>
      </c>
    </row>
    <row r="870" spans="1:14" x14ac:dyDescent="0.2">
      <c r="A870" s="25"/>
      <c r="B870" s="25" t="s">
        <v>5</v>
      </c>
      <c r="C870" s="25" t="s">
        <v>13</v>
      </c>
      <c r="D870" s="25" t="s">
        <v>13</v>
      </c>
      <c r="E870" s="25" t="s">
        <v>13</v>
      </c>
      <c r="F870" s="25" t="s">
        <v>13</v>
      </c>
      <c r="G870" s="25" t="s">
        <v>13</v>
      </c>
      <c r="H870" s="25" t="s">
        <v>13</v>
      </c>
      <c r="I870" s="25" t="s">
        <v>13</v>
      </c>
      <c r="J870" s="25" t="s">
        <v>13</v>
      </c>
      <c r="K870" s="25" t="s">
        <v>13</v>
      </c>
      <c r="L870" s="25" t="s">
        <v>13</v>
      </c>
      <c r="M870" s="25" t="s">
        <v>13</v>
      </c>
      <c r="N870" s="25" t="s">
        <v>13</v>
      </c>
    </row>
    <row r="871" spans="1:14" x14ac:dyDescent="0.2">
      <c r="A871" s="25"/>
      <c r="B871" s="25" t="s">
        <v>6</v>
      </c>
      <c r="C871" s="25" t="s">
        <v>13</v>
      </c>
      <c r="D871" s="25" t="s">
        <v>13</v>
      </c>
      <c r="E871" s="25" t="s">
        <v>13</v>
      </c>
      <c r="F871" s="25" t="s">
        <v>13</v>
      </c>
      <c r="G871" s="25" t="s">
        <v>13</v>
      </c>
      <c r="H871" s="25" t="s">
        <v>13</v>
      </c>
      <c r="I871" s="25" t="s">
        <v>13</v>
      </c>
      <c r="J871" s="25" t="s">
        <v>13</v>
      </c>
      <c r="K871" s="25" t="s">
        <v>13</v>
      </c>
      <c r="L871" s="25" t="s">
        <v>13</v>
      </c>
      <c r="M871" s="25" t="s">
        <v>13</v>
      </c>
      <c r="N871" s="25" t="s">
        <v>13</v>
      </c>
    </row>
    <row r="872" spans="1:14" x14ac:dyDescent="0.2">
      <c r="A872" s="25"/>
      <c r="B872" s="25" t="s">
        <v>7</v>
      </c>
      <c r="C872" s="25" t="s">
        <v>13</v>
      </c>
      <c r="D872" s="25" t="s">
        <v>13</v>
      </c>
      <c r="E872" s="25" t="s">
        <v>13</v>
      </c>
      <c r="F872" s="25" t="s">
        <v>13</v>
      </c>
      <c r="G872" s="25" t="s">
        <v>13</v>
      </c>
      <c r="H872" s="25" t="s">
        <v>13</v>
      </c>
      <c r="I872" s="25" t="s">
        <v>13</v>
      </c>
      <c r="J872" s="25" t="s">
        <v>13</v>
      </c>
      <c r="K872" s="25" t="s">
        <v>13</v>
      </c>
      <c r="L872" s="25" t="s">
        <v>13</v>
      </c>
      <c r="M872" s="25" t="s">
        <v>13</v>
      </c>
      <c r="N872" s="25" t="s">
        <v>13</v>
      </c>
    </row>
    <row r="873" spans="1:14" x14ac:dyDescent="0.2">
      <c r="A873" s="25"/>
      <c r="B873" s="25" t="s">
        <v>8</v>
      </c>
      <c r="C873" s="25" t="s">
        <v>13</v>
      </c>
      <c r="D873" s="25" t="s">
        <v>13</v>
      </c>
      <c r="E873" s="25" t="s">
        <v>13</v>
      </c>
      <c r="F873" s="25" t="s">
        <v>13</v>
      </c>
      <c r="G873" s="25" t="s">
        <v>13</v>
      </c>
      <c r="H873" s="25" t="s">
        <v>13</v>
      </c>
      <c r="I873" s="25" t="s">
        <v>13</v>
      </c>
      <c r="J873" s="25" t="s">
        <v>13</v>
      </c>
      <c r="K873" s="25" t="s">
        <v>13</v>
      </c>
      <c r="L873" s="25" t="s">
        <v>13</v>
      </c>
      <c r="M873" s="25" t="s">
        <v>13</v>
      </c>
      <c r="N873" s="25" t="s">
        <v>13</v>
      </c>
    </row>
    <row r="874" spans="1:14" x14ac:dyDescent="0.2">
      <c r="A874" s="25"/>
      <c r="B874" s="25" t="s">
        <v>9</v>
      </c>
      <c r="C874" s="25" t="s">
        <v>13</v>
      </c>
      <c r="D874" s="25" t="s">
        <v>13</v>
      </c>
      <c r="E874" s="25" t="s">
        <v>13</v>
      </c>
      <c r="F874" s="25" t="s">
        <v>13</v>
      </c>
      <c r="G874" s="25" t="s">
        <v>13</v>
      </c>
      <c r="H874" s="25" t="s">
        <v>13</v>
      </c>
      <c r="I874" s="25" t="s">
        <v>13</v>
      </c>
      <c r="J874" s="25" t="s">
        <v>13</v>
      </c>
      <c r="K874" s="25" t="s">
        <v>13</v>
      </c>
      <c r="L874" s="25" t="s">
        <v>13</v>
      </c>
      <c r="M874" s="25" t="s">
        <v>13</v>
      </c>
      <c r="N874" s="25" t="s">
        <v>13</v>
      </c>
    </row>
    <row r="875" spans="1:14" x14ac:dyDescent="0.2">
      <c r="A875" s="25"/>
      <c r="B875" s="25" t="s">
        <v>10</v>
      </c>
      <c r="C875" s="25" t="s">
        <v>13</v>
      </c>
      <c r="D875" s="25" t="s">
        <v>13</v>
      </c>
      <c r="E875" s="25" t="s">
        <v>13</v>
      </c>
      <c r="F875" s="25" t="s">
        <v>13</v>
      </c>
      <c r="G875" s="25" t="s">
        <v>13</v>
      </c>
      <c r="H875" s="25" t="s">
        <v>13</v>
      </c>
      <c r="I875" s="25" t="s">
        <v>13</v>
      </c>
      <c r="J875" s="25" t="s">
        <v>13</v>
      </c>
      <c r="K875" s="25" t="s">
        <v>13</v>
      </c>
      <c r="L875" s="25" t="s">
        <v>13</v>
      </c>
      <c r="M875" s="25" t="s">
        <v>13</v>
      </c>
      <c r="N875" s="25" t="s">
        <v>13</v>
      </c>
    </row>
    <row r="876" spans="1:14" x14ac:dyDescent="0.2">
      <c r="A876" s="25"/>
      <c r="B876" s="25" t="s">
        <v>11</v>
      </c>
      <c r="C876" s="25" t="s">
        <v>13</v>
      </c>
      <c r="D876" s="25" t="s">
        <v>13</v>
      </c>
      <c r="E876" s="25" t="s">
        <v>13</v>
      </c>
      <c r="F876" s="25" t="s">
        <v>13</v>
      </c>
      <c r="G876" s="25" t="s">
        <v>13</v>
      </c>
      <c r="H876" s="25" t="s">
        <v>13</v>
      </c>
      <c r="I876" s="25" t="s">
        <v>13</v>
      </c>
      <c r="J876" s="25" t="s">
        <v>13</v>
      </c>
      <c r="K876" s="25" t="s">
        <v>13</v>
      </c>
      <c r="L876" s="25" t="s">
        <v>13</v>
      </c>
      <c r="M876" s="25" t="s">
        <v>13</v>
      </c>
      <c r="N876" s="25" t="s">
        <v>13</v>
      </c>
    </row>
    <row r="877" spans="1:14" x14ac:dyDescent="0.2">
      <c r="A877" s="25"/>
      <c r="B877" s="25" t="s">
        <v>12</v>
      </c>
      <c r="C877" s="25" t="s">
        <v>13</v>
      </c>
      <c r="D877" s="25" t="s">
        <v>13</v>
      </c>
      <c r="E877" s="25" t="s">
        <v>13</v>
      </c>
      <c r="F877" s="25" t="s">
        <v>13</v>
      </c>
      <c r="G877" s="25" t="s">
        <v>13</v>
      </c>
      <c r="H877" s="25" t="s">
        <v>13</v>
      </c>
      <c r="I877" s="25" t="s">
        <v>13</v>
      </c>
      <c r="J877" s="25" t="s">
        <v>13</v>
      </c>
      <c r="K877" s="25" t="s">
        <v>13</v>
      </c>
      <c r="L877" s="25" t="s">
        <v>13</v>
      </c>
      <c r="M877" s="25" t="s">
        <v>13</v>
      </c>
      <c r="N877" s="25" t="s">
        <v>13</v>
      </c>
    </row>
    <row r="878" spans="1:14" x14ac:dyDescent="0.2">
      <c r="A878" s="25" t="s">
        <v>130</v>
      </c>
      <c r="B878" s="25" t="s">
        <v>1</v>
      </c>
      <c r="C878" s="25" t="s">
        <v>13</v>
      </c>
      <c r="D878" s="25" t="s">
        <v>13</v>
      </c>
      <c r="E878" s="25" t="s">
        <v>13</v>
      </c>
      <c r="F878" s="25" t="s">
        <v>13</v>
      </c>
      <c r="G878" s="25" t="s">
        <v>13</v>
      </c>
      <c r="H878" s="25" t="s">
        <v>13</v>
      </c>
      <c r="I878" s="25" t="s">
        <v>13</v>
      </c>
      <c r="J878" s="25" t="s">
        <v>13</v>
      </c>
      <c r="K878" s="25" t="s">
        <v>13</v>
      </c>
      <c r="L878" s="25" t="s">
        <v>13</v>
      </c>
      <c r="M878" s="25" t="s">
        <v>13</v>
      </c>
      <c r="N878" s="25" t="s">
        <v>13</v>
      </c>
    </row>
    <row r="879" spans="1:14" x14ac:dyDescent="0.2">
      <c r="A879" s="25"/>
      <c r="B879" s="25" t="s">
        <v>61</v>
      </c>
      <c r="C879" s="25" t="s">
        <v>13</v>
      </c>
      <c r="D879" s="25" t="s">
        <v>13</v>
      </c>
      <c r="E879" s="25" t="s">
        <v>13</v>
      </c>
      <c r="F879" s="25" t="s">
        <v>13</v>
      </c>
      <c r="G879" s="25" t="s">
        <v>13</v>
      </c>
      <c r="H879" s="25" t="s">
        <v>13</v>
      </c>
      <c r="I879" s="25" t="s">
        <v>13</v>
      </c>
      <c r="J879" s="25" t="s">
        <v>13</v>
      </c>
      <c r="K879" s="25" t="s">
        <v>13</v>
      </c>
      <c r="L879" s="25" t="s">
        <v>13</v>
      </c>
      <c r="M879" s="25" t="s">
        <v>13</v>
      </c>
      <c r="N879" s="25" t="s">
        <v>13</v>
      </c>
    </row>
    <row r="880" spans="1:14" x14ac:dyDescent="0.2">
      <c r="A880" s="25"/>
      <c r="B880" s="25" t="s">
        <v>2</v>
      </c>
      <c r="C880" s="25" t="s">
        <v>13</v>
      </c>
      <c r="D880" s="25" t="s">
        <v>13</v>
      </c>
      <c r="E880" s="25" t="s">
        <v>13</v>
      </c>
      <c r="F880" s="25" t="s">
        <v>13</v>
      </c>
      <c r="G880" s="25" t="s">
        <v>13</v>
      </c>
      <c r="H880" s="25" t="s">
        <v>13</v>
      </c>
      <c r="I880" s="25" t="s">
        <v>13</v>
      </c>
      <c r="J880" s="25" t="s">
        <v>13</v>
      </c>
      <c r="K880" s="25" t="s">
        <v>13</v>
      </c>
      <c r="L880" s="25" t="s">
        <v>13</v>
      </c>
      <c r="M880" s="25" t="s">
        <v>13</v>
      </c>
      <c r="N880" s="25" t="s">
        <v>13</v>
      </c>
    </row>
    <row r="881" spans="1:14" x14ac:dyDescent="0.2">
      <c r="A881" s="25"/>
      <c r="B881" s="25" t="s">
        <v>3</v>
      </c>
      <c r="C881" s="25" t="s">
        <v>13</v>
      </c>
      <c r="D881" s="25" t="s">
        <v>13</v>
      </c>
      <c r="E881" s="25" t="s">
        <v>13</v>
      </c>
      <c r="F881" s="25" t="s">
        <v>13</v>
      </c>
      <c r="G881" s="25" t="s">
        <v>13</v>
      </c>
      <c r="H881" s="25" t="s">
        <v>13</v>
      </c>
      <c r="I881" s="25" t="s">
        <v>13</v>
      </c>
      <c r="J881" s="25" t="s">
        <v>13</v>
      </c>
      <c r="K881" s="25" t="s">
        <v>13</v>
      </c>
      <c r="L881" s="25" t="s">
        <v>13</v>
      </c>
      <c r="M881" s="25" t="s">
        <v>13</v>
      </c>
      <c r="N881" s="25" t="s">
        <v>13</v>
      </c>
    </row>
    <row r="882" spans="1:14" x14ac:dyDescent="0.2">
      <c r="A882" s="25"/>
      <c r="B882" s="25" t="s">
        <v>4</v>
      </c>
      <c r="C882" s="25" t="s">
        <v>13</v>
      </c>
      <c r="D882" s="25" t="s">
        <v>13</v>
      </c>
      <c r="E882" s="25" t="s">
        <v>13</v>
      </c>
      <c r="F882" s="25" t="s">
        <v>13</v>
      </c>
      <c r="G882" s="25" t="s">
        <v>13</v>
      </c>
      <c r="H882" s="25" t="s">
        <v>13</v>
      </c>
      <c r="I882" s="25" t="s">
        <v>13</v>
      </c>
      <c r="J882" s="25" t="s">
        <v>13</v>
      </c>
      <c r="K882" s="25" t="s">
        <v>13</v>
      </c>
      <c r="L882" s="25" t="s">
        <v>13</v>
      </c>
      <c r="M882" s="25" t="s">
        <v>13</v>
      </c>
      <c r="N882" s="25" t="s">
        <v>13</v>
      </c>
    </row>
    <row r="883" spans="1:14" x14ac:dyDescent="0.2">
      <c r="A883" s="25"/>
      <c r="B883" s="25" t="s">
        <v>5</v>
      </c>
      <c r="C883" s="25" t="s">
        <v>13</v>
      </c>
      <c r="D883" s="25" t="s">
        <v>13</v>
      </c>
      <c r="E883" s="25" t="s">
        <v>13</v>
      </c>
      <c r="F883" s="25" t="s">
        <v>13</v>
      </c>
      <c r="G883" s="25" t="s">
        <v>13</v>
      </c>
      <c r="H883" s="25" t="s">
        <v>13</v>
      </c>
      <c r="I883" s="25" t="s">
        <v>13</v>
      </c>
      <c r="J883" s="25" t="s">
        <v>13</v>
      </c>
      <c r="K883" s="25" t="s">
        <v>13</v>
      </c>
      <c r="L883" s="25" t="s">
        <v>13</v>
      </c>
      <c r="M883" s="25" t="s">
        <v>13</v>
      </c>
      <c r="N883" s="25" t="s">
        <v>13</v>
      </c>
    </row>
    <row r="884" spans="1:14" x14ac:dyDescent="0.2">
      <c r="A884" s="25"/>
      <c r="B884" s="25" t="s">
        <v>6</v>
      </c>
      <c r="C884" s="25" t="s">
        <v>13</v>
      </c>
      <c r="D884" s="25" t="s">
        <v>13</v>
      </c>
      <c r="E884" s="25" t="s">
        <v>13</v>
      </c>
      <c r="F884" s="25" t="s">
        <v>13</v>
      </c>
      <c r="G884" s="25" t="s">
        <v>13</v>
      </c>
      <c r="H884" s="25" t="s">
        <v>13</v>
      </c>
      <c r="I884" s="25" t="s">
        <v>13</v>
      </c>
      <c r="J884" s="25" t="s">
        <v>13</v>
      </c>
      <c r="K884" s="25" t="s">
        <v>13</v>
      </c>
      <c r="L884" s="25" t="s">
        <v>13</v>
      </c>
      <c r="M884" s="25" t="s">
        <v>13</v>
      </c>
      <c r="N884" s="25" t="s">
        <v>13</v>
      </c>
    </row>
    <row r="885" spans="1:14" x14ac:dyDescent="0.2">
      <c r="A885" s="25"/>
      <c r="B885" s="25" t="s">
        <v>7</v>
      </c>
      <c r="C885" s="25" t="s">
        <v>13</v>
      </c>
      <c r="D885" s="25" t="s">
        <v>13</v>
      </c>
      <c r="E885" s="25" t="s">
        <v>13</v>
      </c>
      <c r="F885" s="25" t="s">
        <v>13</v>
      </c>
      <c r="G885" s="25" t="s">
        <v>13</v>
      </c>
      <c r="H885" s="25" t="s">
        <v>13</v>
      </c>
      <c r="I885" s="25" t="s">
        <v>13</v>
      </c>
      <c r="J885" s="25" t="s">
        <v>13</v>
      </c>
      <c r="K885" s="25" t="s">
        <v>13</v>
      </c>
      <c r="L885" s="25" t="s">
        <v>13</v>
      </c>
      <c r="M885" s="25" t="s">
        <v>13</v>
      </c>
      <c r="N885" s="25" t="s">
        <v>13</v>
      </c>
    </row>
    <row r="886" spans="1:14" x14ac:dyDescent="0.2">
      <c r="A886" s="25"/>
      <c r="B886" s="25" t="s">
        <v>8</v>
      </c>
      <c r="C886" s="25" t="s">
        <v>13</v>
      </c>
      <c r="D886" s="25" t="s">
        <v>13</v>
      </c>
      <c r="E886" s="25" t="s">
        <v>13</v>
      </c>
      <c r="F886" s="25" t="s">
        <v>13</v>
      </c>
      <c r="G886" s="25" t="s">
        <v>13</v>
      </c>
      <c r="H886" s="25" t="s">
        <v>13</v>
      </c>
      <c r="I886" s="25" t="s">
        <v>13</v>
      </c>
      <c r="J886" s="25" t="s">
        <v>13</v>
      </c>
      <c r="K886" s="25" t="s">
        <v>13</v>
      </c>
      <c r="L886" s="25" t="s">
        <v>13</v>
      </c>
      <c r="M886" s="25" t="s">
        <v>13</v>
      </c>
      <c r="N886" s="25" t="s">
        <v>13</v>
      </c>
    </row>
    <row r="887" spans="1:14" x14ac:dyDescent="0.2">
      <c r="A887" s="25"/>
      <c r="B887" s="25" t="s">
        <v>9</v>
      </c>
      <c r="C887" s="25" t="s">
        <v>13</v>
      </c>
      <c r="D887" s="25" t="s">
        <v>13</v>
      </c>
      <c r="E887" s="25" t="s">
        <v>13</v>
      </c>
      <c r="F887" s="25" t="s">
        <v>13</v>
      </c>
      <c r="G887" s="25" t="s">
        <v>13</v>
      </c>
      <c r="H887" s="25" t="s">
        <v>13</v>
      </c>
      <c r="I887" s="25" t="s">
        <v>13</v>
      </c>
      <c r="J887" s="25" t="s">
        <v>13</v>
      </c>
      <c r="K887" s="25" t="s">
        <v>13</v>
      </c>
      <c r="L887" s="25" t="s">
        <v>13</v>
      </c>
      <c r="M887" s="25" t="s">
        <v>13</v>
      </c>
      <c r="N887" s="25" t="s">
        <v>13</v>
      </c>
    </row>
    <row r="888" spans="1:14" x14ac:dyDescent="0.2">
      <c r="A888" s="25"/>
      <c r="B888" s="25" t="s">
        <v>10</v>
      </c>
      <c r="C888" s="25" t="s">
        <v>13</v>
      </c>
      <c r="D888" s="25" t="s">
        <v>13</v>
      </c>
      <c r="E888" s="25" t="s">
        <v>13</v>
      </c>
      <c r="F888" s="25" t="s">
        <v>13</v>
      </c>
      <c r="G888" s="25" t="s">
        <v>13</v>
      </c>
      <c r="H888" s="25" t="s">
        <v>13</v>
      </c>
      <c r="I888" s="25" t="s">
        <v>13</v>
      </c>
      <c r="J888" s="25" t="s">
        <v>13</v>
      </c>
      <c r="K888" s="25" t="s">
        <v>13</v>
      </c>
      <c r="L888" s="25" t="s">
        <v>13</v>
      </c>
      <c r="M888" s="25" t="s">
        <v>13</v>
      </c>
      <c r="N888" s="25" t="s">
        <v>13</v>
      </c>
    </row>
    <row r="889" spans="1:14" x14ac:dyDescent="0.2">
      <c r="A889" s="25"/>
      <c r="B889" s="25" t="s">
        <v>11</v>
      </c>
      <c r="C889" s="25" t="s">
        <v>13</v>
      </c>
      <c r="D889" s="25" t="s">
        <v>13</v>
      </c>
      <c r="E889" s="25" t="s">
        <v>13</v>
      </c>
      <c r="F889" s="25" t="s">
        <v>13</v>
      </c>
      <c r="G889" s="25" t="s">
        <v>13</v>
      </c>
      <c r="H889" s="25" t="s">
        <v>13</v>
      </c>
      <c r="I889" s="25" t="s">
        <v>13</v>
      </c>
      <c r="J889" s="25" t="s">
        <v>13</v>
      </c>
      <c r="K889" s="25" t="s">
        <v>13</v>
      </c>
      <c r="L889" s="25" t="s">
        <v>13</v>
      </c>
      <c r="M889" s="25" t="s">
        <v>13</v>
      </c>
      <c r="N889" s="25" t="s">
        <v>13</v>
      </c>
    </row>
    <row r="890" spans="1:14" x14ac:dyDescent="0.2">
      <c r="A890" s="25"/>
      <c r="B890" s="25" t="s">
        <v>12</v>
      </c>
      <c r="C890" s="25" t="s">
        <v>13</v>
      </c>
      <c r="D890" s="25" t="s">
        <v>13</v>
      </c>
      <c r="E890" s="25" t="s">
        <v>13</v>
      </c>
      <c r="F890" s="25" t="s">
        <v>13</v>
      </c>
      <c r="G890" s="25" t="s">
        <v>13</v>
      </c>
      <c r="H890" s="25" t="s">
        <v>13</v>
      </c>
      <c r="I890" s="25" t="s">
        <v>13</v>
      </c>
      <c r="J890" s="25" t="s">
        <v>13</v>
      </c>
      <c r="K890" s="25" t="s">
        <v>13</v>
      </c>
      <c r="L890" s="25" t="s">
        <v>13</v>
      </c>
      <c r="M890" s="25" t="s">
        <v>13</v>
      </c>
      <c r="N890" s="25" t="s">
        <v>13</v>
      </c>
    </row>
    <row r="891" spans="1:14" x14ac:dyDescent="0.2">
      <c r="A891" s="25" t="s">
        <v>131</v>
      </c>
      <c r="B891" s="25" t="s">
        <v>1</v>
      </c>
      <c r="C891" s="25">
        <v>3472.7351020000001</v>
      </c>
      <c r="D891" s="25">
        <v>3827.1829969999999</v>
      </c>
      <c r="E891" s="25">
        <v>4708.2074050000001</v>
      </c>
      <c r="F891" s="25">
        <v>5695.4896276199997</v>
      </c>
      <c r="G891" s="25">
        <v>4613.3232177700002</v>
      </c>
      <c r="H891" s="25">
        <v>4718.1468697500004</v>
      </c>
      <c r="I891" s="25">
        <v>5627.1381574200004</v>
      </c>
      <c r="J891" s="25">
        <v>5737.2920772799998</v>
      </c>
      <c r="K891" s="25">
        <v>6473.7990252</v>
      </c>
      <c r="L891" s="25">
        <v>7060.7418296400001</v>
      </c>
      <c r="M891" s="25">
        <v>5771.3614570399996</v>
      </c>
      <c r="N891" s="25">
        <v>6108.2836603799997</v>
      </c>
    </row>
    <row r="892" spans="1:14" x14ac:dyDescent="0.2">
      <c r="A892" s="25"/>
      <c r="B892" s="25" t="s">
        <v>61</v>
      </c>
      <c r="C892" s="25">
        <v>345.46989400000001</v>
      </c>
      <c r="D892" s="25">
        <v>304.65120100000001</v>
      </c>
      <c r="E892" s="25">
        <v>272.61157500000002</v>
      </c>
      <c r="F892" s="25">
        <v>295.99776869999999</v>
      </c>
      <c r="G892" s="25">
        <v>190.38639562</v>
      </c>
      <c r="H892" s="25">
        <v>152.75606784999999</v>
      </c>
      <c r="I892" s="25">
        <v>242.22667143000001</v>
      </c>
      <c r="J892" s="25">
        <v>333.80701893999998</v>
      </c>
      <c r="K892" s="25">
        <v>397.52562207</v>
      </c>
      <c r="L892" s="25">
        <v>420.83979563000003</v>
      </c>
      <c r="M892" s="25">
        <v>361.99938114000003</v>
      </c>
      <c r="N892" s="25">
        <v>385.34711720000001</v>
      </c>
    </row>
    <row r="893" spans="1:14" x14ac:dyDescent="0.2">
      <c r="A893" s="25"/>
      <c r="B893" s="25" t="s">
        <v>2</v>
      </c>
      <c r="C893" s="25">
        <v>1280.674346</v>
      </c>
      <c r="D893" s="25">
        <v>1515.2465480000001</v>
      </c>
      <c r="E893" s="25">
        <v>1855.149977</v>
      </c>
      <c r="F893" s="25">
        <v>2094.2251710199998</v>
      </c>
      <c r="G893" s="25">
        <v>1669.98545459</v>
      </c>
      <c r="H893" s="25">
        <v>1861.4669418999999</v>
      </c>
      <c r="I893" s="25">
        <v>2174.87035208</v>
      </c>
      <c r="J893" s="25">
        <v>2163.7067740399998</v>
      </c>
      <c r="K893" s="25">
        <v>2224.2315368</v>
      </c>
      <c r="L893" s="25">
        <v>2354.9515676000001</v>
      </c>
      <c r="M893" s="25">
        <v>1914.0273651099999</v>
      </c>
      <c r="N893" s="25">
        <v>1747.5681465800001</v>
      </c>
    </row>
    <row r="894" spans="1:14" x14ac:dyDescent="0.2">
      <c r="A894" s="25"/>
      <c r="B894" s="25" t="s">
        <v>3</v>
      </c>
      <c r="C894" s="25">
        <v>971.18603199999995</v>
      </c>
      <c r="D894" s="25">
        <v>1023.237247</v>
      </c>
      <c r="E894" s="25">
        <v>1035.634836</v>
      </c>
      <c r="F894" s="25">
        <v>1192.8993613</v>
      </c>
      <c r="G894" s="25">
        <v>1089.6116808500001</v>
      </c>
      <c r="H894" s="25">
        <v>1064.6190203799999</v>
      </c>
      <c r="I894" s="25">
        <v>1255.52769188</v>
      </c>
      <c r="J894" s="25">
        <v>1225.8863617</v>
      </c>
      <c r="K894" s="25">
        <v>1628.2086518000001</v>
      </c>
      <c r="L894" s="25">
        <v>1811.78696378</v>
      </c>
      <c r="M894" s="25">
        <v>1427.36888335</v>
      </c>
      <c r="N894" s="25">
        <v>1536.12273074</v>
      </c>
    </row>
    <row r="895" spans="1:14" x14ac:dyDescent="0.2">
      <c r="A895" s="25"/>
      <c r="B895" s="25" t="s">
        <v>4</v>
      </c>
      <c r="C895" s="25">
        <v>875.40482899999995</v>
      </c>
      <c r="D895" s="25">
        <v>984.048001</v>
      </c>
      <c r="E895" s="25">
        <v>1544.811017</v>
      </c>
      <c r="F895" s="25">
        <v>2112.3673265900002</v>
      </c>
      <c r="G895" s="25">
        <v>1663.3396866999999</v>
      </c>
      <c r="H895" s="25">
        <v>1639.30483961</v>
      </c>
      <c r="I895" s="25">
        <v>1954.51344202</v>
      </c>
      <c r="J895" s="25">
        <v>2013.89192258</v>
      </c>
      <c r="K895" s="25">
        <v>2223.8332144999999</v>
      </c>
      <c r="L895" s="25">
        <v>2473.1635026200001</v>
      </c>
      <c r="M895" s="25">
        <v>2067.96582743</v>
      </c>
      <c r="N895" s="25">
        <v>2439.2456658400001</v>
      </c>
    </row>
    <row r="896" spans="1:14" x14ac:dyDescent="0.2">
      <c r="A896" s="25"/>
      <c r="B896" s="25" t="s">
        <v>5</v>
      </c>
      <c r="C896" s="25">
        <v>187.382677</v>
      </c>
      <c r="D896" s="25">
        <v>87.197711999999996</v>
      </c>
      <c r="E896" s="25">
        <v>200.95475999999999</v>
      </c>
      <c r="F896" s="25">
        <v>362.57115685999997</v>
      </c>
      <c r="G896" s="25">
        <v>213.04527231</v>
      </c>
      <c r="H896" s="25">
        <v>213.68747963000001</v>
      </c>
      <c r="I896" s="25">
        <v>329.36612122999998</v>
      </c>
      <c r="J896" s="25">
        <v>314.27712406000001</v>
      </c>
      <c r="K896" s="25">
        <v>384.64653544999999</v>
      </c>
      <c r="L896" s="25">
        <v>384.88532379999998</v>
      </c>
      <c r="M896" s="25">
        <v>329.72553925</v>
      </c>
      <c r="N896" s="25">
        <v>397.14202475000002</v>
      </c>
    </row>
    <row r="897" spans="1:14" x14ac:dyDescent="0.2">
      <c r="A897" s="25"/>
      <c r="B897" s="25" t="s">
        <v>6</v>
      </c>
      <c r="C897" s="25">
        <v>2.5969370000000001</v>
      </c>
      <c r="D897" s="25">
        <v>4.0171919999999997</v>
      </c>
      <c r="E897" s="25">
        <v>6.6291609999999999</v>
      </c>
      <c r="F897" s="25">
        <v>6.15829776</v>
      </c>
      <c r="G897" s="25">
        <v>4.1591089700000001</v>
      </c>
      <c r="H897" s="25">
        <v>4.6442158100000004</v>
      </c>
      <c r="I897" s="25">
        <v>3.75106166</v>
      </c>
      <c r="J897" s="25">
        <v>8.9940305299999999</v>
      </c>
      <c r="K897" s="25">
        <v>4.1159967499999999</v>
      </c>
      <c r="L897" s="25">
        <v>3.9801998300000001</v>
      </c>
      <c r="M897" s="25">
        <v>3.2162935199999998</v>
      </c>
      <c r="N897" s="25">
        <v>3.9856154500000001</v>
      </c>
    </row>
    <row r="898" spans="1:14" x14ac:dyDescent="0.2">
      <c r="A898" s="25"/>
      <c r="B898" s="25" t="s">
        <v>7</v>
      </c>
      <c r="C898" s="25">
        <v>69.197643999999997</v>
      </c>
      <c r="D898" s="25">
        <v>100.251896</v>
      </c>
      <c r="E898" s="25">
        <v>204.748392</v>
      </c>
      <c r="F898" s="25">
        <v>195.72125535000001</v>
      </c>
      <c r="G898" s="25">
        <v>112.66763829999999</v>
      </c>
      <c r="H898" s="25">
        <v>127.89965042</v>
      </c>
      <c r="I898" s="25">
        <v>122.17803981</v>
      </c>
      <c r="J898" s="25">
        <v>109.47020019999999</v>
      </c>
      <c r="K898" s="25">
        <v>97.456181229999999</v>
      </c>
      <c r="L898" s="25">
        <v>131.74461445</v>
      </c>
      <c r="M898" s="25">
        <v>101.25779258</v>
      </c>
      <c r="N898" s="25">
        <v>138.61234819000001</v>
      </c>
    </row>
    <row r="899" spans="1:14" x14ac:dyDescent="0.2">
      <c r="A899" s="25"/>
      <c r="B899" s="25" t="s">
        <v>8</v>
      </c>
      <c r="C899" s="25">
        <v>5.454898</v>
      </c>
      <c r="D899" s="25">
        <v>6.5257079999999998</v>
      </c>
      <c r="E899" s="25">
        <v>10.588251</v>
      </c>
      <c r="F899" s="25">
        <v>26.87783773</v>
      </c>
      <c r="G899" s="25">
        <v>24.44665942</v>
      </c>
      <c r="H899" s="25">
        <v>20.32706859</v>
      </c>
      <c r="I899" s="25">
        <v>22.424483080000002</v>
      </c>
      <c r="J899" s="25">
        <v>19.401408719999999</v>
      </c>
      <c r="K899" s="25">
        <v>8.8958639500000007</v>
      </c>
      <c r="L899" s="25">
        <v>11.94059949</v>
      </c>
      <c r="M899" s="25">
        <v>11.201573979999999</v>
      </c>
      <c r="N899" s="25">
        <v>12.599509579999999</v>
      </c>
    </row>
    <row r="900" spans="1:14" x14ac:dyDescent="0.2">
      <c r="A900" s="25"/>
      <c r="B900" s="25" t="s">
        <v>9</v>
      </c>
      <c r="C900" s="25">
        <v>129.111841</v>
      </c>
      <c r="D900" s="25">
        <v>171.121906</v>
      </c>
      <c r="E900" s="25">
        <v>278.46646800000002</v>
      </c>
      <c r="F900" s="25">
        <v>353.02888393000001</v>
      </c>
      <c r="G900" s="25">
        <v>371.54774442000001</v>
      </c>
      <c r="H900" s="25">
        <v>402.01135872999998</v>
      </c>
      <c r="I900" s="25">
        <v>464.38533189999998</v>
      </c>
      <c r="J900" s="25">
        <v>475.65572906</v>
      </c>
      <c r="K900" s="25">
        <v>539.46112307999999</v>
      </c>
      <c r="L900" s="25">
        <v>610.69532763999996</v>
      </c>
      <c r="M900" s="25">
        <v>499.30184249000001</v>
      </c>
      <c r="N900" s="25">
        <v>565.10001752999995</v>
      </c>
    </row>
    <row r="901" spans="1:14" x14ac:dyDescent="0.2">
      <c r="A901" s="25"/>
      <c r="B901" s="25" t="s">
        <v>10</v>
      </c>
      <c r="C901" s="25">
        <v>428.239486</v>
      </c>
      <c r="D901" s="25">
        <v>561.41888100000006</v>
      </c>
      <c r="E901" s="25">
        <v>781.94766500000003</v>
      </c>
      <c r="F901" s="25">
        <v>1100.5896924900001</v>
      </c>
      <c r="G901" s="25">
        <v>878.00600612999995</v>
      </c>
      <c r="H901" s="25">
        <v>813.49212164999994</v>
      </c>
      <c r="I901" s="25">
        <v>942.82568168</v>
      </c>
      <c r="J901" s="25">
        <v>1006.56050284</v>
      </c>
      <c r="K901" s="25">
        <v>1096.7139741000001</v>
      </c>
      <c r="L901" s="25">
        <v>1216.6144154799999</v>
      </c>
      <c r="M901" s="25">
        <v>1016.90328605</v>
      </c>
      <c r="N901" s="25">
        <v>1219.49654747</v>
      </c>
    </row>
    <row r="902" spans="1:14" x14ac:dyDescent="0.2">
      <c r="A902" s="25"/>
      <c r="B902" s="25" t="s">
        <v>11</v>
      </c>
      <c r="C902" s="25">
        <v>5.2360389999999999</v>
      </c>
      <c r="D902" s="25">
        <v>7.6729089999999998</v>
      </c>
      <c r="E902" s="25">
        <v>11.75145</v>
      </c>
      <c r="F902" s="25">
        <v>16.497404710000001</v>
      </c>
      <c r="G902" s="25">
        <v>14.25757323</v>
      </c>
      <c r="H902" s="25">
        <v>14.73733683</v>
      </c>
      <c r="I902" s="25">
        <v>19.786077800000001</v>
      </c>
      <c r="J902" s="25">
        <v>30.19424536</v>
      </c>
      <c r="K902" s="25">
        <v>43.815449319999999</v>
      </c>
      <c r="L902" s="25">
        <v>58.508937529999997</v>
      </c>
      <c r="M902" s="25">
        <v>59.889603489999999</v>
      </c>
      <c r="N902" s="25">
        <v>55.998887809999999</v>
      </c>
    </row>
    <row r="903" spans="1:14" x14ac:dyDescent="0.2">
      <c r="A903" s="25"/>
      <c r="B903" s="25" t="s">
        <v>12</v>
      </c>
      <c r="C903" s="25">
        <v>48.185307000000002</v>
      </c>
      <c r="D903" s="25">
        <v>45.716209999999997</v>
      </c>
      <c r="E903" s="25">
        <v>49.724870000000003</v>
      </c>
      <c r="F903" s="25">
        <v>51.270454600000001</v>
      </c>
      <c r="G903" s="25">
        <v>45.350392939999999</v>
      </c>
      <c r="H903" s="25">
        <v>42.608864459999999</v>
      </c>
      <c r="I903" s="25">
        <v>49.660001260000001</v>
      </c>
      <c r="J903" s="25">
        <v>49.338681780000002</v>
      </c>
      <c r="K903" s="25">
        <v>48.728090610000002</v>
      </c>
      <c r="L903" s="25">
        <v>54.926757680000001</v>
      </c>
      <c r="M903" s="25">
        <v>46.69170939</v>
      </c>
      <c r="N903" s="25">
        <v>46.403785659999997</v>
      </c>
    </row>
    <row r="904" spans="1:14" x14ac:dyDescent="0.2">
      <c r="A904" s="25" t="s">
        <v>132</v>
      </c>
      <c r="B904" s="25" t="s">
        <v>1</v>
      </c>
      <c r="C904" s="25">
        <v>1012.13</v>
      </c>
      <c r="D904" s="25">
        <v>1142.94</v>
      </c>
      <c r="E904" s="25">
        <v>1298.8499999999999</v>
      </c>
      <c r="F904" s="25">
        <v>1776.7</v>
      </c>
      <c r="G904" s="25">
        <v>1735.25</v>
      </c>
      <c r="H904" s="25">
        <v>2164.7199999999998</v>
      </c>
      <c r="I904" s="25">
        <v>2785.83</v>
      </c>
      <c r="J904" s="25">
        <v>2735.93</v>
      </c>
      <c r="K904" s="25">
        <v>3168.8</v>
      </c>
      <c r="L904" s="25">
        <v>3021.7</v>
      </c>
      <c r="M904" s="25">
        <v>2950.7</v>
      </c>
      <c r="N904" s="25">
        <v>2981.4792525299999</v>
      </c>
    </row>
    <row r="905" spans="1:14" x14ac:dyDescent="0.2">
      <c r="A905" s="25"/>
      <c r="B905" s="25" t="s">
        <v>61</v>
      </c>
      <c r="C905" s="25" t="s">
        <v>13</v>
      </c>
      <c r="D905" s="25" t="s">
        <v>13</v>
      </c>
      <c r="E905" s="25" t="s">
        <v>13</v>
      </c>
      <c r="F905" s="25" t="s">
        <v>13</v>
      </c>
      <c r="G905" s="25" t="s">
        <v>13</v>
      </c>
      <c r="H905" s="25" t="s">
        <v>13</v>
      </c>
      <c r="I905" s="25" t="s">
        <v>13</v>
      </c>
      <c r="J905" s="25" t="s">
        <v>13</v>
      </c>
      <c r="K905" s="25" t="s">
        <v>13</v>
      </c>
      <c r="L905" s="25" t="s">
        <v>13</v>
      </c>
      <c r="M905" s="25" t="s">
        <v>13</v>
      </c>
      <c r="N905" s="25" t="s">
        <v>13</v>
      </c>
    </row>
    <row r="906" spans="1:14" x14ac:dyDescent="0.2">
      <c r="A906" s="25"/>
      <c r="B906" s="25" t="s">
        <v>2</v>
      </c>
      <c r="C906" s="25">
        <v>466.38299999999998</v>
      </c>
      <c r="D906" s="25">
        <v>584.67999999999995</v>
      </c>
      <c r="E906" s="25">
        <v>733.09199999999998</v>
      </c>
      <c r="F906" s="25">
        <v>1048.47</v>
      </c>
      <c r="G906" s="25">
        <v>992.46699999999998</v>
      </c>
      <c r="H906" s="25">
        <v>1177.46</v>
      </c>
      <c r="I906" s="25">
        <v>1582.1</v>
      </c>
      <c r="J906" s="25">
        <v>1729.54</v>
      </c>
      <c r="K906" s="25">
        <v>2077.5</v>
      </c>
      <c r="L906" s="25">
        <v>2191.3000000000002</v>
      </c>
      <c r="M906" s="25">
        <v>2217.3000000000002</v>
      </c>
      <c r="N906" s="25">
        <v>2223.9955550099999</v>
      </c>
    </row>
    <row r="907" spans="1:14" x14ac:dyDescent="0.2">
      <c r="A907" s="25"/>
      <c r="B907" s="25" t="s">
        <v>3</v>
      </c>
      <c r="C907" s="25">
        <v>168.25800000000001</v>
      </c>
      <c r="D907" s="25">
        <v>161.99299999999999</v>
      </c>
      <c r="E907" s="25">
        <v>176.417</v>
      </c>
      <c r="F907" s="25">
        <v>376.97399999999999</v>
      </c>
      <c r="G907" s="25">
        <v>329.072</v>
      </c>
      <c r="H907" s="25">
        <v>522.03399999999999</v>
      </c>
      <c r="I907" s="25">
        <v>757.87</v>
      </c>
      <c r="J907" s="25">
        <v>607.29</v>
      </c>
      <c r="K907" s="25">
        <v>619.29999999999995</v>
      </c>
      <c r="L907" s="25">
        <v>351.2</v>
      </c>
      <c r="M907" s="25">
        <v>394.9</v>
      </c>
      <c r="N907" s="25">
        <v>371.42692306999999</v>
      </c>
    </row>
    <row r="908" spans="1:14" x14ac:dyDescent="0.2">
      <c r="A908" s="25"/>
      <c r="B908" s="25" t="s">
        <v>4</v>
      </c>
      <c r="C908" s="25">
        <v>377.49299999999999</v>
      </c>
      <c r="D908" s="25">
        <v>396.27199999999999</v>
      </c>
      <c r="E908" s="25">
        <v>389.34100000000001</v>
      </c>
      <c r="F908" s="25">
        <v>351.26499999999999</v>
      </c>
      <c r="G908" s="25">
        <v>413.71100000000001</v>
      </c>
      <c r="H908" s="25">
        <v>465.226</v>
      </c>
      <c r="I908" s="25">
        <v>445.85500000000002</v>
      </c>
      <c r="J908" s="25">
        <v>399.10500000000002</v>
      </c>
      <c r="K908" s="25">
        <v>472</v>
      </c>
      <c r="L908" s="25">
        <v>479.2</v>
      </c>
      <c r="M908" s="25">
        <v>338.5</v>
      </c>
      <c r="N908" s="25">
        <v>386.05677444000003</v>
      </c>
    </row>
    <row r="909" spans="1:14" x14ac:dyDescent="0.2">
      <c r="A909" s="25"/>
      <c r="B909" s="25" t="s">
        <v>5</v>
      </c>
      <c r="C909" s="25">
        <v>12.5884</v>
      </c>
      <c r="D909" s="25">
        <v>11.139900000000001</v>
      </c>
      <c r="E909" s="25">
        <v>18.3672</v>
      </c>
      <c r="F909" s="25">
        <v>25.346299999999999</v>
      </c>
      <c r="G909" s="25">
        <v>23.998899999999999</v>
      </c>
      <c r="H909" s="25">
        <v>13.942</v>
      </c>
      <c r="I909" s="25">
        <v>39.933399999999999</v>
      </c>
      <c r="J909" s="25">
        <v>21.126100000000001</v>
      </c>
      <c r="K909" s="25" t="s">
        <v>13</v>
      </c>
      <c r="L909" s="25" t="s">
        <v>13</v>
      </c>
      <c r="M909" s="25" t="s">
        <v>13</v>
      </c>
      <c r="N909" s="25" t="s">
        <v>13</v>
      </c>
    </row>
    <row r="910" spans="1:14" x14ac:dyDescent="0.2">
      <c r="A910" s="25"/>
      <c r="B910" s="25" t="s">
        <v>6</v>
      </c>
      <c r="C910" s="25">
        <v>5.4718</v>
      </c>
      <c r="D910" s="25">
        <v>9.3254099999999998</v>
      </c>
      <c r="E910" s="25">
        <v>4.1429299999999998</v>
      </c>
      <c r="F910" s="25">
        <v>0.83240099999999995</v>
      </c>
      <c r="G910" s="25">
        <v>0.124531</v>
      </c>
      <c r="H910" s="25">
        <v>3.7018499999999999</v>
      </c>
      <c r="I910" s="25">
        <v>2.5793499999999998</v>
      </c>
      <c r="J910" s="25">
        <v>1.12286</v>
      </c>
      <c r="K910" s="25" t="s">
        <v>13</v>
      </c>
      <c r="L910" s="25" t="s">
        <v>13</v>
      </c>
      <c r="M910" s="25" t="s">
        <v>13</v>
      </c>
      <c r="N910" s="25" t="s">
        <v>13</v>
      </c>
    </row>
    <row r="911" spans="1:14" x14ac:dyDescent="0.2">
      <c r="A911" s="25"/>
      <c r="B911" s="25" t="s">
        <v>7</v>
      </c>
      <c r="C911" s="25">
        <v>25.749600000000001</v>
      </c>
      <c r="D911" s="25">
        <v>10.852</v>
      </c>
      <c r="E911" s="25">
        <v>53.922899999999998</v>
      </c>
      <c r="F911" s="25">
        <v>22.2056</v>
      </c>
      <c r="G911" s="25">
        <v>22.0336</v>
      </c>
      <c r="H911" s="25">
        <v>0.190916</v>
      </c>
      <c r="I911" s="25">
        <v>0.12818399999999999</v>
      </c>
      <c r="J911" s="25">
        <v>7.5035400000000002E-2</v>
      </c>
      <c r="K911" s="25" t="s">
        <v>13</v>
      </c>
      <c r="L911" s="25" t="s">
        <v>13</v>
      </c>
      <c r="M911" s="25" t="s">
        <v>13</v>
      </c>
      <c r="N911" s="25" t="s">
        <v>13</v>
      </c>
    </row>
    <row r="912" spans="1:14" x14ac:dyDescent="0.2">
      <c r="A912" s="25"/>
      <c r="B912" s="25" t="s">
        <v>8</v>
      </c>
      <c r="C912" s="25">
        <v>4.6095700000000003E-3</v>
      </c>
      <c r="D912" s="25">
        <v>1.49087E-2</v>
      </c>
      <c r="E912" s="25">
        <v>8.3930500000000005E-2</v>
      </c>
      <c r="F912" s="25">
        <v>0.10646700000000001</v>
      </c>
      <c r="G912" s="25">
        <v>2.1577000000000002</v>
      </c>
      <c r="H912" s="25">
        <v>0.24776500000000001</v>
      </c>
      <c r="I912" s="25" t="s">
        <v>13</v>
      </c>
      <c r="J912" s="25" t="s">
        <v>13</v>
      </c>
      <c r="K912" s="25" t="s">
        <v>13</v>
      </c>
      <c r="L912" s="25" t="s">
        <v>13</v>
      </c>
      <c r="M912" s="25" t="s">
        <v>13</v>
      </c>
      <c r="N912" s="25" t="s">
        <v>13</v>
      </c>
    </row>
    <row r="913" spans="1:14" x14ac:dyDescent="0.2">
      <c r="A913" s="25"/>
      <c r="B913" s="25" t="s">
        <v>9</v>
      </c>
      <c r="C913" s="25">
        <v>40.653700000000001</v>
      </c>
      <c r="D913" s="25">
        <v>55.479799999999997</v>
      </c>
      <c r="E913" s="25">
        <v>85.316400000000002</v>
      </c>
      <c r="F913" s="25">
        <v>76.404200000000003</v>
      </c>
      <c r="G913" s="25">
        <v>99.828699999999998</v>
      </c>
      <c r="H913" s="25">
        <v>101.377</v>
      </c>
      <c r="I913" s="25">
        <v>128.22900000000001</v>
      </c>
      <c r="J913" s="25">
        <v>164.38900000000001</v>
      </c>
      <c r="K913" s="25" t="s">
        <v>13</v>
      </c>
      <c r="L913" s="25" t="s">
        <v>13</v>
      </c>
      <c r="M913" s="25" t="s">
        <v>13</v>
      </c>
      <c r="N913" s="25" t="s">
        <v>13</v>
      </c>
    </row>
    <row r="914" spans="1:14" x14ac:dyDescent="0.2">
      <c r="A914" s="25"/>
      <c r="B914" s="25" t="s">
        <v>10</v>
      </c>
      <c r="C914" s="25">
        <v>69.991299999999995</v>
      </c>
      <c r="D914" s="25">
        <v>24.952000000000002</v>
      </c>
      <c r="E914" s="25">
        <v>41.994300000000003</v>
      </c>
      <c r="F914" s="25">
        <v>41.932000000000002</v>
      </c>
      <c r="G914" s="25">
        <v>45.563400000000001</v>
      </c>
      <c r="H914" s="25">
        <v>92.328800000000001</v>
      </c>
      <c r="I914" s="25">
        <v>38.094700000000003</v>
      </c>
      <c r="J914" s="25">
        <v>13.016</v>
      </c>
      <c r="K914" s="25" t="s">
        <v>13</v>
      </c>
      <c r="L914" s="25" t="s">
        <v>13</v>
      </c>
      <c r="M914" s="25" t="s">
        <v>13</v>
      </c>
      <c r="N914" s="25" t="s">
        <v>13</v>
      </c>
    </row>
    <row r="915" spans="1:14" x14ac:dyDescent="0.2">
      <c r="A915" s="25"/>
      <c r="B915" s="25" t="s">
        <v>11</v>
      </c>
      <c r="C915" s="25" t="s">
        <v>13</v>
      </c>
      <c r="D915" s="25">
        <v>0.45988899999999999</v>
      </c>
      <c r="E915" s="25">
        <v>0.40077499999999999</v>
      </c>
      <c r="F915" s="25">
        <v>0.17921400000000001</v>
      </c>
      <c r="G915" s="25">
        <v>0.76358300000000001</v>
      </c>
      <c r="H915" s="25">
        <v>4.6222100000000002E-2</v>
      </c>
      <c r="I915" s="25" t="s">
        <v>13</v>
      </c>
      <c r="J915" s="25" t="s">
        <v>13</v>
      </c>
      <c r="K915" s="25" t="s">
        <v>13</v>
      </c>
      <c r="L915" s="25" t="s">
        <v>13</v>
      </c>
      <c r="M915" s="25" t="s">
        <v>13</v>
      </c>
      <c r="N915" s="25" t="s">
        <v>13</v>
      </c>
    </row>
    <row r="916" spans="1:14" x14ac:dyDescent="0.2">
      <c r="A916" s="25"/>
      <c r="B916" s="25" t="s">
        <v>12</v>
      </c>
      <c r="C916" s="25">
        <v>223.03399999999999</v>
      </c>
      <c r="D916" s="25">
        <v>284.04700000000003</v>
      </c>
      <c r="E916" s="25">
        <v>185.11099999999999</v>
      </c>
      <c r="F916" s="25">
        <v>184.25899999999999</v>
      </c>
      <c r="G916" s="25">
        <v>219.23699999999999</v>
      </c>
      <c r="H916" s="25">
        <v>253.39099999999999</v>
      </c>
      <c r="I916" s="25">
        <v>236.89</v>
      </c>
      <c r="J916" s="25">
        <v>199.375</v>
      </c>
      <c r="K916" s="25">
        <v>264.8</v>
      </c>
      <c r="L916" s="25">
        <v>242.9</v>
      </c>
      <c r="M916" s="25">
        <v>147</v>
      </c>
      <c r="N916" s="25">
        <v>217.99731181999999</v>
      </c>
    </row>
    <row r="917" spans="1:14" x14ac:dyDescent="0.2">
      <c r="A917" s="25" t="s">
        <v>133</v>
      </c>
      <c r="B917" s="25" t="s">
        <v>1</v>
      </c>
      <c r="C917" s="25" t="s">
        <v>88</v>
      </c>
      <c r="D917" s="25" t="s">
        <v>88</v>
      </c>
      <c r="E917" s="25" t="s">
        <v>88</v>
      </c>
      <c r="F917" s="25" t="s">
        <v>88</v>
      </c>
      <c r="G917" s="25" t="s">
        <v>88</v>
      </c>
      <c r="H917" s="25" t="s">
        <v>88</v>
      </c>
      <c r="I917" s="25" t="s">
        <v>88</v>
      </c>
      <c r="J917" s="25" t="s">
        <v>88</v>
      </c>
      <c r="K917" s="25" t="s">
        <v>88</v>
      </c>
      <c r="L917" s="25" t="s">
        <v>88</v>
      </c>
      <c r="M917" s="25" t="s">
        <v>88</v>
      </c>
      <c r="N917" s="25" t="s">
        <v>88</v>
      </c>
    </row>
    <row r="918" spans="1:14" x14ac:dyDescent="0.2">
      <c r="A918" s="25"/>
      <c r="B918" s="25" t="s">
        <v>61</v>
      </c>
      <c r="C918" s="25" t="s">
        <v>88</v>
      </c>
      <c r="D918" s="25" t="s">
        <v>88</v>
      </c>
      <c r="E918" s="25" t="s">
        <v>88</v>
      </c>
      <c r="F918" s="25" t="s">
        <v>88</v>
      </c>
      <c r="G918" s="25" t="s">
        <v>88</v>
      </c>
      <c r="H918" s="25" t="s">
        <v>88</v>
      </c>
      <c r="I918" s="25" t="s">
        <v>88</v>
      </c>
      <c r="J918" s="25" t="s">
        <v>88</v>
      </c>
      <c r="K918" s="25" t="s">
        <v>88</v>
      </c>
      <c r="L918" s="25" t="s">
        <v>88</v>
      </c>
      <c r="M918" s="25" t="s">
        <v>88</v>
      </c>
      <c r="N918" s="25" t="s">
        <v>88</v>
      </c>
    </row>
    <row r="919" spans="1:14" x14ac:dyDescent="0.2">
      <c r="A919" s="25"/>
      <c r="B919" s="25" t="s">
        <v>2</v>
      </c>
      <c r="C919" s="25" t="s">
        <v>88</v>
      </c>
      <c r="D919" s="25" t="s">
        <v>88</v>
      </c>
      <c r="E919" s="25" t="s">
        <v>88</v>
      </c>
      <c r="F919" s="25" t="s">
        <v>88</v>
      </c>
      <c r="G919" s="25" t="s">
        <v>88</v>
      </c>
      <c r="H919" s="25" t="s">
        <v>88</v>
      </c>
      <c r="I919" s="25" t="s">
        <v>88</v>
      </c>
      <c r="J919" s="25" t="s">
        <v>88</v>
      </c>
      <c r="K919" s="25" t="s">
        <v>88</v>
      </c>
      <c r="L919" s="25" t="s">
        <v>88</v>
      </c>
      <c r="M919" s="25" t="s">
        <v>88</v>
      </c>
      <c r="N919" s="25" t="s">
        <v>88</v>
      </c>
    </row>
    <row r="920" spans="1:14" x14ac:dyDescent="0.2">
      <c r="A920" s="25"/>
      <c r="B920" s="25" t="s">
        <v>3</v>
      </c>
      <c r="C920" s="25" t="s">
        <v>88</v>
      </c>
      <c r="D920" s="25" t="s">
        <v>88</v>
      </c>
      <c r="E920" s="25" t="s">
        <v>88</v>
      </c>
      <c r="F920" s="25" t="s">
        <v>88</v>
      </c>
      <c r="G920" s="25" t="s">
        <v>88</v>
      </c>
      <c r="H920" s="25" t="s">
        <v>88</v>
      </c>
      <c r="I920" s="25" t="s">
        <v>88</v>
      </c>
      <c r="J920" s="25" t="s">
        <v>88</v>
      </c>
      <c r="K920" s="25" t="s">
        <v>88</v>
      </c>
      <c r="L920" s="25" t="s">
        <v>88</v>
      </c>
      <c r="M920" s="25" t="s">
        <v>88</v>
      </c>
      <c r="N920" s="25" t="s">
        <v>88</v>
      </c>
    </row>
    <row r="921" spans="1:14" x14ac:dyDescent="0.2">
      <c r="A921" s="25"/>
      <c r="B921" s="25" t="s">
        <v>4</v>
      </c>
      <c r="C921" s="25" t="s">
        <v>88</v>
      </c>
      <c r="D921" s="25" t="s">
        <v>88</v>
      </c>
      <c r="E921" s="25" t="s">
        <v>88</v>
      </c>
      <c r="F921" s="25" t="s">
        <v>88</v>
      </c>
      <c r="G921" s="25" t="s">
        <v>88</v>
      </c>
      <c r="H921" s="25" t="s">
        <v>88</v>
      </c>
      <c r="I921" s="25" t="s">
        <v>88</v>
      </c>
      <c r="J921" s="25" t="s">
        <v>88</v>
      </c>
      <c r="K921" s="25" t="s">
        <v>88</v>
      </c>
      <c r="L921" s="25" t="s">
        <v>88</v>
      </c>
      <c r="M921" s="25" t="s">
        <v>88</v>
      </c>
      <c r="N921" s="25" t="s">
        <v>88</v>
      </c>
    </row>
    <row r="922" spans="1:14" x14ac:dyDescent="0.2">
      <c r="A922" s="25"/>
      <c r="B922" s="25" t="s">
        <v>5</v>
      </c>
      <c r="C922" s="25" t="s">
        <v>88</v>
      </c>
      <c r="D922" s="25" t="s">
        <v>88</v>
      </c>
      <c r="E922" s="25" t="s">
        <v>88</v>
      </c>
      <c r="F922" s="25" t="s">
        <v>88</v>
      </c>
      <c r="G922" s="25" t="s">
        <v>88</v>
      </c>
      <c r="H922" s="25" t="s">
        <v>88</v>
      </c>
      <c r="I922" s="25" t="s">
        <v>88</v>
      </c>
      <c r="J922" s="25" t="s">
        <v>88</v>
      </c>
      <c r="K922" s="25" t="s">
        <v>88</v>
      </c>
      <c r="L922" s="25" t="s">
        <v>88</v>
      </c>
      <c r="M922" s="25" t="s">
        <v>88</v>
      </c>
      <c r="N922" s="25" t="s">
        <v>88</v>
      </c>
    </row>
    <row r="923" spans="1:14" x14ac:dyDescent="0.2">
      <c r="A923" s="25"/>
      <c r="B923" s="25" t="s">
        <v>6</v>
      </c>
      <c r="C923" s="25" t="s">
        <v>88</v>
      </c>
      <c r="D923" s="25" t="s">
        <v>88</v>
      </c>
      <c r="E923" s="25" t="s">
        <v>88</v>
      </c>
      <c r="F923" s="25" t="s">
        <v>88</v>
      </c>
      <c r="G923" s="25" t="s">
        <v>88</v>
      </c>
      <c r="H923" s="25" t="s">
        <v>88</v>
      </c>
      <c r="I923" s="25" t="s">
        <v>88</v>
      </c>
      <c r="J923" s="25" t="s">
        <v>88</v>
      </c>
      <c r="K923" s="25" t="s">
        <v>88</v>
      </c>
      <c r="L923" s="25" t="s">
        <v>88</v>
      </c>
      <c r="M923" s="25" t="s">
        <v>88</v>
      </c>
      <c r="N923" s="25" t="s">
        <v>88</v>
      </c>
    </row>
    <row r="924" spans="1:14" x14ac:dyDescent="0.2">
      <c r="A924" s="25"/>
      <c r="B924" s="25" t="s">
        <v>7</v>
      </c>
      <c r="C924" s="25" t="s">
        <v>88</v>
      </c>
      <c r="D924" s="25" t="s">
        <v>88</v>
      </c>
      <c r="E924" s="25" t="s">
        <v>88</v>
      </c>
      <c r="F924" s="25" t="s">
        <v>88</v>
      </c>
      <c r="G924" s="25" t="s">
        <v>88</v>
      </c>
      <c r="H924" s="25" t="s">
        <v>88</v>
      </c>
      <c r="I924" s="25" t="s">
        <v>88</v>
      </c>
      <c r="J924" s="25" t="s">
        <v>88</v>
      </c>
      <c r="K924" s="25" t="s">
        <v>88</v>
      </c>
      <c r="L924" s="25" t="s">
        <v>88</v>
      </c>
      <c r="M924" s="25" t="s">
        <v>88</v>
      </c>
      <c r="N924" s="25" t="s">
        <v>88</v>
      </c>
    </row>
    <row r="925" spans="1:14" x14ac:dyDescent="0.2">
      <c r="A925" s="25"/>
      <c r="B925" s="25" t="s">
        <v>8</v>
      </c>
      <c r="C925" s="25" t="s">
        <v>88</v>
      </c>
      <c r="D925" s="25" t="s">
        <v>88</v>
      </c>
      <c r="E925" s="25" t="s">
        <v>88</v>
      </c>
      <c r="F925" s="25" t="s">
        <v>88</v>
      </c>
      <c r="G925" s="25" t="s">
        <v>88</v>
      </c>
      <c r="H925" s="25" t="s">
        <v>88</v>
      </c>
      <c r="I925" s="25" t="s">
        <v>88</v>
      </c>
      <c r="J925" s="25" t="s">
        <v>88</v>
      </c>
      <c r="K925" s="25" t="s">
        <v>88</v>
      </c>
      <c r="L925" s="25" t="s">
        <v>88</v>
      </c>
      <c r="M925" s="25" t="s">
        <v>88</v>
      </c>
      <c r="N925" s="25" t="s">
        <v>88</v>
      </c>
    </row>
    <row r="926" spans="1:14" x14ac:dyDescent="0.2">
      <c r="A926" s="25"/>
      <c r="B926" s="25" t="s">
        <v>9</v>
      </c>
      <c r="C926" s="25" t="s">
        <v>88</v>
      </c>
      <c r="D926" s="25" t="s">
        <v>88</v>
      </c>
      <c r="E926" s="25" t="s">
        <v>88</v>
      </c>
      <c r="F926" s="25" t="s">
        <v>88</v>
      </c>
      <c r="G926" s="25" t="s">
        <v>88</v>
      </c>
      <c r="H926" s="25" t="s">
        <v>88</v>
      </c>
      <c r="I926" s="25" t="s">
        <v>88</v>
      </c>
      <c r="J926" s="25" t="s">
        <v>88</v>
      </c>
      <c r="K926" s="25" t="s">
        <v>88</v>
      </c>
      <c r="L926" s="25" t="s">
        <v>88</v>
      </c>
      <c r="M926" s="25" t="s">
        <v>88</v>
      </c>
      <c r="N926" s="25" t="s">
        <v>88</v>
      </c>
    </row>
    <row r="927" spans="1:14" x14ac:dyDescent="0.2">
      <c r="A927" s="25"/>
      <c r="B927" s="25" t="s">
        <v>10</v>
      </c>
      <c r="C927" s="25" t="s">
        <v>88</v>
      </c>
      <c r="D927" s="25" t="s">
        <v>88</v>
      </c>
      <c r="E927" s="25" t="s">
        <v>88</v>
      </c>
      <c r="F927" s="25" t="s">
        <v>88</v>
      </c>
      <c r="G927" s="25" t="s">
        <v>88</v>
      </c>
      <c r="H927" s="25" t="s">
        <v>88</v>
      </c>
      <c r="I927" s="25" t="s">
        <v>88</v>
      </c>
      <c r="J927" s="25" t="s">
        <v>88</v>
      </c>
      <c r="K927" s="25" t="s">
        <v>88</v>
      </c>
      <c r="L927" s="25" t="s">
        <v>88</v>
      </c>
      <c r="M927" s="25" t="s">
        <v>88</v>
      </c>
      <c r="N927" s="25" t="s">
        <v>88</v>
      </c>
    </row>
    <row r="928" spans="1:14" x14ac:dyDescent="0.2">
      <c r="A928" s="25"/>
      <c r="B928" s="25" t="s">
        <v>11</v>
      </c>
      <c r="C928" s="25" t="s">
        <v>88</v>
      </c>
      <c r="D928" s="25" t="s">
        <v>88</v>
      </c>
      <c r="E928" s="25" t="s">
        <v>88</v>
      </c>
      <c r="F928" s="25" t="s">
        <v>88</v>
      </c>
      <c r="G928" s="25" t="s">
        <v>88</v>
      </c>
      <c r="H928" s="25" t="s">
        <v>88</v>
      </c>
      <c r="I928" s="25" t="s">
        <v>88</v>
      </c>
      <c r="J928" s="25" t="s">
        <v>88</v>
      </c>
      <c r="K928" s="25" t="s">
        <v>88</v>
      </c>
      <c r="L928" s="25" t="s">
        <v>88</v>
      </c>
      <c r="M928" s="25" t="s">
        <v>88</v>
      </c>
      <c r="N928" s="25" t="s">
        <v>88</v>
      </c>
    </row>
    <row r="929" spans="1:14" x14ac:dyDescent="0.2">
      <c r="A929" s="25"/>
      <c r="B929" s="25" t="s">
        <v>12</v>
      </c>
      <c r="C929" s="25" t="s">
        <v>88</v>
      </c>
      <c r="D929" s="25" t="s">
        <v>88</v>
      </c>
      <c r="E929" s="25" t="s">
        <v>88</v>
      </c>
      <c r="F929" s="25" t="s">
        <v>88</v>
      </c>
      <c r="G929" s="25" t="s">
        <v>88</v>
      </c>
      <c r="H929" s="25" t="s">
        <v>88</v>
      </c>
      <c r="I929" s="25" t="s">
        <v>88</v>
      </c>
      <c r="J929" s="25" t="s">
        <v>88</v>
      </c>
      <c r="K929" s="25" t="s">
        <v>88</v>
      </c>
      <c r="L929" s="25" t="s">
        <v>88</v>
      </c>
      <c r="M929" s="25" t="s">
        <v>88</v>
      </c>
      <c r="N929" s="25" t="s">
        <v>88</v>
      </c>
    </row>
    <row r="930" spans="1:14" x14ac:dyDescent="0.2">
      <c r="A930" s="25" t="s">
        <v>134</v>
      </c>
      <c r="B930" s="25" t="s">
        <v>1</v>
      </c>
      <c r="C930" s="25">
        <v>132.511</v>
      </c>
      <c r="D930" s="25">
        <v>174.523</v>
      </c>
      <c r="E930" s="25">
        <v>214.44300000000001</v>
      </c>
      <c r="F930" s="25">
        <v>251.881</v>
      </c>
      <c r="G930" s="25">
        <v>169.96700000000001</v>
      </c>
      <c r="H930" s="25">
        <v>190.68100000000001</v>
      </c>
      <c r="I930" s="25">
        <v>206.80699999999999</v>
      </c>
      <c r="J930" s="25">
        <v>266.79418800000002</v>
      </c>
      <c r="K930" s="25">
        <v>292.950354</v>
      </c>
      <c r="L930" s="25">
        <v>356.278074</v>
      </c>
      <c r="M930" s="25">
        <v>339.62998900000002</v>
      </c>
      <c r="N930" s="25" t="s">
        <v>13</v>
      </c>
    </row>
    <row r="931" spans="1:14" x14ac:dyDescent="0.2">
      <c r="A931" s="25"/>
      <c r="B931" s="25" t="s">
        <v>61</v>
      </c>
      <c r="C931" s="25" t="s">
        <v>13</v>
      </c>
      <c r="D931" s="25" t="s">
        <v>13</v>
      </c>
      <c r="E931" s="25" t="s">
        <v>13</v>
      </c>
      <c r="F931" s="25" t="s">
        <v>13</v>
      </c>
      <c r="G931" s="25" t="s">
        <v>13</v>
      </c>
      <c r="H931" s="25" t="s">
        <v>13</v>
      </c>
      <c r="I931" s="25" t="s">
        <v>13</v>
      </c>
      <c r="J931" s="25" t="s">
        <v>13</v>
      </c>
      <c r="K931" s="25" t="s">
        <v>13</v>
      </c>
      <c r="L931" s="25" t="s">
        <v>13</v>
      </c>
      <c r="M931" s="25" t="s">
        <v>13</v>
      </c>
      <c r="N931" s="25" t="s">
        <v>13</v>
      </c>
    </row>
    <row r="932" spans="1:14" x14ac:dyDescent="0.2">
      <c r="A932" s="25"/>
      <c r="B932" s="25" t="s">
        <v>2</v>
      </c>
      <c r="C932" s="25">
        <v>47.338000000000001</v>
      </c>
      <c r="D932" s="25">
        <v>83.084000000000003</v>
      </c>
      <c r="E932" s="25">
        <v>113.998</v>
      </c>
      <c r="F932" s="25">
        <v>149.761</v>
      </c>
      <c r="G932" s="25">
        <v>74.615799999999993</v>
      </c>
      <c r="H932" s="25">
        <v>86.795900000000003</v>
      </c>
      <c r="I932" s="25">
        <v>83.952799999999996</v>
      </c>
      <c r="J932" s="25">
        <v>77.289865000000006</v>
      </c>
      <c r="K932" s="25">
        <v>84.788767000000007</v>
      </c>
      <c r="L932" s="25">
        <v>93.773330000000001</v>
      </c>
      <c r="M932" s="25">
        <v>90.890039000000002</v>
      </c>
      <c r="N932" s="25" t="s">
        <v>13</v>
      </c>
    </row>
    <row r="933" spans="1:14" x14ac:dyDescent="0.2">
      <c r="A933" s="25"/>
      <c r="B933" s="25" t="s">
        <v>3</v>
      </c>
      <c r="C933" s="25">
        <v>34.161799999999999</v>
      </c>
      <c r="D933" s="25">
        <v>42.893000000000001</v>
      </c>
      <c r="E933" s="25">
        <v>60.709299999999999</v>
      </c>
      <c r="F933" s="25">
        <v>63.292299999999997</v>
      </c>
      <c r="G933" s="25">
        <v>42.0152</v>
      </c>
      <c r="H933" s="25">
        <v>41.791400000000003</v>
      </c>
      <c r="I933" s="25">
        <v>41.227400000000003</v>
      </c>
      <c r="J933" s="25">
        <v>100.613209</v>
      </c>
      <c r="K933" s="25">
        <v>116.30412099999999</v>
      </c>
      <c r="L933" s="25">
        <v>116.13425100000001</v>
      </c>
      <c r="M933" s="25">
        <v>108.90454800000001</v>
      </c>
      <c r="N933" s="25" t="s">
        <v>13</v>
      </c>
    </row>
    <row r="934" spans="1:14" x14ac:dyDescent="0.2">
      <c r="A934" s="25"/>
      <c r="B934" s="25" t="s">
        <v>4</v>
      </c>
      <c r="C934" s="25">
        <v>51.012</v>
      </c>
      <c r="D934" s="25">
        <v>48.545499999999997</v>
      </c>
      <c r="E934" s="25">
        <v>39.735700000000001</v>
      </c>
      <c r="F934" s="25">
        <v>38.8277</v>
      </c>
      <c r="G934" s="25">
        <v>53.335999999999999</v>
      </c>
      <c r="H934" s="25">
        <v>62.093699999999998</v>
      </c>
      <c r="I934" s="25">
        <v>81.626800000000003</v>
      </c>
      <c r="J934" s="25">
        <v>88.891114000000002</v>
      </c>
      <c r="K934" s="25">
        <v>91.857465000000005</v>
      </c>
      <c r="L934" s="25">
        <v>146.37049300000001</v>
      </c>
      <c r="M934" s="25">
        <v>139.83540199999999</v>
      </c>
      <c r="N934" s="25" t="s">
        <v>13</v>
      </c>
    </row>
    <row r="935" spans="1:14" x14ac:dyDescent="0.2">
      <c r="A935" s="25"/>
      <c r="B935" s="25" t="s">
        <v>5</v>
      </c>
      <c r="C935" s="25">
        <v>3.4967299999999999</v>
      </c>
      <c r="D935" s="25">
        <v>6.0202</v>
      </c>
      <c r="E935" s="25">
        <v>8.3412699999999997</v>
      </c>
      <c r="F935" s="25">
        <v>2.07938</v>
      </c>
      <c r="G935" s="25">
        <v>9.6080699999999997</v>
      </c>
      <c r="H935" s="25">
        <v>7.0849799999999998</v>
      </c>
      <c r="I935" s="25">
        <v>17.089600000000001</v>
      </c>
      <c r="J935" s="25">
        <v>28.485208</v>
      </c>
      <c r="K935" s="25">
        <v>34.221758000000001</v>
      </c>
      <c r="L935" s="25">
        <v>31.608187000000001</v>
      </c>
      <c r="M935" s="25">
        <v>19.931895999999998</v>
      </c>
      <c r="N935" s="25" t="s">
        <v>13</v>
      </c>
    </row>
    <row r="936" spans="1:14" x14ac:dyDescent="0.2">
      <c r="A936" s="25"/>
      <c r="B936" s="25" t="s">
        <v>6</v>
      </c>
      <c r="C936" s="25" t="s">
        <v>13</v>
      </c>
      <c r="D936" s="25" t="s">
        <v>13</v>
      </c>
      <c r="E936" s="25" t="s">
        <v>13</v>
      </c>
      <c r="F936" s="25" t="s">
        <v>13</v>
      </c>
      <c r="G936" s="25" t="s">
        <v>13</v>
      </c>
      <c r="H936" s="25" t="s">
        <v>13</v>
      </c>
      <c r="I936" s="25" t="s">
        <v>13</v>
      </c>
      <c r="J936" s="25">
        <v>0</v>
      </c>
      <c r="K936" s="25" t="s">
        <v>13</v>
      </c>
      <c r="L936" s="25" t="s">
        <v>13</v>
      </c>
      <c r="M936" s="25">
        <v>0.17836099999999999</v>
      </c>
      <c r="N936" s="25" t="s">
        <v>13</v>
      </c>
    </row>
    <row r="937" spans="1:14" x14ac:dyDescent="0.2">
      <c r="A937" s="25"/>
      <c r="B937" s="25" t="s">
        <v>7</v>
      </c>
      <c r="C937" s="25">
        <v>0.443685</v>
      </c>
      <c r="D937" s="25">
        <v>0.874726</v>
      </c>
      <c r="E937" s="25">
        <v>1.0704899999999999</v>
      </c>
      <c r="F937" s="25">
        <v>1.27285</v>
      </c>
      <c r="G937" s="25">
        <v>1.33152</v>
      </c>
      <c r="H937" s="25">
        <v>1.39612</v>
      </c>
      <c r="I937" s="25">
        <v>1.6087800000000001</v>
      </c>
      <c r="J937" s="25">
        <v>1.6400570000000001</v>
      </c>
      <c r="K937" s="25">
        <v>6.5523449999999999</v>
      </c>
      <c r="L937" s="25">
        <v>2.0490089999999999</v>
      </c>
      <c r="M937" s="25">
        <v>1.887659</v>
      </c>
      <c r="N937" s="25" t="s">
        <v>13</v>
      </c>
    </row>
    <row r="938" spans="1:14" x14ac:dyDescent="0.2">
      <c r="A938" s="25"/>
      <c r="B938" s="25" t="s">
        <v>8</v>
      </c>
      <c r="C938" s="25">
        <v>0.24046100000000001</v>
      </c>
      <c r="D938" s="25">
        <v>0.34345999999999999</v>
      </c>
      <c r="E938" s="25">
        <v>0.95612200000000003</v>
      </c>
      <c r="F938" s="25">
        <v>0.120436</v>
      </c>
      <c r="G938" s="25">
        <v>1.41048</v>
      </c>
      <c r="H938" s="25">
        <v>1.1548700000000001</v>
      </c>
      <c r="I938" s="25">
        <v>1.1831799999999999</v>
      </c>
      <c r="J938" s="25">
        <v>1.139408</v>
      </c>
      <c r="K938" s="25">
        <v>0.90807000000000004</v>
      </c>
      <c r="L938" s="25">
        <v>0.90869100000000003</v>
      </c>
      <c r="M938" s="25">
        <v>1.620117</v>
      </c>
      <c r="N938" s="25" t="s">
        <v>13</v>
      </c>
    </row>
    <row r="939" spans="1:14" x14ac:dyDescent="0.2">
      <c r="A939" s="25"/>
      <c r="B939" s="25" t="s">
        <v>9</v>
      </c>
      <c r="C939" s="25">
        <v>3.7155800000000001</v>
      </c>
      <c r="D939" s="25">
        <v>3.4088099999999999</v>
      </c>
      <c r="E939" s="25">
        <v>3.2768700000000002</v>
      </c>
      <c r="F939" s="25">
        <v>5.4424299999999999</v>
      </c>
      <c r="G939" s="25">
        <v>6.5192199999999998</v>
      </c>
      <c r="H939" s="25">
        <v>8.3117900000000002</v>
      </c>
      <c r="I939" s="25">
        <v>9.1239500000000007</v>
      </c>
      <c r="J939" s="25">
        <v>6.7673949999999996</v>
      </c>
      <c r="K939" s="25">
        <v>11.715878</v>
      </c>
      <c r="L939" s="25">
        <v>11.314092</v>
      </c>
      <c r="M939" s="25">
        <v>10.434146999999999</v>
      </c>
      <c r="N939" s="25" t="s">
        <v>13</v>
      </c>
    </row>
    <row r="940" spans="1:14" x14ac:dyDescent="0.2">
      <c r="A940" s="25"/>
      <c r="B940" s="25" t="s">
        <v>10</v>
      </c>
      <c r="C940" s="25">
        <v>36.118000000000002</v>
      </c>
      <c r="D940" s="25">
        <v>30.392299999999999</v>
      </c>
      <c r="E940" s="25">
        <v>21.2363</v>
      </c>
      <c r="F940" s="25">
        <v>24.4527</v>
      </c>
      <c r="G940" s="25">
        <v>25.7959</v>
      </c>
      <c r="H940" s="25">
        <v>35.533299999999997</v>
      </c>
      <c r="I940" s="25">
        <v>44.319200000000002</v>
      </c>
      <c r="J940" s="25">
        <v>37.945749999999997</v>
      </c>
      <c r="K940" s="25">
        <v>33.135635000000001</v>
      </c>
      <c r="L940" s="25">
        <v>94.094043999999997</v>
      </c>
      <c r="M940" s="25">
        <v>100.328334</v>
      </c>
      <c r="N940" s="25" t="s">
        <v>13</v>
      </c>
    </row>
    <row r="941" spans="1:14" x14ac:dyDescent="0.2">
      <c r="A941" s="25"/>
      <c r="B941" s="25" t="s">
        <v>11</v>
      </c>
      <c r="C941" s="25">
        <v>6.9972700000000003</v>
      </c>
      <c r="D941" s="25">
        <v>7.5064599999999997</v>
      </c>
      <c r="E941" s="25">
        <v>4.8550000000000004</v>
      </c>
      <c r="F941" s="25">
        <v>5.4602300000000001</v>
      </c>
      <c r="G941" s="25">
        <v>8.6704000000000008</v>
      </c>
      <c r="H941" s="25">
        <v>8.6125500000000006</v>
      </c>
      <c r="I941" s="25">
        <v>8.3023100000000003</v>
      </c>
      <c r="J941" s="25">
        <v>12.896031000000001</v>
      </c>
      <c r="K941" s="25">
        <v>5.3237800000000002</v>
      </c>
      <c r="L941" s="25">
        <v>6.396471</v>
      </c>
      <c r="M941" s="25">
        <v>5.4251620000000003</v>
      </c>
      <c r="N941" s="25" t="s">
        <v>13</v>
      </c>
    </row>
    <row r="942" spans="1:14" x14ac:dyDescent="0.2">
      <c r="A942" s="25"/>
      <c r="B942" s="25" t="s">
        <v>12</v>
      </c>
      <c r="C942" s="25" t="s">
        <v>13</v>
      </c>
      <c r="D942" s="25" t="s">
        <v>13</v>
      </c>
      <c r="E942" s="25" t="s">
        <v>13</v>
      </c>
      <c r="F942" s="25" t="s">
        <v>13</v>
      </c>
      <c r="G942" s="25" t="s">
        <v>13</v>
      </c>
      <c r="H942" s="25" t="s">
        <v>13</v>
      </c>
      <c r="I942" s="25" t="s">
        <v>13</v>
      </c>
      <c r="J942" s="25">
        <v>0</v>
      </c>
      <c r="K942" s="25">
        <v>0</v>
      </c>
      <c r="L942" s="25">
        <v>0</v>
      </c>
      <c r="M942" s="25">
        <v>0</v>
      </c>
      <c r="N942" s="25" t="s">
        <v>13</v>
      </c>
    </row>
    <row r="943" spans="1:14" x14ac:dyDescent="0.2">
      <c r="A943" s="25" t="s">
        <v>135</v>
      </c>
      <c r="B943" s="25" t="s">
        <v>1</v>
      </c>
      <c r="C943" s="25" t="s">
        <v>13</v>
      </c>
      <c r="D943" s="25" t="s">
        <v>13</v>
      </c>
      <c r="E943" s="25" t="s">
        <v>13</v>
      </c>
      <c r="F943" s="25" t="s">
        <v>13</v>
      </c>
      <c r="G943" s="25" t="s">
        <v>13</v>
      </c>
      <c r="H943" s="25" t="s">
        <v>13</v>
      </c>
      <c r="I943" s="25" t="s">
        <v>13</v>
      </c>
      <c r="J943" s="25" t="s">
        <v>13</v>
      </c>
      <c r="K943" s="25" t="s">
        <v>13</v>
      </c>
      <c r="L943" s="25" t="s">
        <v>13</v>
      </c>
      <c r="M943" s="25" t="s">
        <v>13</v>
      </c>
      <c r="N943" s="25" t="s">
        <v>13</v>
      </c>
    </row>
    <row r="944" spans="1:14" x14ac:dyDescent="0.2">
      <c r="A944" s="25"/>
      <c r="B944" s="25" t="s">
        <v>61</v>
      </c>
      <c r="C944" s="25" t="s">
        <v>13</v>
      </c>
      <c r="D944" s="25" t="s">
        <v>13</v>
      </c>
      <c r="E944" s="25" t="s">
        <v>13</v>
      </c>
      <c r="F944" s="25" t="s">
        <v>13</v>
      </c>
      <c r="G944" s="25" t="s">
        <v>13</v>
      </c>
      <c r="H944" s="25" t="s">
        <v>13</v>
      </c>
      <c r="I944" s="25" t="s">
        <v>13</v>
      </c>
      <c r="J944" s="25" t="s">
        <v>13</v>
      </c>
      <c r="K944" s="25" t="s">
        <v>13</v>
      </c>
      <c r="L944" s="25" t="s">
        <v>13</v>
      </c>
      <c r="M944" s="25" t="s">
        <v>13</v>
      </c>
      <c r="N944" s="25" t="s">
        <v>13</v>
      </c>
    </row>
    <row r="945" spans="1:14" x14ac:dyDescent="0.2">
      <c r="A945" s="25"/>
      <c r="B945" s="25" t="s">
        <v>2</v>
      </c>
      <c r="C945" s="25" t="s">
        <v>13</v>
      </c>
      <c r="D945" s="25" t="s">
        <v>13</v>
      </c>
      <c r="E945" s="25" t="s">
        <v>13</v>
      </c>
      <c r="F945" s="25" t="s">
        <v>13</v>
      </c>
      <c r="G945" s="25" t="s">
        <v>13</v>
      </c>
      <c r="H945" s="25" t="s">
        <v>13</v>
      </c>
      <c r="I945" s="25" t="s">
        <v>13</v>
      </c>
      <c r="J945" s="25" t="s">
        <v>13</v>
      </c>
      <c r="K945" s="25" t="s">
        <v>13</v>
      </c>
      <c r="L945" s="25" t="s">
        <v>13</v>
      </c>
      <c r="M945" s="25" t="s">
        <v>13</v>
      </c>
      <c r="N945" s="25" t="s">
        <v>13</v>
      </c>
    </row>
    <row r="946" spans="1:14" x14ac:dyDescent="0.2">
      <c r="A946" s="25"/>
      <c r="B946" s="25" t="s">
        <v>3</v>
      </c>
      <c r="C946" s="25" t="s">
        <v>13</v>
      </c>
      <c r="D946" s="25" t="s">
        <v>13</v>
      </c>
      <c r="E946" s="25" t="s">
        <v>13</v>
      </c>
      <c r="F946" s="25" t="s">
        <v>13</v>
      </c>
      <c r="G946" s="25" t="s">
        <v>13</v>
      </c>
      <c r="H946" s="25" t="s">
        <v>13</v>
      </c>
      <c r="I946" s="25" t="s">
        <v>13</v>
      </c>
      <c r="J946" s="25" t="s">
        <v>13</v>
      </c>
      <c r="K946" s="25" t="s">
        <v>13</v>
      </c>
      <c r="L946" s="25" t="s">
        <v>13</v>
      </c>
      <c r="M946" s="25" t="s">
        <v>13</v>
      </c>
      <c r="N946" s="25" t="s">
        <v>13</v>
      </c>
    </row>
    <row r="947" spans="1:14" x14ac:dyDescent="0.2">
      <c r="A947" s="25"/>
      <c r="B947" s="25" t="s">
        <v>4</v>
      </c>
      <c r="C947" s="25" t="s">
        <v>13</v>
      </c>
      <c r="D947" s="25" t="s">
        <v>13</v>
      </c>
      <c r="E947" s="25" t="s">
        <v>13</v>
      </c>
      <c r="F947" s="25" t="s">
        <v>13</v>
      </c>
      <c r="G947" s="25" t="s">
        <v>13</v>
      </c>
      <c r="H947" s="25" t="s">
        <v>13</v>
      </c>
      <c r="I947" s="25" t="s">
        <v>13</v>
      </c>
      <c r="J947" s="25" t="s">
        <v>13</v>
      </c>
      <c r="K947" s="25" t="s">
        <v>13</v>
      </c>
      <c r="L947" s="25" t="s">
        <v>13</v>
      </c>
      <c r="M947" s="25" t="s">
        <v>13</v>
      </c>
      <c r="N947" s="25" t="s">
        <v>13</v>
      </c>
    </row>
    <row r="948" spans="1:14" x14ac:dyDescent="0.2">
      <c r="A948" s="25"/>
      <c r="B948" s="25" t="s">
        <v>5</v>
      </c>
      <c r="C948" s="25" t="s">
        <v>13</v>
      </c>
      <c r="D948" s="25" t="s">
        <v>13</v>
      </c>
      <c r="E948" s="25" t="s">
        <v>13</v>
      </c>
      <c r="F948" s="25" t="s">
        <v>13</v>
      </c>
      <c r="G948" s="25" t="s">
        <v>13</v>
      </c>
      <c r="H948" s="25" t="s">
        <v>13</v>
      </c>
      <c r="I948" s="25" t="s">
        <v>13</v>
      </c>
      <c r="J948" s="25" t="s">
        <v>13</v>
      </c>
      <c r="K948" s="25" t="s">
        <v>13</v>
      </c>
      <c r="L948" s="25" t="s">
        <v>13</v>
      </c>
      <c r="M948" s="25" t="s">
        <v>13</v>
      </c>
      <c r="N948" s="25" t="s">
        <v>13</v>
      </c>
    </row>
    <row r="949" spans="1:14" x14ac:dyDescent="0.2">
      <c r="A949" s="25"/>
      <c r="B949" s="25" t="s">
        <v>6</v>
      </c>
      <c r="C949" s="25" t="s">
        <v>13</v>
      </c>
      <c r="D949" s="25" t="s">
        <v>13</v>
      </c>
      <c r="E949" s="25" t="s">
        <v>13</v>
      </c>
      <c r="F949" s="25" t="s">
        <v>13</v>
      </c>
      <c r="G949" s="25" t="s">
        <v>13</v>
      </c>
      <c r="H949" s="25" t="s">
        <v>13</v>
      </c>
      <c r="I949" s="25" t="s">
        <v>13</v>
      </c>
      <c r="J949" s="25" t="s">
        <v>13</v>
      </c>
      <c r="K949" s="25" t="s">
        <v>13</v>
      </c>
      <c r="L949" s="25" t="s">
        <v>13</v>
      </c>
      <c r="M949" s="25" t="s">
        <v>13</v>
      </c>
      <c r="N949" s="25" t="s">
        <v>13</v>
      </c>
    </row>
    <row r="950" spans="1:14" x14ac:dyDescent="0.2">
      <c r="A950" s="25"/>
      <c r="B950" s="25" t="s">
        <v>7</v>
      </c>
      <c r="C950" s="25" t="s">
        <v>13</v>
      </c>
      <c r="D950" s="25" t="s">
        <v>13</v>
      </c>
      <c r="E950" s="25" t="s">
        <v>13</v>
      </c>
      <c r="F950" s="25" t="s">
        <v>13</v>
      </c>
      <c r="G950" s="25" t="s">
        <v>13</v>
      </c>
      <c r="H950" s="25" t="s">
        <v>13</v>
      </c>
      <c r="I950" s="25" t="s">
        <v>13</v>
      </c>
      <c r="J950" s="25" t="s">
        <v>13</v>
      </c>
      <c r="K950" s="25" t="s">
        <v>13</v>
      </c>
      <c r="L950" s="25" t="s">
        <v>13</v>
      </c>
      <c r="M950" s="25" t="s">
        <v>13</v>
      </c>
      <c r="N950" s="25" t="s">
        <v>13</v>
      </c>
    </row>
    <row r="951" spans="1:14" x14ac:dyDescent="0.2">
      <c r="A951" s="25"/>
      <c r="B951" s="25" t="s">
        <v>8</v>
      </c>
      <c r="C951" s="25" t="s">
        <v>13</v>
      </c>
      <c r="D951" s="25" t="s">
        <v>13</v>
      </c>
      <c r="E951" s="25" t="s">
        <v>13</v>
      </c>
      <c r="F951" s="25" t="s">
        <v>13</v>
      </c>
      <c r="G951" s="25" t="s">
        <v>13</v>
      </c>
      <c r="H951" s="25" t="s">
        <v>13</v>
      </c>
      <c r="I951" s="25" t="s">
        <v>13</v>
      </c>
      <c r="J951" s="25" t="s">
        <v>13</v>
      </c>
      <c r="K951" s="25" t="s">
        <v>13</v>
      </c>
      <c r="L951" s="25" t="s">
        <v>13</v>
      </c>
      <c r="M951" s="25" t="s">
        <v>13</v>
      </c>
      <c r="N951" s="25" t="s">
        <v>13</v>
      </c>
    </row>
    <row r="952" spans="1:14" x14ac:dyDescent="0.2">
      <c r="A952" s="25"/>
      <c r="B952" s="25" t="s">
        <v>9</v>
      </c>
      <c r="C952" s="25" t="s">
        <v>13</v>
      </c>
      <c r="D952" s="25" t="s">
        <v>13</v>
      </c>
      <c r="E952" s="25" t="s">
        <v>13</v>
      </c>
      <c r="F952" s="25" t="s">
        <v>13</v>
      </c>
      <c r="G952" s="25" t="s">
        <v>13</v>
      </c>
      <c r="H952" s="25" t="s">
        <v>13</v>
      </c>
      <c r="I952" s="25" t="s">
        <v>13</v>
      </c>
      <c r="J952" s="25" t="s">
        <v>13</v>
      </c>
      <c r="K952" s="25" t="s">
        <v>13</v>
      </c>
      <c r="L952" s="25" t="s">
        <v>13</v>
      </c>
      <c r="M952" s="25" t="s">
        <v>13</v>
      </c>
      <c r="N952" s="25" t="s">
        <v>13</v>
      </c>
    </row>
    <row r="953" spans="1:14" x14ac:dyDescent="0.2">
      <c r="A953" s="25"/>
      <c r="B953" s="25" t="s">
        <v>10</v>
      </c>
      <c r="C953" s="25" t="s">
        <v>13</v>
      </c>
      <c r="D953" s="25" t="s">
        <v>13</v>
      </c>
      <c r="E953" s="25" t="s">
        <v>13</v>
      </c>
      <c r="F953" s="25" t="s">
        <v>13</v>
      </c>
      <c r="G953" s="25" t="s">
        <v>13</v>
      </c>
      <c r="H953" s="25" t="s">
        <v>13</v>
      </c>
      <c r="I953" s="25" t="s">
        <v>13</v>
      </c>
      <c r="J953" s="25" t="s">
        <v>13</v>
      </c>
      <c r="K953" s="25" t="s">
        <v>13</v>
      </c>
      <c r="L953" s="25" t="s">
        <v>13</v>
      </c>
      <c r="M953" s="25" t="s">
        <v>13</v>
      </c>
      <c r="N953" s="25" t="s">
        <v>13</v>
      </c>
    </row>
    <row r="954" spans="1:14" x14ac:dyDescent="0.2">
      <c r="A954" s="25"/>
      <c r="B954" s="25" t="s">
        <v>11</v>
      </c>
      <c r="C954" s="25" t="s">
        <v>13</v>
      </c>
      <c r="D954" s="25" t="s">
        <v>13</v>
      </c>
      <c r="E954" s="25" t="s">
        <v>13</v>
      </c>
      <c r="F954" s="25" t="s">
        <v>13</v>
      </c>
      <c r="G954" s="25" t="s">
        <v>13</v>
      </c>
      <c r="H954" s="25" t="s">
        <v>13</v>
      </c>
      <c r="I954" s="25" t="s">
        <v>13</v>
      </c>
      <c r="J954" s="25" t="s">
        <v>13</v>
      </c>
      <c r="K954" s="25" t="s">
        <v>13</v>
      </c>
      <c r="L954" s="25" t="s">
        <v>13</v>
      </c>
      <c r="M954" s="25" t="s">
        <v>13</v>
      </c>
      <c r="N954" s="25" t="s">
        <v>13</v>
      </c>
    </row>
    <row r="955" spans="1:14" x14ac:dyDescent="0.2">
      <c r="A955" s="25"/>
      <c r="B955" s="25" t="s">
        <v>12</v>
      </c>
      <c r="C955" s="25" t="s">
        <v>13</v>
      </c>
      <c r="D955" s="25" t="s">
        <v>13</v>
      </c>
      <c r="E955" s="25" t="s">
        <v>13</v>
      </c>
      <c r="F955" s="25" t="s">
        <v>13</v>
      </c>
      <c r="G955" s="25" t="s">
        <v>13</v>
      </c>
      <c r="H955" s="25" t="s">
        <v>13</v>
      </c>
      <c r="I955" s="25" t="s">
        <v>13</v>
      </c>
      <c r="J955" s="25" t="s">
        <v>13</v>
      </c>
      <c r="K955" s="25" t="s">
        <v>13</v>
      </c>
      <c r="L955" s="25" t="s">
        <v>13</v>
      </c>
      <c r="M955" s="25" t="s">
        <v>13</v>
      </c>
      <c r="N955" s="25" t="s">
        <v>13</v>
      </c>
    </row>
    <row r="956" spans="1:14" x14ac:dyDescent="0.2">
      <c r="A956" s="25" t="s">
        <v>136</v>
      </c>
      <c r="B956" s="25" t="s">
        <v>1</v>
      </c>
      <c r="C956" s="25">
        <v>930.14700000000005</v>
      </c>
      <c r="D956" s="25">
        <v>883.02300000000002</v>
      </c>
      <c r="E956" s="25">
        <v>925.30700000000002</v>
      </c>
      <c r="F956" s="25">
        <v>1114.7650000000001</v>
      </c>
      <c r="G956" s="25">
        <v>805.42499999999995</v>
      </c>
      <c r="H956" s="25">
        <v>987.48500000000001</v>
      </c>
      <c r="I956" s="25">
        <v>1171.2729999999999</v>
      </c>
      <c r="J956" s="25">
        <v>1222.57</v>
      </c>
      <c r="K956" s="25">
        <v>1234.348</v>
      </c>
      <c r="L956" s="25">
        <v>1276.989</v>
      </c>
      <c r="M956" s="25">
        <v>1254.912</v>
      </c>
      <c r="N956" s="25">
        <v>1247.3556679999999</v>
      </c>
    </row>
    <row r="957" spans="1:14" x14ac:dyDescent="0.2">
      <c r="A957" s="25"/>
      <c r="B957" s="25" t="s">
        <v>61</v>
      </c>
      <c r="C957" s="25">
        <v>80.775000000000006</v>
      </c>
      <c r="D957" s="25">
        <v>70.463999999999999</v>
      </c>
      <c r="E957" s="25">
        <v>77.786000000000001</v>
      </c>
      <c r="F957" s="25">
        <v>29.466000000000001</v>
      </c>
      <c r="G957" s="25">
        <v>18.27375</v>
      </c>
      <c r="H957" s="25">
        <v>9.5449999999999999</v>
      </c>
      <c r="I957" s="25">
        <v>15.084</v>
      </c>
      <c r="J957" s="25">
        <v>15.272</v>
      </c>
      <c r="K957" s="25">
        <v>17.759</v>
      </c>
      <c r="L957" s="25">
        <v>18.733000000000001</v>
      </c>
      <c r="M957" s="25">
        <v>18.094000000000001</v>
      </c>
      <c r="N957" s="25">
        <v>13.248326</v>
      </c>
    </row>
    <row r="958" spans="1:14" x14ac:dyDescent="0.2">
      <c r="A958" s="25"/>
      <c r="B958" s="25" t="s">
        <v>2</v>
      </c>
      <c r="C958" s="25">
        <v>292.75299999999999</v>
      </c>
      <c r="D958" s="25">
        <v>250.31299999999999</v>
      </c>
      <c r="E958" s="25">
        <v>288.83800000000002</v>
      </c>
      <c r="F958" s="25">
        <v>370.02100000000002</v>
      </c>
      <c r="G958" s="25">
        <v>236.96199999999999</v>
      </c>
      <c r="H958" s="25">
        <v>246.74299999999999</v>
      </c>
      <c r="I958" s="25">
        <v>289.72199999999998</v>
      </c>
      <c r="J958" s="25">
        <v>311.48599999999999</v>
      </c>
      <c r="K958" s="25">
        <v>311.166</v>
      </c>
      <c r="L958" s="25">
        <v>338.28399999999999</v>
      </c>
      <c r="M958" s="25">
        <v>333.36599999999999</v>
      </c>
      <c r="N958" s="25">
        <v>332.37340499999999</v>
      </c>
    </row>
    <row r="959" spans="1:14" x14ac:dyDescent="0.2">
      <c r="A959" s="25"/>
      <c r="B959" s="25" t="s">
        <v>3</v>
      </c>
      <c r="C959" s="25">
        <v>485.31799999999998</v>
      </c>
      <c r="D959" s="25">
        <v>480.19</v>
      </c>
      <c r="E959" s="25">
        <v>498.76499999999999</v>
      </c>
      <c r="F959" s="25">
        <v>657.85299999999995</v>
      </c>
      <c r="G959" s="25">
        <v>503.31</v>
      </c>
      <c r="H959" s="25">
        <v>634.63400000000001</v>
      </c>
      <c r="I959" s="25">
        <v>724.31200000000001</v>
      </c>
      <c r="J959" s="25">
        <v>729.67700000000002</v>
      </c>
      <c r="K959" s="25">
        <v>716.98800000000006</v>
      </c>
      <c r="L959" s="25">
        <v>751.56100000000004</v>
      </c>
      <c r="M959" s="25">
        <v>760.255</v>
      </c>
      <c r="N959" s="25">
        <v>741.00910499999998</v>
      </c>
    </row>
    <row r="960" spans="1:14" x14ac:dyDescent="0.2">
      <c r="A960" s="25"/>
      <c r="B960" s="25" t="s">
        <v>4</v>
      </c>
      <c r="C960" s="25">
        <v>71.301000000000002</v>
      </c>
      <c r="D960" s="25">
        <v>82.055000000000007</v>
      </c>
      <c r="E960" s="25">
        <v>59.917000000000002</v>
      </c>
      <c r="F960" s="25">
        <v>57.426000000000002</v>
      </c>
      <c r="G960" s="25">
        <v>46.878999999999998</v>
      </c>
      <c r="H960" s="25">
        <v>96.563770000000005</v>
      </c>
      <c r="I960" s="25">
        <v>142.155</v>
      </c>
      <c r="J960" s="25">
        <v>166.13399999999999</v>
      </c>
      <c r="K960" s="25">
        <v>188.435</v>
      </c>
      <c r="L960" s="25">
        <v>168.41</v>
      </c>
      <c r="M960" s="25">
        <v>143.19800000000001</v>
      </c>
      <c r="N960" s="25">
        <v>160.72483099999999</v>
      </c>
    </row>
    <row r="961" spans="1:14" x14ac:dyDescent="0.2">
      <c r="A961" s="25"/>
      <c r="B961" s="25" t="s">
        <v>5</v>
      </c>
      <c r="C961" s="25" t="s">
        <v>13</v>
      </c>
      <c r="D961" s="25" t="s">
        <v>13</v>
      </c>
      <c r="E961" s="25" t="s">
        <v>13</v>
      </c>
      <c r="F961" s="25" t="s">
        <v>13</v>
      </c>
      <c r="G961" s="25" t="s">
        <v>13</v>
      </c>
      <c r="H961" s="25" t="s">
        <v>13</v>
      </c>
      <c r="I961" s="25" t="s">
        <v>13</v>
      </c>
      <c r="J961" s="25" t="s">
        <v>13</v>
      </c>
      <c r="K961" s="25">
        <v>0.219</v>
      </c>
      <c r="L961" s="25" t="s">
        <v>13</v>
      </c>
      <c r="M961" s="25">
        <v>8.2789999999999999</v>
      </c>
      <c r="N961" s="25">
        <v>32.720305000000003</v>
      </c>
    </row>
    <row r="962" spans="1:14" x14ac:dyDescent="0.2">
      <c r="A962" s="25"/>
      <c r="B962" s="25" t="s">
        <v>6</v>
      </c>
      <c r="C962" s="25" t="s">
        <v>13</v>
      </c>
      <c r="D962" s="25" t="s">
        <v>13</v>
      </c>
      <c r="E962" s="25" t="s">
        <v>13</v>
      </c>
      <c r="F962" s="25" t="s">
        <v>13</v>
      </c>
      <c r="G962" s="25" t="s">
        <v>13</v>
      </c>
      <c r="H962" s="25" t="s">
        <v>13</v>
      </c>
      <c r="I962" s="25" t="s">
        <v>13</v>
      </c>
      <c r="J962" s="25" t="s">
        <v>13</v>
      </c>
      <c r="K962" s="25" t="s">
        <v>13</v>
      </c>
      <c r="L962" s="25" t="s">
        <v>13</v>
      </c>
      <c r="M962" s="25" t="s">
        <v>13</v>
      </c>
      <c r="N962" s="25" t="s">
        <v>13</v>
      </c>
    </row>
    <row r="963" spans="1:14" x14ac:dyDescent="0.2">
      <c r="A963" s="25"/>
      <c r="B963" s="25" t="s">
        <v>7</v>
      </c>
      <c r="C963" s="25">
        <v>1.4783200000000001</v>
      </c>
      <c r="D963" s="25">
        <v>1.4943900000000001</v>
      </c>
      <c r="E963" s="25">
        <v>0.86928899999999998</v>
      </c>
      <c r="F963" s="25">
        <v>0.44887700000000003</v>
      </c>
      <c r="G963" s="25">
        <v>0.41056799999999999</v>
      </c>
      <c r="H963" s="25">
        <v>0.51742500000000002</v>
      </c>
      <c r="I963" s="25">
        <v>1.84717</v>
      </c>
      <c r="J963" s="25">
        <v>3.7439300000000002</v>
      </c>
      <c r="K963" s="25">
        <v>4.3920000000000003</v>
      </c>
      <c r="L963" s="25">
        <v>6.165</v>
      </c>
      <c r="M963" s="25">
        <v>4.9029999999999996</v>
      </c>
      <c r="N963" s="25">
        <v>5.0815510000000002</v>
      </c>
    </row>
    <row r="964" spans="1:14" x14ac:dyDescent="0.2">
      <c r="A964" s="25"/>
      <c r="B964" s="25" t="s">
        <v>8</v>
      </c>
      <c r="C964" s="25" t="s">
        <v>13</v>
      </c>
      <c r="D964" s="25">
        <v>0.23541000000000001</v>
      </c>
      <c r="E964" s="25">
        <v>6.3E-2</v>
      </c>
      <c r="F964" s="25">
        <v>0.17534</v>
      </c>
      <c r="G964" s="25">
        <v>0.73538400000000004</v>
      </c>
      <c r="H964" s="25">
        <v>0.52998900000000004</v>
      </c>
      <c r="I964" s="25">
        <v>0.16895099999999999</v>
      </c>
      <c r="J964" s="25">
        <v>5.5074600000000001E-2</v>
      </c>
      <c r="K964" s="25">
        <v>0</v>
      </c>
      <c r="L964" s="25">
        <v>0.47299999999999998</v>
      </c>
      <c r="M964" s="25">
        <v>0.42899999999999999</v>
      </c>
      <c r="N964" s="25">
        <v>1.3534839999999999</v>
      </c>
    </row>
    <row r="965" spans="1:14" x14ac:dyDescent="0.2">
      <c r="A965" s="25"/>
      <c r="B965" s="25" t="s">
        <v>9</v>
      </c>
      <c r="C965" s="25">
        <v>29.267800000000001</v>
      </c>
      <c r="D965" s="25">
        <v>22.799499999999998</v>
      </c>
      <c r="E965" s="25">
        <v>20.708200000000001</v>
      </c>
      <c r="F965" s="25">
        <v>25.794599999999999</v>
      </c>
      <c r="G965" s="25">
        <v>12.995699999999999</v>
      </c>
      <c r="H965" s="25">
        <v>9.7354500000000002</v>
      </c>
      <c r="I965" s="25">
        <v>10.2416</v>
      </c>
      <c r="J965" s="25">
        <v>20.322099999999999</v>
      </c>
      <c r="K965" s="25">
        <v>19.614999999999998</v>
      </c>
      <c r="L965" s="25">
        <v>18.751999999999999</v>
      </c>
      <c r="M965" s="25">
        <v>18.273</v>
      </c>
      <c r="N965" s="25">
        <v>21.474415</v>
      </c>
    </row>
    <row r="966" spans="1:14" x14ac:dyDescent="0.2">
      <c r="A966" s="25"/>
      <c r="B966" s="25" t="s">
        <v>10</v>
      </c>
      <c r="C966" s="25">
        <v>20.867599999999999</v>
      </c>
      <c r="D966" s="25">
        <v>22.9666</v>
      </c>
      <c r="E966" s="25">
        <v>12.645899999999999</v>
      </c>
      <c r="F966" s="25">
        <v>11.9671</v>
      </c>
      <c r="G966" s="25">
        <v>12.6081</v>
      </c>
      <c r="H966" s="25">
        <v>19.500399999999999</v>
      </c>
      <c r="I966" s="25">
        <v>38.568899999999999</v>
      </c>
      <c r="J966" s="25">
        <v>32.219299999999997</v>
      </c>
      <c r="K966" s="25">
        <v>33.79</v>
      </c>
      <c r="L966" s="25">
        <v>25.358000000000001</v>
      </c>
      <c r="M966" s="25">
        <v>28.893999999999998</v>
      </c>
      <c r="N966" s="25">
        <v>18.088545</v>
      </c>
    </row>
    <row r="967" spans="1:14" x14ac:dyDescent="0.2">
      <c r="A967" s="25"/>
      <c r="B967" s="25" t="s">
        <v>11</v>
      </c>
      <c r="C967" s="25">
        <v>0.64777600000000002</v>
      </c>
      <c r="D967" s="25">
        <v>0.81215599999999999</v>
      </c>
      <c r="E967" s="25">
        <v>0.61945499999999998</v>
      </c>
      <c r="F967" s="25">
        <v>0.62185900000000005</v>
      </c>
      <c r="G967" s="25">
        <v>0.60201099999999996</v>
      </c>
      <c r="H967" s="25">
        <v>1.24779</v>
      </c>
      <c r="I967" s="25">
        <v>0.65942299999999998</v>
      </c>
      <c r="J967" s="25">
        <v>0.89007199999999997</v>
      </c>
      <c r="K967" s="25">
        <v>5.0000000000000001E-3</v>
      </c>
      <c r="L967" s="25">
        <v>0.16200000000000001</v>
      </c>
      <c r="M967" s="25">
        <v>0.61</v>
      </c>
      <c r="N967" s="25">
        <v>0</v>
      </c>
    </row>
    <row r="968" spans="1:14" x14ac:dyDescent="0.2">
      <c r="A968" s="25"/>
      <c r="B968" s="25" t="s">
        <v>12</v>
      </c>
      <c r="C968" s="25">
        <v>19.039100000000001</v>
      </c>
      <c r="D968" s="25">
        <v>33.747</v>
      </c>
      <c r="E968" s="25">
        <v>25.011600000000001</v>
      </c>
      <c r="F968" s="25">
        <v>18.418399999999998</v>
      </c>
      <c r="G968" s="25">
        <v>19.5275</v>
      </c>
      <c r="H968" s="25">
        <v>65.033100000000005</v>
      </c>
      <c r="I968" s="25">
        <v>90.668999999999997</v>
      </c>
      <c r="J968" s="25">
        <v>108.904</v>
      </c>
      <c r="K968" s="25">
        <v>130.41399999999999</v>
      </c>
      <c r="L968" s="25">
        <v>117.5</v>
      </c>
      <c r="M968" s="25">
        <v>81.811000000000007</v>
      </c>
      <c r="N968" s="25">
        <v>82.006532000000007</v>
      </c>
    </row>
    <row r="969" spans="1:14" x14ac:dyDescent="0.2">
      <c r="A969" s="25" t="s">
        <v>137</v>
      </c>
      <c r="B969" s="25" t="s">
        <v>1</v>
      </c>
      <c r="C969" s="25">
        <v>18200.198758400002</v>
      </c>
      <c r="D969" s="25">
        <v>18035.59373108</v>
      </c>
      <c r="E969" s="25">
        <v>23666.402740540001</v>
      </c>
      <c r="F969" s="25">
        <v>32171.64875715</v>
      </c>
      <c r="G969" s="25">
        <v>28348.21954591</v>
      </c>
      <c r="H969" s="25">
        <v>27839.32732063</v>
      </c>
      <c r="I969" s="25">
        <v>29411.99470435</v>
      </c>
      <c r="J969" s="25">
        <v>28742.76895677</v>
      </c>
      <c r="K969" s="25">
        <v>29742.407205129999</v>
      </c>
      <c r="L969" s="25">
        <v>26953.929916069999</v>
      </c>
      <c r="M969" s="25">
        <v>25903.453508899998</v>
      </c>
      <c r="N969" s="25">
        <v>25438.747189999998</v>
      </c>
    </row>
    <row r="970" spans="1:14" x14ac:dyDescent="0.2">
      <c r="A970" s="25"/>
      <c r="B970" s="25" t="s">
        <v>61</v>
      </c>
      <c r="C970" s="25" t="s">
        <v>13</v>
      </c>
      <c r="D970" s="25">
        <v>6975.9689781799998</v>
      </c>
      <c r="E970" s="25">
        <v>10158.0448504</v>
      </c>
      <c r="F970" s="25">
        <v>9368.0441681800003</v>
      </c>
      <c r="G970" s="25">
        <v>8516.5019323399993</v>
      </c>
      <c r="H970" s="25">
        <v>7693.6355867000002</v>
      </c>
      <c r="I970" s="25">
        <v>5883.8120221700001</v>
      </c>
      <c r="J970" s="25">
        <v>4337.5925740900002</v>
      </c>
      <c r="K970" s="25">
        <v>4418.9909397000001</v>
      </c>
      <c r="L970" s="25">
        <v>1651.52069626</v>
      </c>
      <c r="M970" s="25">
        <v>1651.9388134200001</v>
      </c>
      <c r="N970" s="25">
        <v>1602.6261629000001</v>
      </c>
    </row>
    <row r="971" spans="1:14" x14ac:dyDescent="0.2">
      <c r="A971" s="25"/>
      <c r="B971" s="25" t="s">
        <v>2</v>
      </c>
      <c r="C971" s="25" t="s">
        <v>13</v>
      </c>
      <c r="D971" s="25">
        <v>2793.2625245899999</v>
      </c>
      <c r="E971" s="25">
        <v>3302.5424670299999</v>
      </c>
      <c r="F971" s="25">
        <v>3813.5442955399999</v>
      </c>
      <c r="G971" s="25">
        <v>2877.2307428899999</v>
      </c>
      <c r="H971" s="25">
        <v>3236.2432820099998</v>
      </c>
      <c r="I971" s="25">
        <v>3690.22628923</v>
      </c>
      <c r="J971" s="25">
        <v>3280.0456216399998</v>
      </c>
      <c r="K971" s="25">
        <v>3243.4639976200001</v>
      </c>
      <c r="L971" s="25">
        <v>3301.68290346</v>
      </c>
      <c r="M971" s="25">
        <v>3435.8407563400001</v>
      </c>
      <c r="N971" s="25">
        <v>2989.78490513</v>
      </c>
    </row>
    <row r="972" spans="1:14" x14ac:dyDescent="0.2">
      <c r="A972" s="25"/>
      <c r="B972" s="25" t="s">
        <v>3</v>
      </c>
      <c r="C972" s="25" t="s">
        <v>13</v>
      </c>
      <c r="D972" s="25">
        <v>2380.2059891200001</v>
      </c>
      <c r="E972" s="25">
        <v>2837.4896001900001</v>
      </c>
      <c r="F972" s="25">
        <v>3232.1681854399999</v>
      </c>
      <c r="G972" s="25">
        <v>2777.1011360399998</v>
      </c>
      <c r="H972" s="25">
        <v>3040.37540231</v>
      </c>
      <c r="I972" s="25">
        <v>3822.5529775999998</v>
      </c>
      <c r="J972" s="25">
        <v>3874.1680641399998</v>
      </c>
      <c r="K972" s="25">
        <v>4048.0113243400001</v>
      </c>
      <c r="L972" s="25">
        <v>3679.0192423600001</v>
      </c>
      <c r="M972" s="25">
        <v>2560.2894831899998</v>
      </c>
      <c r="N972" s="25">
        <v>2716.97675708</v>
      </c>
    </row>
    <row r="973" spans="1:14" x14ac:dyDescent="0.2">
      <c r="A973" s="25"/>
      <c r="B973" s="25" t="s">
        <v>4</v>
      </c>
      <c r="C973" s="25" t="s">
        <v>13</v>
      </c>
      <c r="D973" s="25">
        <v>5886.1562391699999</v>
      </c>
      <c r="E973" s="25">
        <v>7368.3258229000003</v>
      </c>
      <c r="F973" s="25">
        <v>15757.89210798</v>
      </c>
      <c r="G973" s="25">
        <v>14177.385734629999</v>
      </c>
      <c r="H973" s="25">
        <v>13869.073049590001</v>
      </c>
      <c r="I973" s="25">
        <v>16015.403415340001</v>
      </c>
      <c r="J973" s="25">
        <v>17250.96269688</v>
      </c>
      <c r="K973" s="25">
        <v>18031.940943459998</v>
      </c>
      <c r="L973" s="25">
        <v>18321.707073969999</v>
      </c>
      <c r="M973" s="25">
        <v>18255.384455930001</v>
      </c>
      <c r="N973" s="25">
        <v>18129.359364</v>
      </c>
    </row>
    <row r="974" spans="1:14" x14ac:dyDescent="0.2">
      <c r="A974" s="25"/>
      <c r="B974" s="25" t="s">
        <v>5</v>
      </c>
      <c r="C974" s="25" t="s">
        <v>13</v>
      </c>
      <c r="D974" s="25">
        <v>351.35120219999999</v>
      </c>
      <c r="E974" s="25">
        <v>424.11105592000001</v>
      </c>
      <c r="F974" s="25">
        <v>1316.8724812800001</v>
      </c>
      <c r="G974" s="25">
        <v>1303.0475044899999</v>
      </c>
      <c r="H974" s="25">
        <v>1098.54952615</v>
      </c>
      <c r="I974" s="25">
        <v>738.03727904000004</v>
      </c>
      <c r="J974" s="25">
        <v>1563.4936948300001</v>
      </c>
      <c r="K974" s="25">
        <v>2160.86171577</v>
      </c>
      <c r="L974" s="25">
        <v>1484.77329943</v>
      </c>
      <c r="M974" s="25">
        <v>2118.8015995199999</v>
      </c>
      <c r="N974" s="25">
        <v>2405.0201541299998</v>
      </c>
    </row>
    <row r="975" spans="1:14" x14ac:dyDescent="0.2">
      <c r="A975" s="25"/>
      <c r="B975" s="25" t="s">
        <v>6</v>
      </c>
      <c r="C975" s="25" t="s">
        <v>13</v>
      </c>
      <c r="D975" s="25">
        <v>67.287960279999993</v>
      </c>
      <c r="E975" s="25">
        <v>138.69696922</v>
      </c>
      <c r="F975" s="25">
        <v>174.12687517000001</v>
      </c>
      <c r="G975" s="25">
        <v>169.87586461000001</v>
      </c>
      <c r="H975" s="25">
        <v>111.38986435</v>
      </c>
      <c r="I975" s="25">
        <v>48.96554227</v>
      </c>
      <c r="J975" s="25">
        <v>150.11750685000001</v>
      </c>
      <c r="K975" s="25">
        <v>129.61703166999999</v>
      </c>
      <c r="L975" s="25">
        <v>98.850757779999995</v>
      </c>
      <c r="M975" s="25">
        <v>101.60138197000001</v>
      </c>
      <c r="N975" s="25">
        <v>90.197114749999997</v>
      </c>
    </row>
    <row r="976" spans="1:14" x14ac:dyDescent="0.2">
      <c r="A976" s="25"/>
      <c r="B976" s="25" t="s">
        <v>7</v>
      </c>
      <c r="C976" s="25" t="s">
        <v>13</v>
      </c>
      <c r="D976" s="25">
        <v>74.33833851</v>
      </c>
      <c r="E976" s="25">
        <v>424.48727452999998</v>
      </c>
      <c r="F976" s="25">
        <v>634.56065708999995</v>
      </c>
      <c r="G976" s="25">
        <v>522.23704946999999</v>
      </c>
      <c r="H976" s="25">
        <v>563.82151259</v>
      </c>
      <c r="I976" s="25">
        <v>683.27100796000002</v>
      </c>
      <c r="J976" s="25">
        <v>646.91882899999996</v>
      </c>
      <c r="K976" s="25">
        <v>604.99187748999998</v>
      </c>
      <c r="L976" s="25">
        <v>569.08760809</v>
      </c>
      <c r="M976" s="25">
        <v>422.17218955999999</v>
      </c>
      <c r="N976" s="25">
        <v>413.85036550000001</v>
      </c>
    </row>
    <row r="977" spans="1:14" x14ac:dyDescent="0.2">
      <c r="A977" s="25"/>
      <c r="B977" s="25" t="s">
        <v>8</v>
      </c>
      <c r="C977" s="25" t="s">
        <v>13</v>
      </c>
      <c r="D977" s="25">
        <v>1069.8241376999999</v>
      </c>
      <c r="E977" s="25">
        <v>1281.24440858</v>
      </c>
      <c r="F977" s="25">
        <v>1488.4798090300001</v>
      </c>
      <c r="G977" s="25">
        <v>1754.1697941699999</v>
      </c>
      <c r="H977" s="25">
        <v>2329.09778061</v>
      </c>
      <c r="I977" s="25">
        <v>3187.3076775300001</v>
      </c>
      <c r="J977" s="25">
        <v>3331.2048137299998</v>
      </c>
      <c r="K977" s="25">
        <v>3541.4560073399998</v>
      </c>
      <c r="L977" s="25">
        <v>2648.59020341</v>
      </c>
      <c r="M977" s="25">
        <v>2453.2996973600002</v>
      </c>
      <c r="N977" s="25">
        <v>2720.2420574100001</v>
      </c>
    </row>
    <row r="978" spans="1:14" x14ac:dyDescent="0.2">
      <c r="A978" s="25"/>
      <c r="B978" s="25" t="s">
        <v>9</v>
      </c>
      <c r="C978" s="25" t="s">
        <v>13</v>
      </c>
      <c r="D978" s="25">
        <v>1724.2742030700001</v>
      </c>
      <c r="E978" s="25">
        <v>2057.0951652099998</v>
      </c>
      <c r="F978" s="25">
        <v>8364.0582665300008</v>
      </c>
      <c r="G978" s="25">
        <v>7218.3123231500003</v>
      </c>
      <c r="H978" s="25">
        <v>6635.4373743599999</v>
      </c>
      <c r="I978" s="25">
        <v>6901.03500067</v>
      </c>
      <c r="J978" s="25">
        <v>6121.8912425999997</v>
      </c>
      <c r="K978" s="25">
        <v>6860.87744441</v>
      </c>
      <c r="L978" s="25">
        <v>8518.8507004799994</v>
      </c>
      <c r="M978" s="25">
        <v>8348.2239561599999</v>
      </c>
      <c r="N978" s="25">
        <v>7504.5033726499996</v>
      </c>
    </row>
    <row r="979" spans="1:14" x14ac:dyDescent="0.2">
      <c r="A979" s="25"/>
      <c r="B979" s="25" t="s">
        <v>10</v>
      </c>
      <c r="C979" s="25" t="s">
        <v>13</v>
      </c>
      <c r="D979" s="25">
        <v>2469.0065554900002</v>
      </c>
      <c r="E979" s="25">
        <v>2955.4158327099999</v>
      </c>
      <c r="F979" s="25">
        <v>3579.38909943</v>
      </c>
      <c r="G979" s="25">
        <v>3078.2101052100002</v>
      </c>
      <c r="H979" s="25">
        <v>3004.1897627399999</v>
      </c>
      <c r="I979" s="25">
        <v>4229.6246856600001</v>
      </c>
      <c r="J979" s="25">
        <v>5257.3419310899999</v>
      </c>
      <c r="K979" s="25">
        <v>4559.4907974600001</v>
      </c>
      <c r="L979" s="25">
        <v>4815.3920295400003</v>
      </c>
      <c r="M979" s="25">
        <v>4746.2736925700001</v>
      </c>
      <c r="N979" s="25">
        <v>4931.20809904</v>
      </c>
    </row>
    <row r="980" spans="1:14" x14ac:dyDescent="0.2">
      <c r="A980" s="25"/>
      <c r="B980" s="25" t="s">
        <v>11</v>
      </c>
      <c r="C980" s="25" t="s">
        <v>13</v>
      </c>
      <c r="D980" s="25">
        <v>24.368009300000001</v>
      </c>
      <c r="E980" s="25">
        <v>19.442089320000001</v>
      </c>
      <c r="F980" s="25">
        <v>50.777123000000003</v>
      </c>
      <c r="G980" s="25">
        <v>6.6265053500000004</v>
      </c>
      <c r="H980" s="25">
        <v>8.8597185500000002</v>
      </c>
      <c r="I980" s="25">
        <v>91.198210649999993</v>
      </c>
      <c r="J980" s="25">
        <v>55.107388229999998</v>
      </c>
      <c r="K980" s="25">
        <v>46.31622866</v>
      </c>
      <c r="L980" s="25">
        <v>58.17277575</v>
      </c>
      <c r="M980" s="25">
        <v>64.791743229999994</v>
      </c>
      <c r="N980" s="25">
        <v>64.33820102</v>
      </c>
    </row>
    <row r="981" spans="1:14" x14ac:dyDescent="0.2">
      <c r="A981" s="25"/>
      <c r="B981" s="25" t="s">
        <v>12</v>
      </c>
      <c r="C981" s="25" t="s">
        <v>13</v>
      </c>
      <c r="D981" s="25">
        <v>105.95343</v>
      </c>
      <c r="E981" s="25">
        <v>67.977961199999996</v>
      </c>
      <c r="F981" s="25">
        <v>149.62779676</v>
      </c>
      <c r="G981" s="25">
        <v>124.91715857</v>
      </c>
      <c r="H981" s="25">
        <v>117.7275102</v>
      </c>
      <c r="I981" s="25">
        <v>136.64509079000001</v>
      </c>
      <c r="J981" s="25">
        <v>124.88729019</v>
      </c>
      <c r="K981" s="25">
        <v>128.99716183000001</v>
      </c>
      <c r="L981" s="25">
        <v>128.38868832</v>
      </c>
      <c r="M981" s="25">
        <v>0</v>
      </c>
      <c r="N981" s="25">
        <v>0</v>
      </c>
    </row>
    <row r="982" spans="1:14" x14ac:dyDescent="0.2">
      <c r="A982" s="25" t="s">
        <v>138</v>
      </c>
      <c r="B982" s="25" t="s">
        <v>1</v>
      </c>
      <c r="C982" s="25">
        <v>153263.92227112001</v>
      </c>
      <c r="D982" s="25">
        <v>165420.06939312001</v>
      </c>
      <c r="E982" s="25">
        <v>196821.47297929999</v>
      </c>
      <c r="F982" s="25">
        <v>224319.60738169</v>
      </c>
      <c r="G982" s="25">
        <v>194001.53388865999</v>
      </c>
      <c r="H982" s="25">
        <v>202108.48360030999</v>
      </c>
      <c r="I982" s="25">
        <v>236194.92462000001</v>
      </c>
      <c r="J982" s="25">
        <v>234647.83231</v>
      </c>
      <c r="K982" s="25">
        <v>254117.65643110999</v>
      </c>
      <c r="L982" s="25">
        <v>274785.03604069998</v>
      </c>
      <c r="M982" s="25">
        <v>241525.89837176999</v>
      </c>
      <c r="N982" s="25">
        <v>236760.40790297999</v>
      </c>
    </row>
    <row r="983" spans="1:14" x14ac:dyDescent="0.2">
      <c r="A983" s="25"/>
      <c r="B983" s="25" t="s">
        <v>61</v>
      </c>
      <c r="C983" s="25" t="s">
        <v>13</v>
      </c>
      <c r="D983" s="25" t="s">
        <v>13</v>
      </c>
      <c r="E983" s="25" t="s">
        <v>13</v>
      </c>
      <c r="F983" s="25">
        <v>8970.6798316799996</v>
      </c>
      <c r="G983" s="25">
        <v>8785.5143747700004</v>
      </c>
      <c r="H983" s="25">
        <v>8876.2921415199999</v>
      </c>
      <c r="I983" s="25">
        <v>12843.450035100001</v>
      </c>
      <c r="J983" s="25">
        <v>13609.25305861</v>
      </c>
      <c r="K983" s="25">
        <v>13847.00972835</v>
      </c>
      <c r="L983" s="25">
        <v>16653.15609945</v>
      </c>
      <c r="M983" s="25">
        <v>15204.195821249999</v>
      </c>
      <c r="N983" s="25">
        <v>14763.49117845</v>
      </c>
    </row>
    <row r="984" spans="1:14" x14ac:dyDescent="0.2">
      <c r="A984" s="25"/>
      <c r="B984" s="25" t="s">
        <v>2</v>
      </c>
      <c r="C984" s="25" t="s">
        <v>13</v>
      </c>
      <c r="D984" s="25" t="s">
        <v>13</v>
      </c>
      <c r="E984" s="25" t="s">
        <v>13</v>
      </c>
      <c r="F984" s="25">
        <v>48619.700288909997</v>
      </c>
      <c r="G984" s="25">
        <v>38806.196107609998</v>
      </c>
      <c r="H984" s="25">
        <v>43057.03633558</v>
      </c>
      <c r="I984" s="25">
        <v>49098.150426419998</v>
      </c>
      <c r="J984" s="25">
        <v>47327.873528999997</v>
      </c>
      <c r="K984" s="25">
        <v>45874.77544582</v>
      </c>
      <c r="L984" s="25">
        <v>48067.546644620001</v>
      </c>
      <c r="M984" s="25">
        <v>42466.16514669</v>
      </c>
      <c r="N984" s="25">
        <v>40820.528114330002</v>
      </c>
    </row>
    <row r="985" spans="1:14" x14ac:dyDescent="0.2">
      <c r="A985" s="25"/>
      <c r="B985" s="25" t="s">
        <v>3</v>
      </c>
      <c r="C985" s="25" t="s">
        <v>13</v>
      </c>
      <c r="D985" s="25" t="s">
        <v>13</v>
      </c>
      <c r="E985" s="25" t="s">
        <v>13</v>
      </c>
      <c r="F985" s="25">
        <v>57229.228152110001</v>
      </c>
      <c r="G985" s="25">
        <v>49576.929363169998</v>
      </c>
      <c r="H985" s="25">
        <v>46969.38593063</v>
      </c>
      <c r="I985" s="25">
        <v>54678.149175300001</v>
      </c>
      <c r="J985" s="25">
        <v>53644.252686</v>
      </c>
      <c r="K985" s="25">
        <v>56549.812191049998</v>
      </c>
      <c r="L985" s="25">
        <v>58069.788823859999</v>
      </c>
      <c r="M985" s="25">
        <v>45900.944813939997</v>
      </c>
      <c r="N985" s="25">
        <v>42574.430154529997</v>
      </c>
    </row>
    <row r="986" spans="1:14" x14ac:dyDescent="0.2">
      <c r="A986" s="25"/>
      <c r="B986" s="25" t="s">
        <v>4</v>
      </c>
      <c r="C986" s="25" t="s">
        <v>13</v>
      </c>
      <c r="D986" s="25" t="s">
        <v>13</v>
      </c>
      <c r="E986" s="25" t="s">
        <v>13</v>
      </c>
      <c r="F986" s="25">
        <v>109499.99910898</v>
      </c>
      <c r="G986" s="25">
        <v>96832.894043099994</v>
      </c>
      <c r="H986" s="25">
        <v>103205.76919255999</v>
      </c>
      <c r="I986" s="25">
        <v>119575.174983</v>
      </c>
      <c r="J986" s="25">
        <v>120066.453037</v>
      </c>
      <c r="K986" s="25">
        <v>137846.05906587999</v>
      </c>
      <c r="L986" s="25">
        <v>151994.54447276</v>
      </c>
      <c r="M986" s="25">
        <v>137954.59258987999</v>
      </c>
      <c r="N986" s="25">
        <v>138601.95845566</v>
      </c>
    </row>
    <row r="987" spans="1:14" x14ac:dyDescent="0.2">
      <c r="A987" s="25"/>
      <c r="B987" s="25" t="s">
        <v>5</v>
      </c>
      <c r="C987" s="25" t="s">
        <v>13</v>
      </c>
      <c r="D987" s="25" t="s">
        <v>13</v>
      </c>
      <c r="E987" s="25" t="s">
        <v>13</v>
      </c>
      <c r="F987" s="25">
        <v>4929.7738020300003</v>
      </c>
      <c r="G987" s="25">
        <v>4913.13700298</v>
      </c>
      <c r="H987" s="25">
        <v>4606.3479660100002</v>
      </c>
      <c r="I987" s="25">
        <v>3838.1605743999999</v>
      </c>
      <c r="J987" s="25">
        <v>2956.46632249</v>
      </c>
      <c r="K987" s="25">
        <v>3458.76501508</v>
      </c>
      <c r="L987" s="25">
        <v>3360.6153919600001</v>
      </c>
      <c r="M987" s="25">
        <v>3143.0951168900001</v>
      </c>
      <c r="N987" s="25">
        <v>2564.9039106999999</v>
      </c>
    </row>
    <row r="988" spans="1:14" x14ac:dyDescent="0.2">
      <c r="A988" s="25"/>
      <c r="B988" s="25" t="s">
        <v>6</v>
      </c>
      <c r="C988" s="25" t="s">
        <v>13</v>
      </c>
      <c r="D988" s="25" t="s">
        <v>13</v>
      </c>
      <c r="E988" s="25" t="s">
        <v>13</v>
      </c>
      <c r="F988" s="25">
        <v>3442.5620727</v>
      </c>
      <c r="G988" s="25">
        <v>4289.8205346900004</v>
      </c>
      <c r="H988" s="25">
        <v>4843.4199286100002</v>
      </c>
      <c r="I988" s="25">
        <v>8889.9083206399991</v>
      </c>
      <c r="J988" s="25">
        <v>5566.0200387000004</v>
      </c>
      <c r="K988" s="25">
        <v>9627.4491840299997</v>
      </c>
      <c r="L988" s="25">
        <v>7015.7655715299998</v>
      </c>
      <c r="M988" s="25">
        <v>5679.5307316799999</v>
      </c>
      <c r="N988" s="25">
        <v>8594.3236551600003</v>
      </c>
    </row>
    <row r="989" spans="1:14" x14ac:dyDescent="0.2">
      <c r="A989" s="25"/>
      <c r="B989" s="25" t="s">
        <v>7</v>
      </c>
      <c r="C989" s="25" t="s">
        <v>13</v>
      </c>
      <c r="D989" s="25" t="s">
        <v>13</v>
      </c>
      <c r="E989" s="25" t="s">
        <v>13</v>
      </c>
      <c r="F989" s="25">
        <v>6621.6166268799998</v>
      </c>
      <c r="G989" s="25">
        <v>5272.9747373700002</v>
      </c>
      <c r="H989" s="25">
        <v>6710.8582932099998</v>
      </c>
      <c r="I989" s="25">
        <v>7900.1327578</v>
      </c>
      <c r="J989" s="25">
        <v>11870.835443</v>
      </c>
      <c r="K989" s="25">
        <v>13335.8294862</v>
      </c>
      <c r="L989" s="25">
        <v>13917.432081200001</v>
      </c>
      <c r="M989" s="25">
        <v>12260.73271602</v>
      </c>
      <c r="N989" s="25">
        <v>11636.195099459999</v>
      </c>
    </row>
    <row r="990" spans="1:14" x14ac:dyDescent="0.2">
      <c r="A990" s="25"/>
      <c r="B990" s="25" t="s">
        <v>8</v>
      </c>
      <c r="C990" s="25" t="s">
        <v>13</v>
      </c>
      <c r="D990" s="25" t="s">
        <v>13</v>
      </c>
      <c r="E990" s="25" t="s">
        <v>13</v>
      </c>
      <c r="F990" s="25">
        <v>15475.12349417</v>
      </c>
      <c r="G990" s="25">
        <v>12661.351257550001</v>
      </c>
      <c r="H990" s="25">
        <v>13609.78484726</v>
      </c>
      <c r="I990" s="25">
        <v>15341.521223870001</v>
      </c>
      <c r="J990" s="25">
        <v>12722.69862031</v>
      </c>
      <c r="K990" s="25">
        <v>13149.94576178</v>
      </c>
      <c r="L990" s="25">
        <v>14302.184731679999</v>
      </c>
      <c r="M990" s="25">
        <v>14975.72807458</v>
      </c>
      <c r="N990" s="25">
        <v>15627.27523874</v>
      </c>
    </row>
    <row r="991" spans="1:14" x14ac:dyDescent="0.2">
      <c r="A991" s="25"/>
      <c r="B991" s="25" t="s">
        <v>9</v>
      </c>
      <c r="C991" s="25" t="s">
        <v>13</v>
      </c>
      <c r="D991" s="25" t="s">
        <v>13</v>
      </c>
      <c r="E991" s="25" t="s">
        <v>13</v>
      </c>
      <c r="F991" s="25">
        <v>16005.275089340001</v>
      </c>
      <c r="G991" s="25">
        <v>14951.90365857</v>
      </c>
      <c r="H991" s="25">
        <v>14105.11956241</v>
      </c>
      <c r="I991" s="25">
        <v>15120.48988329</v>
      </c>
      <c r="J991" s="25">
        <v>15865.469861</v>
      </c>
      <c r="K991" s="25">
        <v>16968.52855771</v>
      </c>
      <c r="L991" s="25">
        <v>18994.840334280001</v>
      </c>
      <c r="M991" s="25">
        <v>16639.328171730001</v>
      </c>
      <c r="N991" s="25">
        <v>16897.021080859999</v>
      </c>
    </row>
    <row r="992" spans="1:14" x14ac:dyDescent="0.2">
      <c r="A992" s="25"/>
      <c r="B992" s="25" t="s">
        <v>10</v>
      </c>
      <c r="C992" s="25" t="s">
        <v>13</v>
      </c>
      <c r="D992" s="25" t="s">
        <v>13</v>
      </c>
      <c r="E992" s="25" t="s">
        <v>13</v>
      </c>
      <c r="F992" s="25">
        <v>58183.914613940004</v>
      </c>
      <c r="G992" s="25">
        <v>50512.96914537</v>
      </c>
      <c r="H992" s="25">
        <v>55212.603222320002</v>
      </c>
      <c r="I992" s="25">
        <v>64888.685002530001</v>
      </c>
      <c r="J992" s="25">
        <v>67358.864388000002</v>
      </c>
      <c r="K992" s="25">
        <v>77228.048791819994</v>
      </c>
      <c r="L992" s="25">
        <v>89738.912158310006</v>
      </c>
      <c r="M992" s="25">
        <v>81528.604494600004</v>
      </c>
      <c r="N992" s="25">
        <v>79272.404199269993</v>
      </c>
    </row>
    <row r="993" spans="1:14" x14ac:dyDescent="0.2">
      <c r="A993" s="25"/>
      <c r="B993" s="25" t="s">
        <v>11</v>
      </c>
      <c r="C993" s="25" t="s">
        <v>13</v>
      </c>
      <c r="D993" s="25" t="s">
        <v>13</v>
      </c>
      <c r="E993" s="25" t="s">
        <v>13</v>
      </c>
      <c r="F993" s="25">
        <v>3642.39102968</v>
      </c>
      <c r="G993" s="25">
        <v>3045.91587308</v>
      </c>
      <c r="H993" s="25">
        <v>3120.3438206000001</v>
      </c>
      <c r="I993" s="25">
        <v>2407.7124646000002</v>
      </c>
      <c r="J993" s="25">
        <v>2780.4402963000002</v>
      </c>
      <c r="K993" s="25">
        <v>2970.15636804</v>
      </c>
      <c r="L993" s="25">
        <v>3425.6253225599999</v>
      </c>
      <c r="M993" s="25">
        <v>2966.7535065900001</v>
      </c>
      <c r="N993" s="25">
        <v>2876.4615919500002</v>
      </c>
    </row>
    <row r="994" spans="1:14" x14ac:dyDescent="0.2">
      <c r="A994" s="25"/>
      <c r="B994" s="25" t="s">
        <v>12</v>
      </c>
      <c r="C994" s="25" t="s">
        <v>13</v>
      </c>
      <c r="D994" s="25" t="s">
        <v>13</v>
      </c>
      <c r="E994" s="25" t="s">
        <v>13</v>
      </c>
      <c r="F994" s="25">
        <v>1193.70067232</v>
      </c>
      <c r="G994" s="25">
        <v>1184.9617845800001</v>
      </c>
      <c r="H994" s="25">
        <v>998.61597653000001</v>
      </c>
      <c r="I994" s="25">
        <v>1188.5647559199999</v>
      </c>
      <c r="J994" s="25">
        <v>945.65806751000002</v>
      </c>
      <c r="K994" s="25">
        <v>1108.6636420699999</v>
      </c>
      <c r="L994" s="25">
        <v>1240.4956144800001</v>
      </c>
      <c r="M994" s="25">
        <v>759.71071102999997</v>
      </c>
      <c r="N994" s="25">
        <v>1130.9855102199999</v>
      </c>
    </row>
    <row r="995" spans="1:14" x14ac:dyDescent="0.2">
      <c r="A995" s="25" t="s">
        <v>139</v>
      </c>
      <c r="B995" s="25" t="s">
        <v>1</v>
      </c>
      <c r="C995" s="25">
        <v>1073.8699999999999</v>
      </c>
      <c r="D995" s="25">
        <v>1028.3699999999999</v>
      </c>
      <c r="E995" s="25">
        <v>1144.24</v>
      </c>
      <c r="F995" s="25">
        <v>1187.07</v>
      </c>
      <c r="G995" s="25">
        <v>1014.78</v>
      </c>
      <c r="H995" s="25">
        <v>970.04100000000005</v>
      </c>
      <c r="I995" s="25">
        <v>1124.71</v>
      </c>
      <c r="J995" s="25">
        <v>1006.81</v>
      </c>
      <c r="K995" s="25">
        <v>1017.85</v>
      </c>
      <c r="L995" s="25">
        <v>1078.3800000000001</v>
      </c>
      <c r="M995" s="25">
        <v>978.24934099999996</v>
      </c>
      <c r="N995" s="25" t="s">
        <v>13</v>
      </c>
    </row>
    <row r="996" spans="1:14" x14ac:dyDescent="0.2">
      <c r="A996" s="25"/>
      <c r="B996" s="25" t="s">
        <v>61</v>
      </c>
      <c r="C996" s="25">
        <v>1.46284E-2</v>
      </c>
      <c r="D996" s="25" t="s">
        <v>13</v>
      </c>
      <c r="E996" s="25" t="s">
        <v>13</v>
      </c>
      <c r="F996" s="25">
        <v>0.47682600000000003</v>
      </c>
      <c r="G996" s="25" t="s">
        <v>13</v>
      </c>
      <c r="H996" s="25">
        <v>0.161216</v>
      </c>
      <c r="I996" s="25">
        <v>0.14058999999999999</v>
      </c>
      <c r="J996" s="25">
        <v>0.26608300000000001</v>
      </c>
      <c r="K996" s="25">
        <v>0.32700000000000001</v>
      </c>
      <c r="L996" s="25">
        <v>0.23699999999999999</v>
      </c>
      <c r="M996" s="25">
        <v>1.22644</v>
      </c>
      <c r="N996" s="25" t="s">
        <v>13</v>
      </c>
    </row>
    <row r="997" spans="1:14" x14ac:dyDescent="0.2">
      <c r="A997" s="25"/>
      <c r="B997" s="25" t="s">
        <v>2</v>
      </c>
      <c r="C997" s="25">
        <v>246.464</v>
      </c>
      <c r="D997" s="25">
        <v>244.989</v>
      </c>
      <c r="E997" s="25">
        <v>291.798</v>
      </c>
      <c r="F997" s="25">
        <v>246.435</v>
      </c>
      <c r="G997" s="25">
        <v>201.869</v>
      </c>
      <c r="H997" s="25">
        <v>256.17200000000003</v>
      </c>
      <c r="I997" s="25">
        <v>301.33300000000003</v>
      </c>
      <c r="J997" s="25">
        <v>323.65899999999999</v>
      </c>
      <c r="K997" s="25">
        <v>321.12</v>
      </c>
      <c r="L997" s="25">
        <v>346.89</v>
      </c>
      <c r="M997" s="25">
        <v>306.88724300000001</v>
      </c>
      <c r="N997" s="25" t="s">
        <v>13</v>
      </c>
    </row>
    <row r="998" spans="1:14" x14ac:dyDescent="0.2">
      <c r="A998" s="25"/>
      <c r="B998" s="25" t="s">
        <v>3</v>
      </c>
      <c r="C998" s="25">
        <v>530.49199999999996</v>
      </c>
      <c r="D998" s="25">
        <v>462.55700000000002</v>
      </c>
      <c r="E998" s="25">
        <v>537.03499999999997</v>
      </c>
      <c r="F998" s="25">
        <v>521.69500000000005</v>
      </c>
      <c r="G998" s="25">
        <v>440.17399999999998</v>
      </c>
      <c r="H998" s="25">
        <v>405.21300000000002</v>
      </c>
      <c r="I998" s="25">
        <v>456.71199999999999</v>
      </c>
      <c r="J998" s="25">
        <v>434.86599999999999</v>
      </c>
      <c r="K998" s="25">
        <v>458.04300000000001</v>
      </c>
      <c r="L998" s="25">
        <v>509.81700000000001</v>
      </c>
      <c r="M998" s="25">
        <v>465.77703400000001</v>
      </c>
      <c r="N998" s="25" t="s">
        <v>13</v>
      </c>
    </row>
    <row r="999" spans="1:14" x14ac:dyDescent="0.2">
      <c r="A999" s="25"/>
      <c r="B999" s="25" t="s">
        <v>4</v>
      </c>
      <c r="C999" s="25">
        <v>296.89600000000002</v>
      </c>
      <c r="D999" s="25">
        <v>320.82400000000001</v>
      </c>
      <c r="E999" s="25">
        <v>315.40699999999998</v>
      </c>
      <c r="F999" s="25">
        <v>418.46317399999998</v>
      </c>
      <c r="G999" s="25">
        <v>372.73700000000002</v>
      </c>
      <c r="H999" s="25">
        <v>308.495</v>
      </c>
      <c r="I999" s="25">
        <v>366.524</v>
      </c>
      <c r="J999" s="25">
        <v>248.01900000000001</v>
      </c>
      <c r="K999" s="25">
        <v>238.36</v>
      </c>
      <c r="L999" s="25">
        <v>221.43899999999999</v>
      </c>
      <c r="M999" s="25">
        <v>204.35862299999999</v>
      </c>
      <c r="N999" s="25" t="s">
        <v>13</v>
      </c>
    </row>
    <row r="1000" spans="1:14" x14ac:dyDescent="0.2">
      <c r="A1000" s="25"/>
      <c r="B1000" s="25" t="s">
        <v>5</v>
      </c>
      <c r="C1000" s="25">
        <v>3.4077799999999998</v>
      </c>
      <c r="D1000" s="25">
        <v>3.8452399999999998E-2</v>
      </c>
      <c r="E1000" s="25">
        <v>2.2938899999999998E-3</v>
      </c>
      <c r="F1000" s="25" t="s">
        <v>13</v>
      </c>
      <c r="G1000" s="25">
        <v>6.9824600000000001E-2</v>
      </c>
      <c r="H1000" s="25">
        <v>1.6315</v>
      </c>
      <c r="I1000" s="25">
        <v>5.80769</v>
      </c>
      <c r="J1000" s="25">
        <v>3.0030600000000001</v>
      </c>
      <c r="K1000" s="25" t="s">
        <v>13</v>
      </c>
      <c r="L1000" s="25">
        <v>3.4000000000000002E-2</v>
      </c>
      <c r="M1000" s="25">
        <v>0</v>
      </c>
      <c r="N1000" s="25" t="s">
        <v>13</v>
      </c>
    </row>
    <row r="1001" spans="1:14" x14ac:dyDescent="0.2">
      <c r="A1001" s="25"/>
      <c r="B1001" s="25" t="s">
        <v>6</v>
      </c>
      <c r="C1001" s="25">
        <v>3.9009999999999998</v>
      </c>
      <c r="D1001" s="25">
        <v>8.80457</v>
      </c>
      <c r="E1001" s="25">
        <v>12.274900000000001</v>
      </c>
      <c r="F1001" s="25">
        <v>4.65632</v>
      </c>
      <c r="G1001" s="25">
        <v>2.38639</v>
      </c>
      <c r="H1001" s="25">
        <v>2.0033300000000001</v>
      </c>
      <c r="I1001" s="25">
        <v>0.67600000000000005</v>
      </c>
      <c r="J1001" s="25">
        <v>0.57899999999999996</v>
      </c>
      <c r="K1001" s="25">
        <v>1.095</v>
      </c>
      <c r="L1001" s="25">
        <v>1.377</v>
      </c>
      <c r="M1001" s="25">
        <v>0.43629899999999999</v>
      </c>
      <c r="N1001" s="25" t="s">
        <v>13</v>
      </c>
    </row>
    <row r="1002" spans="1:14" x14ac:dyDescent="0.2">
      <c r="A1002" s="25"/>
      <c r="B1002" s="25" t="s">
        <v>7</v>
      </c>
      <c r="C1002" s="25">
        <v>15.2</v>
      </c>
      <c r="D1002" s="25">
        <v>3.81534</v>
      </c>
      <c r="E1002" s="25">
        <v>5.8162200000000004</v>
      </c>
      <c r="F1002" s="25">
        <v>3.5089899999999998</v>
      </c>
      <c r="G1002" s="25">
        <v>4.7260900000000001</v>
      </c>
      <c r="H1002" s="25">
        <v>6.0445700000000002</v>
      </c>
      <c r="I1002" s="25">
        <v>8.1185299999999998</v>
      </c>
      <c r="J1002" s="25">
        <v>8.9662299999999995</v>
      </c>
      <c r="K1002" s="25">
        <v>12.055999999999999</v>
      </c>
      <c r="L1002" s="25">
        <v>21.934000000000001</v>
      </c>
      <c r="M1002" s="25">
        <v>8.0200230000000001</v>
      </c>
      <c r="N1002" s="25" t="s">
        <v>13</v>
      </c>
    </row>
    <row r="1003" spans="1:14" x14ac:dyDescent="0.2">
      <c r="A1003" s="25"/>
      <c r="B1003" s="25" t="s">
        <v>8</v>
      </c>
      <c r="C1003" s="25">
        <v>0.51599200000000001</v>
      </c>
      <c r="D1003" s="25">
        <v>0.27136199999999999</v>
      </c>
      <c r="E1003" s="25">
        <v>0.17832100000000001</v>
      </c>
      <c r="F1003" s="25">
        <v>0.28869699999999998</v>
      </c>
      <c r="G1003" s="25">
        <v>0.33438600000000002</v>
      </c>
      <c r="H1003" s="25">
        <v>0.19611400000000001</v>
      </c>
      <c r="I1003" s="25">
        <v>0.29099999999999998</v>
      </c>
      <c r="J1003" s="25">
        <v>0.28999999999999998</v>
      </c>
      <c r="K1003" s="25">
        <v>0.309</v>
      </c>
      <c r="L1003" s="25">
        <v>0.17599999999999999</v>
      </c>
      <c r="M1003" s="25">
        <v>0.13793</v>
      </c>
      <c r="N1003" s="25" t="s">
        <v>13</v>
      </c>
    </row>
    <row r="1004" spans="1:14" x14ac:dyDescent="0.2">
      <c r="A1004" s="25"/>
      <c r="B1004" s="25" t="s">
        <v>9</v>
      </c>
      <c r="C1004" s="25">
        <v>19.104800000000001</v>
      </c>
      <c r="D1004" s="25">
        <v>18.946300000000001</v>
      </c>
      <c r="E1004" s="25">
        <v>11.322900000000001</v>
      </c>
      <c r="F1004" s="25">
        <v>39.953699999999998</v>
      </c>
      <c r="G1004" s="25">
        <v>41.921999999999997</v>
      </c>
      <c r="H1004" s="25">
        <v>24.019100000000002</v>
      </c>
      <c r="I1004" s="25">
        <v>19.313400000000001</v>
      </c>
      <c r="J1004" s="25">
        <v>13.941599999999999</v>
      </c>
      <c r="K1004" s="25">
        <v>15.428000000000001</v>
      </c>
      <c r="L1004" s="25">
        <v>22.338000000000001</v>
      </c>
      <c r="M1004" s="25">
        <v>16.842113999999999</v>
      </c>
      <c r="N1004" s="25" t="s">
        <v>13</v>
      </c>
    </row>
    <row r="1005" spans="1:14" x14ac:dyDescent="0.2">
      <c r="A1005" s="25"/>
      <c r="B1005" s="25" t="s">
        <v>10</v>
      </c>
      <c r="C1005" s="25">
        <v>126.303</v>
      </c>
      <c r="D1005" s="25">
        <v>132.43199999999999</v>
      </c>
      <c r="E1005" s="25">
        <v>110.148</v>
      </c>
      <c r="F1005" s="25">
        <v>168.29900000000001</v>
      </c>
      <c r="G1005" s="25">
        <v>148.81200000000001</v>
      </c>
      <c r="H1005" s="25">
        <v>72.160399999999996</v>
      </c>
      <c r="I1005" s="25">
        <v>69.852000000000004</v>
      </c>
      <c r="J1005" s="25">
        <v>58.433999999999997</v>
      </c>
      <c r="K1005" s="25">
        <v>44.600999999999999</v>
      </c>
      <c r="L1005" s="25">
        <v>30.388999999999999</v>
      </c>
      <c r="M1005" s="25">
        <v>26.741313999999999</v>
      </c>
      <c r="N1005" s="25" t="s">
        <v>13</v>
      </c>
    </row>
    <row r="1006" spans="1:14" x14ac:dyDescent="0.2">
      <c r="A1006" s="25"/>
      <c r="B1006" s="25" t="s">
        <v>11</v>
      </c>
      <c r="C1006" s="25">
        <v>4.2677899999999998</v>
      </c>
      <c r="D1006" s="25">
        <v>4.1717700000000004</v>
      </c>
      <c r="E1006" s="25">
        <v>8.5137999999999998</v>
      </c>
      <c r="F1006" s="25">
        <v>18.284199999999998</v>
      </c>
      <c r="G1006" s="25">
        <v>6.3955399999999996</v>
      </c>
      <c r="H1006" s="25">
        <v>6.8924700000000003</v>
      </c>
      <c r="I1006" s="25">
        <v>3.758</v>
      </c>
      <c r="J1006" s="25">
        <v>1.47271</v>
      </c>
      <c r="K1006" s="25">
        <v>3.5430000000000001</v>
      </c>
      <c r="L1006" s="25">
        <v>0.81100000000000005</v>
      </c>
      <c r="M1006" s="25">
        <v>0.93798000000000004</v>
      </c>
      <c r="N1006" s="25" t="s">
        <v>13</v>
      </c>
    </row>
    <row r="1007" spans="1:14" x14ac:dyDescent="0.2">
      <c r="A1007" s="25"/>
      <c r="B1007" s="25" t="s">
        <v>12</v>
      </c>
      <c r="C1007" s="25">
        <v>124.19499999999999</v>
      </c>
      <c r="D1007" s="25">
        <v>152.34700000000001</v>
      </c>
      <c r="E1007" s="25">
        <v>167.149</v>
      </c>
      <c r="F1007" s="25">
        <v>183.47300000000001</v>
      </c>
      <c r="G1007" s="25">
        <v>168.08799999999999</v>
      </c>
      <c r="H1007" s="25">
        <v>195.548</v>
      </c>
      <c r="I1007" s="25">
        <v>258.70800000000003</v>
      </c>
      <c r="J1007" s="25">
        <v>161.33199999999999</v>
      </c>
      <c r="K1007" s="25">
        <v>161.33000000000001</v>
      </c>
      <c r="L1007" s="25">
        <v>144.38</v>
      </c>
      <c r="M1007" s="25">
        <v>151.242964</v>
      </c>
      <c r="N1007" s="25" t="s">
        <v>13</v>
      </c>
    </row>
    <row r="1008" spans="1:14" x14ac:dyDescent="0.2">
      <c r="A1008" s="25" t="s">
        <v>140</v>
      </c>
      <c r="B1008" s="25" t="s">
        <v>1</v>
      </c>
      <c r="C1008" s="25">
        <v>145.51599999999999</v>
      </c>
      <c r="D1008" s="25" t="s">
        <v>13</v>
      </c>
      <c r="E1008" s="25" t="s">
        <v>13</v>
      </c>
      <c r="F1008" s="25" t="s">
        <v>13</v>
      </c>
      <c r="G1008" s="25" t="s">
        <v>13</v>
      </c>
      <c r="H1008" s="25">
        <v>198.070978</v>
      </c>
      <c r="I1008" s="25">
        <v>323.82074599999999</v>
      </c>
      <c r="J1008" s="25">
        <v>421.13345600000002</v>
      </c>
      <c r="K1008" s="25">
        <v>480.93271800000002</v>
      </c>
      <c r="L1008" s="25">
        <v>502.59088300000002</v>
      </c>
      <c r="M1008" s="25">
        <v>423.02815099999998</v>
      </c>
      <c r="N1008" s="25" t="s">
        <v>13</v>
      </c>
    </row>
    <row r="1009" spans="1:14" x14ac:dyDescent="0.2">
      <c r="A1009" s="25"/>
      <c r="B1009" s="25" t="s">
        <v>61</v>
      </c>
      <c r="C1009" s="25" t="s">
        <v>13</v>
      </c>
      <c r="D1009" s="25" t="s">
        <v>13</v>
      </c>
      <c r="E1009" s="25" t="s">
        <v>13</v>
      </c>
      <c r="F1009" s="25" t="s">
        <v>13</v>
      </c>
      <c r="G1009" s="25" t="s">
        <v>13</v>
      </c>
      <c r="H1009" s="25" t="s">
        <v>13</v>
      </c>
      <c r="I1009" s="25" t="s">
        <v>13</v>
      </c>
      <c r="J1009" s="25" t="s">
        <v>13</v>
      </c>
      <c r="K1009" s="25" t="s">
        <v>13</v>
      </c>
      <c r="L1009" s="25" t="s">
        <v>13</v>
      </c>
      <c r="M1009" s="25" t="s">
        <v>13</v>
      </c>
      <c r="N1009" s="25" t="s">
        <v>13</v>
      </c>
    </row>
    <row r="1010" spans="1:14" x14ac:dyDescent="0.2">
      <c r="A1010" s="25"/>
      <c r="B1010" s="25" t="s">
        <v>2</v>
      </c>
      <c r="C1010" s="25">
        <v>26.409199999999998</v>
      </c>
      <c r="D1010" s="25" t="s">
        <v>13</v>
      </c>
      <c r="E1010" s="25" t="s">
        <v>13</v>
      </c>
      <c r="F1010" s="25" t="s">
        <v>13</v>
      </c>
      <c r="G1010" s="25" t="s">
        <v>13</v>
      </c>
      <c r="H1010" s="25" t="s">
        <v>13</v>
      </c>
      <c r="I1010" s="25" t="s">
        <v>13</v>
      </c>
      <c r="J1010" s="25" t="s">
        <v>13</v>
      </c>
      <c r="K1010" s="25" t="s">
        <v>13</v>
      </c>
      <c r="L1010" s="25" t="s">
        <v>13</v>
      </c>
      <c r="M1010" s="25" t="s">
        <v>13</v>
      </c>
      <c r="N1010" s="25" t="s">
        <v>13</v>
      </c>
    </row>
    <row r="1011" spans="1:14" x14ac:dyDescent="0.2">
      <c r="A1011" s="25"/>
      <c r="B1011" s="25" t="s">
        <v>3</v>
      </c>
      <c r="C1011" s="25">
        <v>9.2706999999999997</v>
      </c>
      <c r="D1011" s="25" t="s">
        <v>13</v>
      </c>
      <c r="E1011" s="25" t="s">
        <v>13</v>
      </c>
      <c r="F1011" s="25" t="s">
        <v>13</v>
      </c>
      <c r="G1011" s="25" t="s">
        <v>13</v>
      </c>
      <c r="H1011" s="25" t="s">
        <v>13</v>
      </c>
      <c r="I1011" s="25" t="s">
        <v>13</v>
      </c>
      <c r="J1011" s="25" t="s">
        <v>13</v>
      </c>
      <c r="K1011" s="25" t="s">
        <v>13</v>
      </c>
      <c r="L1011" s="25" t="s">
        <v>13</v>
      </c>
      <c r="M1011" s="25" t="s">
        <v>13</v>
      </c>
      <c r="N1011" s="25" t="s">
        <v>13</v>
      </c>
    </row>
    <row r="1012" spans="1:14" x14ac:dyDescent="0.2">
      <c r="A1012" s="25"/>
      <c r="B1012" s="25" t="s">
        <v>4</v>
      </c>
      <c r="C1012" s="25">
        <v>109.8361</v>
      </c>
      <c r="D1012" s="25" t="s">
        <v>13</v>
      </c>
      <c r="E1012" s="25" t="s">
        <v>13</v>
      </c>
      <c r="F1012" s="25" t="s">
        <v>13</v>
      </c>
      <c r="G1012" s="25" t="s">
        <v>13</v>
      </c>
      <c r="H1012" s="25" t="s">
        <v>13</v>
      </c>
      <c r="I1012" s="25" t="s">
        <v>13</v>
      </c>
      <c r="J1012" s="25" t="s">
        <v>13</v>
      </c>
      <c r="K1012" s="25" t="s">
        <v>13</v>
      </c>
      <c r="L1012" s="25" t="s">
        <v>13</v>
      </c>
      <c r="M1012" s="25" t="s">
        <v>13</v>
      </c>
      <c r="N1012" s="25" t="s">
        <v>13</v>
      </c>
    </row>
    <row r="1013" spans="1:14" x14ac:dyDescent="0.2">
      <c r="A1013" s="25"/>
      <c r="B1013" s="25" t="s">
        <v>5</v>
      </c>
      <c r="C1013" s="25" t="s">
        <v>13</v>
      </c>
      <c r="D1013" s="25" t="s">
        <v>13</v>
      </c>
      <c r="E1013" s="25" t="s">
        <v>13</v>
      </c>
      <c r="F1013" s="25" t="s">
        <v>13</v>
      </c>
      <c r="G1013" s="25" t="s">
        <v>13</v>
      </c>
      <c r="H1013" s="25" t="s">
        <v>13</v>
      </c>
      <c r="I1013" s="25" t="s">
        <v>13</v>
      </c>
      <c r="J1013" s="25" t="s">
        <v>13</v>
      </c>
      <c r="K1013" s="25" t="s">
        <v>13</v>
      </c>
      <c r="L1013" s="25" t="s">
        <v>13</v>
      </c>
      <c r="M1013" s="25" t="s">
        <v>13</v>
      </c>
      <c r="N1013" s="25" t="s">
        <v>13</v>
      </c>
    </row>
    <row r="1014" spans="1:14" x14ac:dyDescent="0.2">
      <c r="A1014" s="25"/>
      <c r="B1014" s="25" t="s">
        <v>6</v>
      </c>
      <c r="C1014" s="25">
        <v>29.002700000000001</v>
      </c>
      <c r="D1014" s="25" t="s">
        <v>13</v>
      </c>
      <c r="E1014" s="25" t="s">
        <v>13</v>
      </c>
      <c r="F1014" s="25" t="s">
        <v>13</v>
      </c>
      <c r="G1014" s="25" t="s">
        <v>13</v>
      </c>
      <c r="H1014" s="25" t="s">
        <v>13</v>
      </c>
      <c r="I1014" s="25" t="s">
        <v>13</v>
      </c>
      <c r="J1014" s="25" t="s">
        <v>13</v>
      </c>
      <c r="K1014" s="25" t="s">
        <v>13</v>
      </c>
      <c r="L1014" s="25" t="s">
        <v>13</v>
      </c>
      <c r="M1014" s="25" t="s">
        <v>13</v>
      </c>
      <c r="N1014" s="25" t="s">
        <v>13</v>
      </c>
    </row>
    <row r="1015" spans="1:14" x14ac:dyDescent="0.2">
      <c r="A1015" s="25"/>
      <c r="B1015" s="25" t="s">
        <v>7</v>
      </c>
      <c r="C1015" s="25" t="s">
        <v>13</v>
      </c>
      <c r="D1015" s="25" t="s">
        <v>13</v>
      </c>
      <c r="E1015" s="25" t="s">
        <v>13</v>
      </c>
      <c r="F1015" s="25" t="s">
        <v>13</v>
      </c>
      <c r="G1015" s="25" t="s">
        <v>13</v>
      </c>
      <c r="H1015" s="25" t="s">
        <v>13</v>
      </c>
      <c r="I1015" s="25" t="s">
        <v>13</v>
      </c>
      <c r="J1015" s="25" t="s">
        <v>13</v>
      </c>
      <c r="K1015" s="25" t="s">
        <v>13</v>
      </c>
      <c r="L1015" s="25" t="s">
        <v>13</v>
      </c>
      <c r="M1015" s="25" t="s">
        <v>13</v>
      </c>
      <c r="N1015" s="25" t="s">
        <v>13</v>
      </c>
    </row>
    <row r="1016" spans="1:14" x14ac:dyDescent="0.2">
      <c r="A1016" s="25"/>
      <c r="B1016" s="25" t="s">
        <v>8</v>
      </c>
      <c r="C1016" s="25" t="s">
        <v>13</v>
      </c>
      <c r="D1016" s="25" t="s">
        <v>13</v>
      </c>
      <c r="E1016" s="25" t="s">
        <v>13</v>
      </c>
      <c r="F1016" s="25" t="s">
        <v>13</v>
      </c>
      <c r="G1016" s="25" t="s">
        <v>13</v>
      </c>
      <c r="H1016" s="25" t="s">
        <v>13</v>
      </c>
      <c r="I1016" s="25" t="s">
        <v>13</v>
      </c>
      <c r="J1016" s="25" t="s">
        <v>13</v>
      </c>
      <c r="K1016" s="25" t="s">
        <v>13</v>
      </c>
      <c r="L1016" s="25" t="s">
        <v>13</v>
      </c>
      <c r="M1016" s="25" t="s">
        <v>13</v>
      </c>
      <c r="N1016" s="25" t="s">
        <v>13</v>
      </c>
    </row>
    <row r="1017" spans="1:14" x14ac:dyDescent="0.2">
      <c r="A1017" s="25"/>
      <c r="B1017" s="25" t="s">
        <v>9</v>
      </c>
      <c r="C1017" s="25">
        <v>6.0515499999999998</v>
      </c>
      <c r="D1017" s="25" t="s">
        <v>13</v>
      </c>
      <c r="E1017" s="25" t="s">
        <v>13</v>
      </c>
      <c r="F1017" s="25" t="s">
        <v>13</v>
      </c>
      <c r="G1017" s="25" t="s">
        <v>13</v>
      </c>
      <c r="H1017" s="25" t="s">
        <v>13</v>
      </c>
      <c r="I1017" s="25" t="s">
        <v>13</v>
      </c>
      <c r="J1017" s="25" t="s">
        <v>13</v>
      </c>
      <c r="K1017" s="25" t="s">
        <v>13</v>
      </c>
      <c r="L1017" s="25" t="s">
        <v>13</v>
      </c>
      <c r="M1017" s="25" t="s">
        <v>13</v>
      </c>
      <c r="N1017" s="25" t="s">
        <v>13</v>
      </c>
    </row>
    <row r="1018" spans="1:14" x14ac:dyDescent="0.2">
      <c r="A1018" s="25"/>
      <c r="B1018" s="25" t="s">
        <v>10</v>
      </c>
      <c r="C1018" s="25">
        <v>48.783999999999999</v>
      </c>
      <c r="D1018" s="25" t="s">
        <v>13</v>
      </c>
      <c r="E1018" s="25" t="s">
        <v>13</v>
      </c>
      <c r="F1018" s="25" t="s">
        <v>13</v>
      </c>
      <c r="G1018" s="25" t="s">
        <v>13</v>
      </c>
      <c r="H1018" s="25" t="s">
        <v>13</v>
      </c>
      <c r="I1018" s="25" t="s">
        <v>13</v>
      </c>
      <c r="J1018" s="25" t="s">
        <v>13</v>
      </c>
      <c r="K1018" s="25" t="s">
        <v>13</v>
      </c>
      <c r="L1018" s="25" t="s">
        <v>13</v>
      </c>
      <c r="M1018" s="25" t="s">
        <v>13</v>
      </c>
      <c r="N1018" s="25" t="s">
        <v>13</v>
      </c>
    </row>
    <row r="1019" spans="1:14" x14ac:dyDescent="0.2">
      <c r="A1019" s="25"/>
      <c r="B1019" s="25" t="s">
        <v>11</v>
      </c>
      <c r="C1019" s="25" t="s">
        <v>13</v>
      </c>
      <c r="D1019" s="25" t="s">
        <v>13</v>
      </c>
      <c r="E1019" s="25" t="s">
        <v>13</v>
      </c>
      <c r="F1019" s="25" t="s">
        <v>13</v>
      </c>
      <c r="G1019" s="25" t="s">
        <v>13</v>
      </c>
      <c r="H1019" s="25" t="s">
        <v>13</v>
      </c>
      <c r="I1019" s="25" t="s">
        <v>13</v>
      </c>
      <c r="J1019" s="25" t="s">
        <v>13</v>
      </c>
      <c r="K1019" s="25" t="s">
        <v>13</v>
      </c>
      <c r="L1019" s="25" t="s">
        <v>13</v>
      </c>
      <c r="M1019" s="25" t="s">
        <v>13</v>
      </c>
      <c r="N1019" s="25" t="s">
        <v>13</v>
      </c>
    </row>
    <row r="1020" spans="1:14" x14ac:dyDescent="0.2">
      <c r="A1020" s="25"/>
      <c r="B1020" s="25" t="s">
        <v>12</v>
      </c>
      <c r="C1020" s="25">
        <v>25.997800000000002</v>
      </c>
      <c r="D1020" s="25" t="s">
        <v>13</v>
      </c>
      <c r="E1020" s="25" t="s">
        <v>13</v>
      </c>
      <c r="F1020" s="25" t="s">
        <v>13</v>
      </c>
      <c r="G1020" s="25" t="s">
        <v>13</v>
      </c>
      <c r="H1020" s="25" t="s">
        <v>13</v>
      </c>
      <c r="I1020" s="25" t="s">
        <v>13</v>
      </c>
      <c r="J1020" s="25" t="s">
        <v>13</v>
      </c>
      <c r="K1020" s="25" t="s">
        <v>13</v>
      </c>
      <c r="L1020" s="25" t="s">
        <v>13</v>
      </c>
      <c r="M1020" s="25" t="s">
        <v>13</v>
      </c>
      <c r="N1020" s="25" t="s">
        <v>13</v>
      </c>
    </row>
    <row r="1021" spans="1:14" x14ac:dyDescent="0.2">
      <c r="A1021" s="25" t="s">
        <v>141</v>
      </c>
      <c r="B1021" s="25" t="s">
        <v>1</v>
      </c>
      <c r="C1021" s="25">
        <v>82.21</v>
      </c>
      <c r="D1021" s="25">
        <v>92.079899999999995</v>
      </c>
      <c r="E1021" s="25">
        <v>127.946</v>
      </c>
      <c r="F1021" s="25">
        <v>117.578</v>
      </c>
      <c r="G1021" s="25">
        <v>104.19499999999999</v>
      </c>
      <c r="H1021" s="25">
        <v>130.64500000000001</v>
      </c>
      <c r="I1021" s="25">
        <v>135.365904</v>
      </c>
      <c r="J1021" s="25">
        <v>148.670063</v>
      </c>
      <c r="K1021" s="25">
        <v>131.54932299999999</v>
      </c>
      <c r="L1021" s="25">
        <v>147.05301399999999</v>
      </c>
      <c r="M1021" s="25">
        <v>164.333303</v>
      </c>
      <c r="N1021" s="25" t="s">
        <v>13</v>
      </c>
    </row>
    <row r="1022" spans="1:14" x14ac:dyDescent="0.2">
      <c r="A1022" s="25"/>
      <c r="B1022" s="25" t="s">
        <v>61</v>
      </c>
      <c r="C1022" s="25" t="s">
        <v>13</v>
      </c>
      <c r="D1022" s="25" t="s">
        <v>13</v>
      </c>
      <c r="E1022" s="25" t="s">
        <v>13</v>
      </c>
      <c r="F1022" s="25" t="s">
        <v>13</v>
      </c>
      <c r="G1022" s="25" t="s">
        <v>13</v>
      </c>
      <c r="H1022" s="25" t="s">
        <v>13</v>
      </c>
      <c r="I1022" s="25">
        <v>0</v>
      </c>
      <c r="J1022" s="25">
        <v>0</v>
      </c>
      <c r="K1022" s="25">
        <v>0</v>
      </c>
      <c r="L1022" s="25">
        <v>0</v>
      </c>
      <c r="M1022" s="25">
        <v>0</v>
      </c>
      <c r="N1022" s="25" t="s">
        <v>13</v>
      </c>
    </row>
    <row r="1023" spans="1:14" x14ac:dyDescent="0.2">
      <c r="A1023" s="25"/>
      <c r="B1023" s="25" t="s">
        <v>2</v>
      </c>
      <c r="C1023" s="25">
        <v>15.992100000000001</v>
      </c>
      <c r="D1023" s="25">
        <v>16.241900000000001</v>
      </c>
      <c r="E1023" s="25">
        <v>22.114999999999998</v>
      </c>
      <c r="F1023" s="25">
        <v>20.442900000000002</v>
      </c>
      <c r="G1023" s="25">
        <v>19.9133</v>
      </c>
      <c r="H1023" s="25">
        <v>37.723599999999998</v>
      </c>
      <c r="I1023" s="25">
        <v>44.116788</v>
      </c>
      <c r="J1023" s="25">
        <v>44.781798000000002</v>
      </c>
      <c r="K1023" s="25">
        <v>48.72045</v>
      </c>
      <c r="L1023" s="25">
        <v>34.078626999999997</v>
      </c>
      <c r="M1023" s="25">
        <v>40.080669</v>
      </c>
      <c r="N1023" s="25" t="s">
        <v>13</v>
      </c>
    </row>
    <row r="1024" spans="1:14" x14ac:dyDescent="0.2">
      <c r="A1024" s="25"/>
      <c r="B1024" s="25" t="s">
        <v>3</v>
      </c>
      <c r="C1024" s="25">
        <v>58.183900000000001</v>
      </c>
      <c r="D1024" s="25">
        <v>66.171800000000005</v>
      </c>
      <c r="E1024" s="25">
        <v>84.554599999999994</v>
      </c>
      <c r="F1024" s="25">
        <v>80.341999999999999</v>
      </c>
      <c r="G1024" s="25">
        <v>62.506</v>
      </c>
      <c r="H1024" s="25">
        <v>73.620699999999999</v>
      </c>
      <c r="I1024" s="25">
        <v>78.092601000000002</v>
      </c>
      <c r="J1024" s="25">
        <v>94.422780000000003</v>
      </c>
      <c r="K1024" s="25">
        <v>72.104175999999995</v>
      </c>
      <c r="L1024" s="25">
        <v>107.096327</v>
      </c>
      <c r="M1024" s="25">
        <v>120.332274</v>
      </c>
      <c r="N1024" s="25" t="s">
        <v>13</v>
      </c>
    </row>
    <row r="1025" spans="1:14" x14ac:dyDescent="0.2">
      <c r="A1025" s="25"/>
      <c r="B1025" s="25" t="s">
        <v>4</v>
      </c>
      <c r="C1025" s="25">
        <v>8.0344999999999995</v>
      </c>
      <c r="D1025" s="25">
        <v>9.6661999999999999</v>
      </c>
      <c r="E1025" s="25">
        <v>21.276399999999999</v>
      </c>
      <c r="F1025" s="25">
        <v>16.7926</v>
      </c>
      <c r="G1025" s="25">
        <v>21.775200000000002</v>
      </c>
      <c r="H1025" s="25">
        <v>19.300699999999999</v>
      </c>
      <c r="I1025" s="25">
        <v>13.156515000000001</v>
      </c>
      <c r="J1025" s="25">
        <v>9.4654860000000003</v>
      </c>
      <c r="K1025" s="25">
        <v>10.724696</v>
      </c>
      <c r="L1025" s="25">
        <v>5.8780590000000004</v>
      </c>
      <c r="M1025" s="25">
        <v>3.9203610000000002</v>
      </c>
      <c r="N1025" s="25" t="s">
        <v>13</v>
      </c>
    </row>
    <row r="1026" spans="1:14" x14ac:dyDescent="0.2">
      <c r="A1026" s="25"/>
      <c r="B1026" s="25" t="s">
        <v>5</v>
      </c>
      <c r="C1026" s="25" t="s">
        <v>13</v>
      </c>
      <c r="D1026" s="25" t="s">
        <v>13</v>
      </c>
      <c r="E1026" s="25">
        <v>9.0622100000000003</v>
      </c>
      <c r="F1026" s="25">
        <v>3.81385</v>
      </c>
      <c r="G1026" s="25">
        <v>3.4371900000000002</v>
      </c>
      <c r="H1026" s="25">
        <v>5.9216199999999999</v>
      </c>
      <c r="I1026" s="25">
        <v>3.2067640000000002</v>
      </c>
      <c r="J1026" s="25">
        <v>1.884085</v>
      </c>
      <c r="K1026" s="25">
        <v>1.5733710000000001</v>
      </c>
      <c r="L1026" s="25">
        <v>0.73048500000000005</v>
      </c>
      <c r="M1026" s="25">
        <v>0.54560399999999998</v>
      </c>
      <c r="N1026" s="25" t="s">
        <v>13</v>
      </c>
    </row>
    <row r="1027" spans="1:14" x14ac:dyDescent="0.2">
      <c r="A1027" s="25"/>
      <c r="B1027" s="25" t="s">
        <v>6</v>
      </c>
      <c r="C1027" s="25">
        <v>0.374448</v>
      </c>
      <c r="D1027" s="25">
        <v>0.36485800000000002</v>
      </c>
      <c r="E1027" s="25">
        <v>0.38855899999999999</v>
      </c>
      <c r="F1027" s="25">
        <v>0.56820499999999996</v>
      </c>
      <c r="G1027" s="25">
        <v>7.5853500000000004E-2</v>
      </c>
      <c r="H1027" s="25">
        <v>0.38032100000000002</v>
      </c>
      <c r="I1027" s="25">
        <v>0.62490299999999999</v>
      </c>
      <c r="J1027" s="25">
        <v>1.3006580000000001</v>
      </c>
      <c r="K1027" s="25">
        <v>0.92116500000000001</v>
      </c>
      <c r="L1027" s="25">
        <v>1.7307399999999999</v>
      </c>
      <c r="M1027" s="25">
        <v>0.30490699999999998</v>
      </c>
      <c r="N1027" s="25" t="s">
        <v>13</v>
      </c>
    </row>
    <row r="1028" spans="1:14" x14ac:dyDescent="0.2">
      <c r="A1028" s="25"/>
      <c r="B1028" s="25" t="s">
        <v>7</v>
      </c>
      <c r="C1028" s="25" t="s">
        <v>13</v>
      </c>
      <c r="D1028" s="25" t="s">
        <v>13</v>
      </c>
      <c r="E1028" s="25" t="s">
        <v>13</v>
      </c>
      <c r="F1028" s="25" t="s">
        <v>13</v>
      </c>
      <c r="G1028" s="25" t="s">
        <v>13</v>
      </c>
      <c r="H1028" s="25" t="s">
        <v>13</v>
      </c>
      <c r="I1028" s="25" t="s">
        <v>13</v>
      </c>
      <c r="J1028" s="25" t="s">
        <v>13</v>
      </c>
      <c r="K1028" s="25" t="s">
        <v>13</v>
      </c>
      <c r="L1028" s="25" t="s">
        <v>13</v>
      </c>
      <c r="M1028" s="25" t="s">
        <v>13</v>
      </c>
      <c r="N1028" s="25" t="s">
        <v>13</v>
      </c>
    </row>
    <row r="1029" spans="1:14" x14ac:dyDescent="0.2">
      <c r="A1029" s="25"/>
      <c r="B1029" s="25" t="s">
        <v>8</v>
      </c>
      <c r="C1029" s="25" t="s">
        <v>13</v>
      </c>
      <c r="D1029" s="25" t="s">
        <v>13</v>
      </c>
      <c r="E1029" s="25" t="s">
        <v>13</v>
      </c>
      <c r="F1029" s="25" t="s">
        <v>13</v>
      </c>
      <c r="G1029" s="25" t="s">
        <v>13</v>
      </c>
      <c r="H1029" s="25" t="s">
        <v>13</v>
      </c>
      <c r="I1029" s="25" t="s">
        <v>13</v>
      </c>
      <c r="J1029" s="25" t="s">
        <v>13</v>
      </c>
      <c r="K1029" s="25" t="s">
        <v>13</v>
      </c>
      <c r="L1029" s="25" t="s">
        <v>13</v>
      </c>
      <c r="M1029" s="25" t="s">
        <v>13</v>
      </c>
      <c r="N1029" s="25" t="s">
        <v>13</v>
      </c>
    </row>
    <row r="1030" spans="1:14" x14ac:dyDescent="0.2">
      <c r="A1030" s="25"/>
      <c r="B1030" s="25" t="s">
        <v>9</v>
      </c>
      <c r="C1030" s="25">
        <v>7.6600799999999998</v>
      </c>
      <c r="D1030" s="25">
        <v>9.30138</v>
      </c>
      <c r="E1030" s="25">
        <v>11.8255</v>
      </c>
      <c r="F1030" s="25">
        <v>12.4107</v>
      </c>
      <c r="G1030" s="25">
        <v>18.262</v>
      </c>
      <c r="H1030" s="25">
        <v>12.9986</v>
      </c>
      <c r="I1030" s="25">
        <v>8.5542309999999997</v>
      </c>
      <c r="J1030" s="25">
        <v>5.6283799999999999</v>
      </c>
      <c r="K1030" s="25">
        <v>7.4111029999999998</v>
      </c>
      <c r="L1030" s="25">
        <v>2.920388</v>
      </c>
      <c r="M1030" s="25">
        <v>2.5550830000000002</v>
      </c>
      <c r="N1030" s="25" t="s">
        <v>13</v>
      </c>
    </row>
    <row r="1031" spans="1:14" x14ac:dyDescent="0.2">
      <c r="A1031" s="25"/>
      <c r="B1031" s="25" t="s">
        <v>10</v>
      </c>
      <c r="C1031" s="25" t="s">
        <v>13</v>
      </c>
      <c r="D1031" s="25" t="s">
        <v>13</v>
      </c>
      <c r="E1031" s="25" t="s">
        <v>13</v>
      </c>
      <c r="F1031" s="25" t="s">
        <v>13</v>
      </c>
      <c r="G1031" s="25" t="s">
        <v>13</v>
      </c>
      <c r="H1031" s="25" t="s">
        <v>13</v>
      </c>
      <c r="I1031" s="25">
        <v>0.77061599999999997</v>
      </c>
      <c r="J1031" s="25">
        <v>0.65236300000000003</v>
      </c>
      <c r="K1031" s="25">
        <v>0.81905700000000004</v>
      </c>
      <c r="L1031" s="25">
        <v>0.49644500000000003</v>
      </c>
      <c r="M1031" s="25">
        <v>0.51476699999999997</v>
      </c>
      <c r="N1031" s="25" t="s">
        <v>13</v>
      </c>
    </row>
    <row r="1032" spans="1:14" x14ac:dyDescent="0.2">
      <c r="A1032" s="25"/>
      <c r="B1032" s="25" t="s">
        <v>11</v>
      </c>
      <c r="C1032" s="25" t="s">
        <v>13</v>
      </c>
      <c r="D1032" s="25" t="s">
        <v>13</v>
      </c>
      <c r="E1032" s="25" t="s">
        <v>13</v>
      </c>
      <c r="F1032" s="25" t="s">
        <v>13</v>
      </c>
      <c r="G1032" s="25" t="s">
        <v>13</v>
      </c>
      <c r="H1032" s="25" t="s">
        <v>13</v>
      </c>
      <c r="I1032" s="25" t="s">
        <v>13</v>
      </c>
      <c r="J1032" s="25" t="s">
        <v>13</v>
      </c>
      <c r="K1032" s="25" t="s">
        <v>13</v>
      </c>
      <c r="L1032" s="25" t="s">
        <v>13</v>
      </c>
      <c r="M1032" s="25" t="s">
        <v>13</v>
      </c>
      <c r="N1032" s="25" t="s">
        <v>13</v>
      </c>
    </row>
    <row r="1033" spans="1:14" x14ac:dyDescent="0.2">
      <c r="A1033" s="25"/>
      <c r="B1033" s="25" t="s">
        <v>12</v>
      </c>
      <c r="C1033" s="25" t="s">
        <v>13</v>
      </c>
      <c r="D1033" s="25" t="s">
        <v>13</v>
      </c>
      <c r="E1033" s="25" t="s">
        <v>13</v>
      </c>
      <c r="F1033" s="25" t="s">
        <v>13</v>
      </c>
      <c r="G1033" s="25" t="s">
        <v>13</v>
      </c>
      <c r="H1033" s="25" t="s">
        <v>13</v>
      </c>
      <c r="I1033" s="25">
        <v>0</v>
      </c>
      <c r="J1033" s="25">
        <v>0</v>
      </c>
      <c r="K1033" s="25">
        <v>0</v>
      </c>
      <c r="L1033" s="25">
        <v>0</v>
      </c>
      <c r="M1033" s="25">
        <v>0</v>
      </c>
      <c r="N1033" s="25" t="s">
        <v>13</v>
      </c>
    </row>
    <row r="1034" spans="1:14" x14ac:dyDescent="0.2">
      <c r="A1034" s="25" t="s">
        <v>142</v>
      </c>
      <c r="B1034" s="25" t="s">
        <v>1</v>
      </c>
      <c r="C1034" s="25">
        <v>737.90200000000004</v>
      </c>
      <c r="D1034" s="25">
        <v>913.49599999999998</v>
      </c>
      <c r="E1034" s="25">
        <v>1107.04</v>
      </c>
      <c r="F1034" s="25">
        <v>1270.8599999999999</v>
      </c>
      <c r="G1034" s="25">
        <v>1329.3</v>
      </c>
      <c r="H1034" s="25">
        <v>1640.85</v>
      </c>
      <c r="I1034" s="25">
        <v>2018.92</v>
      </c>
      <c r="J1034" s="25">
        <v>2561.98</v>
      </c>
      <c r="K1034" s="25">
        <v>2983.84</v>
      </c>
      <c r="L1034" s="25">
        <v>3043.3</v>
      </c>
      <c r="M1034" s="25">
        <v>3154.558</v>
      </c>
      <c r="N1034" s="25">
        <v>3366.6355100000001</v>
      </c>
    </row>
    <row r="1035" spans="1:14" x14ac:dyDescent="0.2">
      <c r="A1035" s="25"/>
      <c r="B1035" s="25" t="s">
        <v>61</v>
      </c>
      <c r="C1035" s="25">
        <v>22.858689999999999</v>
      </c>
      <c r="D1035" s="25">
        <v>28.410029999999999</v>
      </c>
      <c r="E1035" s="25">
        <v>12.930524999999999</v>
      </c>
      <c r="F1035" s="25">
        <v>10.403446000000001</v>
      </c>
      <c r="G1035" s="25">
        <v>15.695080000000001</v>
      </c>
      <c r="H1035" s="25">
        <v>42.074399999999997</v>
      </c>
      <c r="I1035" s="25">
        <v>10.760439999999999</v>
      </c>
      <c r="J1035" s="25">
        <v>18.315439999999999</v>
      </c>
      <c r="K1035" s="25">
        <v>19.808050000000001</v>
      </c>
      <c r="L1035" s="25">
        <v>24.803999999999998</v>
      </c>
      <c r="M1035" s="25">
        <v>21.416</v>
      </c>
      <c r="N1035" s="25">
        <v>17.578643</v>
      </c>
    </row>
    <row r="1036" spans="1:14" x14ac:dyDescent="0.2">
      <c r="A1036" s="25"/>
      <c r="B1036" s="25" t="s">
        <v>2</v>
      </c>
      <c r="C1036" s="25">
        <v>333.01799999999997</v>
      </c>
      <c r="D1036" s="25">
        <v>412.11500000000001</v>
      </c>
      <c r="E1036" s="25">
        <v>512.84500000000003</v>
      </c>
      <c r="F1036" s="25">
        <v>615.31100000000004</v>
      </c>
      <c r="G1036" s="25">
        <v>624.42499999999995</v>
      </c>
      <c r="H1036" s="25">
        <v>697.49699999999996</v>
      </c>
      <c r="I1036" s="25">
        <v>799.45100000000002</v>
      </c>
      <c r="J1036" s="25">
        <v>852.85699999999997</v>
      </c>
      <c r="K1036" s="25">
        <v>964.28399999999999</v>
      </c>
      <c r="L1036" s="25">
        <v>971.20500000000004</v>
      </c>
      <c r="M1036" s="25">
        <v>952.13499999999999</v>
      </c>
      <c r="N1036" s="25">
        <v>919.89269300000001</v>
      </c>
    </row>
    <row r="1037" spans="1:14" x14ac:dyDescent="0.2">
      <c r="A1037" s="25"/>
      <c r="B1037" s="25" t="s">
        <v>3</v>
      </c>
      <c r="C1037" s="25">
        <v>241.441</v>
      </c>
      <c r="D1037" s="25">
        <v>312.57100000000003</v>
      </c>
      <c r="E1037" s="25">
        <v>383.74599999999998</v>
      </c>
      <c r="F1037" s="25">
        <v>446.64600000000002</v>
      </c>
      <c r="G1037" s="25">
        <v>475.88900000000001</v>
      </c>
      <c r="H1037" s="25">
        <v>659.245</v>
      </c>
      <c r="I1037" s="25">
        <v>954.90800000000002</v>
      </c>
      <c r="J1037" s="25">
        <v>1410.9</v>
      </c>
      <c r="K1037" s="25">
        <v>1719.7</v>
      </c>
      <c r="L1037" s="25">
        <v>1787.14</v>
      </c>
      <c r="M1037" s="25">
        <v>1935.91</v>
      </c>
      <c r="N1037" s="25">
        <v>2166.3286130000001</v>
      </c>
    </row>
    <row r="1038" spans="1:14" x14ac:dyDescent="0.2">
      <c r="A1038" s="25"/>
      <c r="B1038" s="25" t="s">
        <v>4</v>
      </c>
      <c r="C1038" s="25">
        <v>140.58430999999999</v>
      </c>
      <c r="D1038" s="25">
        <v>160.39997</v>
      </c>
      <c r="E1038" s="25">
        <v>197.518475</v>
      </c>
      <c r="F1038" s="25">
        <v>198.49700000000001</v>
      </c>
      <c r="G1038" s="25">
        <v>213.29499999999999</v>
      </c>
      <c r="H1038" s="25">
        <v>242.029</v>
      </c>
      <c r="I1038" s="25">
        <v>253.798</v>
      </c>
      <c r="J1038" s="25">
        <v>279.904</v>
      </c>
      <c r="K1038" s="25">
        <v>280.04795000000001</v>
      </c>
      <c r="L1038" s="25">
        <v>260.15100000000001</v>
      </c>
      <c r="M1038" s="25">
        <v>245.09200000000001</v>
      </c>
      <c r="N1038" s="25">
        <v>262.83556099999998</v>
      </c>
    </row>
    <row r="1039" spans="1:14" x14ac:dyDescent="0.2">
      <c r="A1039" s="25"/>
      <c r="B1039" s="25" t="s">
        <v>5</v>
      </c>
      <c r="C1039" s="25" t="s">
        <v>13</v>
      </c>
      <c r="D1039" s="25" t="s">
        <v>13</v>
      </c>
      <c r="E1039" s="25">
        <v>2.76248</v>
      </c>
      <c r="F1039" s="25">
        <v>2.1941299999999999</v>
      </c>
      <c r="G1039" s="25">
        <v>6.3438100000000004</v>
      </c>
      <c r="H1039" s="25">
        <v>9.6108700000000002</v>
      </c>
      <c r="I1039" s="25">
        <v>8.5742899999999995</v>
      </c>
      <c r="J1039" s="25">
        <v>7.5500299999999996</v>
      </c>
      <c r="K1039" s="25">
        <v>9.0595499999999998</v>
      </c>
      <c r="L1039" s="25">
        <v>5.452</v>
      </c>
      <c r="M1039" s="25">
        <v>9.1959999999999997</v>
      </c>
      <c r="N1039" s="25">
        <v>8.9460499999999996</v>
      </c>
    </row>
    <row r="1040" spans="1:14" x14ac:dyDescent="0.2">
      <c r="A1040" s="25"/>
      <c r="B1040" s="25" t="s">
        <v>6</v>
      </c>
      <c r="C1040" s="25">
        <v>10.957700000000001</v>
      </c>
      <c r="D1040" s="25">
        <v>13.4154</v>
      </c>
      <c r="E1040" s="25">
        <v>13.022399999999999</v>
      </c>
      <c r="F1040" s="25">
        <v>15.113099999999999</v>
      </c>
      <c r="G1040" s="25">
        <v>15.380699999999999</v>
      </c>
      <c r="H1040" s="25">
        <v>38.384</v>
      </c>
      <c r="I1040" s="25">
        <v>21.053899999999999</v>
      </c>
      <c r="J1040" s="25">
        <v>18.304200000000002</v>
      </c>
      <c r="K1040" s="25">
        <v>18.459700000000002</v>
      </c>
      <c r="L1040" s="25">
        <v>20.209</v>
      </c>
      <c r="M1040" s="25">
        <v>18.173999999999999</v>
      </c>
      <c r="N1040" s="25">
        <v>13.503218</v>
      </c>
    </row>
    <row r="1041" spans="1:14" x14ac:dyDescent="0.2">
      <c r="A1041" s="25"/>
      <c r="B1041" s="25" t="s">
        <v>7</v>
      </c>
      <c r="C1041" s="25">
        <v>20.2698</v>
      </c>
      <c r="D1041" s="25">
        <v>18.882300000000001</v>
      </c>
      <c r="E1041" s="25">
        <v>9.1251800000000003</v>
      </c>
      <c r="F1041" s="25">
        <v>9.6623199999999994</v>
      </c>
      <c r="G1041" s="25">
        <v>13.2607</v>
      </c>
      <c r="H1041" s="25">
        <v>16.9132</v>
      </c>
      <c r="I1041" s="25">
        <v>17.395299999999999</v>
      </c>
      <c r="J1041" s="25">
        <v>19.832599999999999</v>
      </c>
      <c r="K1041" s="25">
        <v>8.6081400000000006</v>
      </c>
      <c r="L1041" s="25">
        <v>6.9640000000000004</v>
      </c>
      <c r="M1041" s="25">
        <v>11.031000000000001</v>
      </c>
      <c r="N1041" s="25">
        <v>12.988014</v>
      </c>
    </row>
    <row r="1042" spans="1:14" x14ac:dyDescent="0.2">
      <c r="A1042" s="25"/>
      <c r="B1042" s="25" t="s">
        <v>8</v>
      </c>
      <c r="C1042" s="25">
        <v>9.2946000000000009</v>
      </c>
      <c r="D1042" s="25">
        <v>12.932</v>
      </c>
      <c r="E1042" s="25">
        <v>10.6303</v>
      </c>
      <c r="F1042" s="25">
        <v>6.1974299999999998</v>
      </c>
      <c r="G1042" s="25">
        <v>7.4643300000000004</v>
      </c>
      <c r="H1042" s="25">
        <v>4.7263799999999998</v>
      </c>
      <c r="I1042" s="25">
        <v>4.5581800000000001</v>
      </c>
      <c r="J1042" s="25">
        <v>3.4684699999999999</v>
      </c>
      <c r="K1042" s="25">
        <v>3.3425500000000001</v>
      </c>
      <c r="L1042" s="25">
        <v>1.6819999999999999</v>
      </c>
      <c r="M1042" s="25">
        <v>0.56699999999999995</v>
      </c>
      <c r="N1042" s="25">
        <v>0.79552500000000004</v>
      </c>
    </row>
    <row r="1043" spans="1:14" x14ac:dyDescent="0.2">
      <c r="A1043" s="25"/>
      <c r="B1043" s="25" t="s">
        <v>9</v>
      </c>
      <c r="C1043" s="25">
        <v>18.6144</v>
      </c>
      <c r="D1043" s="25">
        <v>16.8294</v>
      </c>
      <c r="E1043" s="25">
        <v>15.002800000000001</v>
      </c>
      <c r="F1043" s="25">
        <v>25.459599999999998</v>
      </c>
      <c r="G1043" s="25">
        <v>31.7529</v>
      </c>
      <c r="H1043" s="25">
        <v>32.490499999999997</v>
      </c>
      <c r="I1043" s="25">
        <v>39.141800000000003</v>
      </c>
      <c r="J1043" s="25">
        <v>49.6629</v>
      </c>
      <c r="K1043" s="25">
        <v>54.508299999999998</v>
      </c>
      <c r="L1043" s="25">
        <v>56.384</v>
      </c>
      <c r="M1043" s="25">
        <v>45.003999999999998</v>
      </c>
      <c r="N1043" s="25">
        <v>55.528008</v>
      </c>
    </row>
    <row r="1044" spans="1:14" x14ac:dyDescent="0.2">
      <c r="A1044" s="25"/>
      <c r="B1044" s="25" t="s">
        <v>10</v>
      </c>
      <c r="C1044" s="25">
        <v>10.835699999999999</v>
      </c>
      <c r="D1044" s="25">
        <v>8.7625600000000006</v>
      </c>
      <c r="E1044" s="25">
        <v>20.2986</v>
      </c>
      <c r="F1044" s="25">
        <v>27.0962</v>
      </c>
      <c r="G1044" s="25">
        <v>36.454999999999998</v>
      </c>
      <c r="H1044" s="25">
        <v>41.620100000000001</v>
      </c>
      <c r="I1044" s="25">
        <v>53.677300000000002</v>
      </c>
      <c r="J1044" s="25">
        <v>68.431100000000001</v>
      </c>
      <c r="K1044" s="25">
        <v>67.570800000000006</v>
      </c>
      <c r="L1044" s="25">
        <v>62.686</v>
      </c>
      <c r="M1044" s="25">
        <v>58.457999999999998</v>
      </c>
      <c r="N1044" s="25">
        <v>61.167575999999997</v>
      </c>
    </row>
    <row r="1045" spans="1:14" x14ac:dyDescent="0.2">
      <c r="A1045" s="25"/>
      <c r="B1045" s="25" t="s">
        <v>11</v>
      </c>
      <c r="C1045" s="25">
        <v>3.16595</v>
      </c>
      <c r="D1045" s="25">
        <v>5.5197700000000003</v>
      </c>
      <c r="E1045" s="25">
        <v>8.6814499999999999</v>
      </c>
      <c r="F1045" s="25">
        <v>8.9475899999999999</v>
      </c>
      <c r="G1045" s="25">
        <v>14.066800000000001</v>
      </c>
      <c r="H1045" s="25">
        <v>13.67</v>
      </c>
      <c r="I1045" s="25">
        <v>17.233000000000001</v>
      </c>
      <c r="J1045" s="25">
        <v>15.885300000000001</v>
      </c>
      <c r="K1045" s="25">
        <v>19.668600000000001</v>
      </c>
      <c r="L1045" s="25">
        <v>17.073</v>
      </c>
      <c r="M1045" s="25">
        <v>13.99</v>
      </c>
      <c r="N1045" s="25">
        <v>15.347429999999999</v>
      </c>
    </row>
    <row r="1046" spans="1:14" x14ac:dyDescent="0.2">
      <c r="A1046" s="25"/>
      <c r="B1046" s="25" t="s">
        <v>12</v>
      </c>
      <c r="C1046" s="25">
        <v>67.444999999999993</v>
      </c>
      <c r="D1046" s="25">
        <v>84.058000000000007</v>
      </c>
      <c r="E1046" s="25">
        <v>117.995</v>
      </c>
      <c r="F1046" s="25">
        <v>103.827</v>
      </c>
      <c r="G1046" s="25">
        <v>88.570899999999995</v>
      </c>
      <c r="H1046" s="25">
        <v>84.613600000000005</v>
      </c>
      <c r="I1046" s="25">
        <v>92.164500000000004</v>
      </c>
      <c r="J1046" s="25">
        <v>96.769599999999997</v>
      </c>
      <c r="K1046" s="25">
        <v>98.831000000000003</v>
      </c>
      <c r="L1046" s="25">
        <v>89.700999999999993</v>
      </c>
      <c r="M1046" s="25">
        <v>88.673000000000002</v>
      </c>
      <c r="N1046" s="25">
        <v>94.559741000000002</v>
      </c>
    </row>
    <row r="1047" spans="1:14" x14ac:dyDescent="0.2">
      <c r="A1047" s="25" t="s">
        <v>143</v>
      </c>
      <c r="B1047" s="25" t="s">
        <v>1</v>
      </c>
      <c r="C1047" s="25">
        <v>159418.26992769999</v>
      </c>
      <c r="D1047" s="25">
        <v>181529.77173728999</v>
      </c>
      <c r="E1047" s="25">
        <v>211790.99060783</v>
      </c>
      <c r="F1047" s="25">
        <v>241402.28277935999</v>
      </c>
      <c r="G1047" s="25">
        <v>222804.32070472001</v>
      </c>
      <c r="H1047" s="25">
        <v>225014.40311504001</v>
      </c>
      <c r="I1047" s="25">
        <v>250502.185986</v>
      </c>
      <c r="J1047" s="25">
        <v>252486.84944249</v>
      </c>
      <c r="K1047" s="25">
        <v>271597.36523097998</v>
      </c>
      <c r="L1047" s="25">
        <v>291512.48920369998</v>
      </c>
      <c r="M1047" s="25">
        <v>264576.74131794</v>
      </c>
      <c r="N1047" s="25">
        <v>272737.61923459999</v>
      </c>
    </row>
    <row r="1048" spans="1:14" x14ac:dyDescent="0.2">
      <c r="A1048" s="25"/>
      <c r="B1048" s="25" t="s">
        <v>61</v>
      </c>
      <c r="C1048" s="25">
        <v>7993.1993547299999</v>
      </c>
      <c r="D1048" s="25">
        <v>8775.2109240900008</v>
      </c>
      <c r="E1048" s="25">
        <v>8735.6445980499993</v>
      </c>
      <c r="F1048" s="25">
        <v>8616.3909388299999</v>
      </c>
      <c r="G1048" s="25">
        <v>8535.3147208999999</v>
      </c>
      <c r="H1048" s="25">
        <v>8492.2090736299997</v>
      </c>
      <c r="I1048" s="25">
        <v>8677.2177854000001</v>
      </c>
      <c r="J1048" s="25">
        <v>8652.2573731699995</v>
      </c>
      <c r="K1048" s="25">
        <v>10207.6719524</v>
      </c>
      <c r="L1048" s="25">
        <v>12538.95620586</v>
      </c>
      <c r="M1048" s="25">
        <v>12427.09272574</v>
      </c>
      <c r="N1048" s="25">
        <v>13234.16051464</v>
      </c>
    </row>
    <row r="1049" spans="1:14" x14ac:dyDescent="0.2">
      <c r="A1049" s="25"/>
      <c r="B1049" s="25" t="s">
        <v>2</v>
      </c>
      <c r="C1049" s="25">
        <v>37348.983926640001</v>
      </c>
      <c r="D1049" s="25">
        <v>41953.156728939997</v>
      </c>
      <c r="E1049" s="25">
        <v>50760.198382859999</v>
      </c>
      <c r="F1049" s="25">
        <v>61067.598441609996</v>
      </c>
      <c r="G1049" s="25">
        <v>50385.635210139997</v>
      </c>
      <c r="H1049" s="25">
        <v>55717.208908070003</v>
      </c>
      <c r="I1049" s="25">
        <v>59659.000075999997</v>
      </c>
      <c r="J1049" s="25">
        <v>56814.006018289998</v>
      </c>
      <c r="K1049" s="25">
        <v>60221.015748329999</v>
      </c>
      <c r="L1049" s="25">
        <v>57722.184705150001</v>
      </c>
      <c r="M1049" s="25">
        <v>52283.623853359997</v>
      </c>
      <c r="N1049" s="25">
        <v>51359.722849650003</v>
      </c>
    </row>
    <row r="1050" spans="1:14" x14ac:dyDescent="0.2">
      <c r="A1050" s="25"/>
      <c r="B1050" s="25" t="s">
        <v>3</v>
      </c>
      <c r="C1050" s="25">
        <v>29121.22266173</v>
      </c>
      <c r="D1050" s="25">
        <v>32888.32986066</v>
      </c>
      <c r="E1050" s="25">
        <v>36100.877469289997</v>
      </c>
      <c r="F1050" s="25">
        <v>39915.159177909998</v>
      </c>
      <c r="G1050" s="25">
        <v>34724.025056459999</v>
      </c>
      <c r="H1050" s="25">
        <v>34645.617148639998</v>
      </c>
      <c r="I1050" s="25">
        <v>38826.448693619997</v>
      </c>
      <c r="J1050" s="25">
        <v>38138.544046329996</v>
      </c>
      <c r="K1050" s="25">
        <v>41267.514561999997</v>
      </c>
      <c r="L1050" s="25">
        <v>43263.44544671</v>
      </c>
      <c r="M1050" s="25">
        <v>36853.178418889998</v>
      </c>
      <c r="N1050" s="25">
        <v>37416.357600640004</v>
      </c>
    </row>
    <row r="1051" spans="1:14" x14ac:dyDescent="0.2">
      <c r="A1051" s="25"/>
      <c r="B1051" s="25" t="s">
        <v>4</v>
      </c>
      <c r="C1051" s="25">
        <v>84954.863984569994</v>
      </c>
      <c r="D1051" s="25">
        <v>97913.074223589996</v>
      </c>
      <c r="E1051" s="25">
        <v>116194.27015760999</v>
      </c>
      <c r="F1051" s="25">
        <v>131803.13422097999</v>
      </c>
      <c r="G1051" s="25">
        <v>129159.34571721</v>
      </c>
      <c r="H1051" s="25">
        <v>126159.36798469</v>
      </c>
      <c r="I1051" s="25">
        <v>143339.51943099999</v>
      </c>
      <c r="J1051" s="25">
        <v>148882.04200469001</v>
      </c>
      <c r="K1051" s="25">
        <v>159901.16296824001</v>
      </c>
      <c r="L1051" s="25">
        <v>177987.90284597001</v>
      </c>
      <c r="M1051" s="25">
        <v>163012.84631995001</v>
      </c>
      <c r="N1051" s="25">
        <v>170727.37826966</v>
      </c>
    </row>
    <row r="1052" spans="1:14" x14ac:dyDescent="0.2">
      <c r="A1052" s="25"/>
      <c r="B1052" s="25" t="s">
        <v>5</v>
      </c>
      <c r="C1052" s="25" t="s">
        <v>13</v>
      </c>
      <c r="D1052" s="25" t="s">
        <v>13</v>
      </c>
      <c r="E1052" s="25" t="s">
        <v>13</v>
      </c>
      <c r="F1052" s="25" t="s">
        <v>13</v>
      </c>
      <c r="G1052" s="25" t="s">
        <v>13</v>
      </c>
      <c r="H1052" s="25" t="s">
        <v>13</v>
      </c>
      <c r="I1052" s="25" t="s">
        <v>13</v>
      </c>
      <c r="J1052" s="25" t="s">
        <v>13</v>
      </c>
      <c r="K1052" s="25" t="s">
        <v>13</v>
      </c>
      <c r="L1052" s="25">
        <v>2803.3874154</v>
      </c>
      <c r="M1052" s="25">
        <v>2154.9166591799999</v>
      </c>
      <c r="N1052" s="25">
        <v>1957.9026137000001</v>
      </c>
    </row>
    <row r="1053" spans="1:14" x14ac:dyDescent="0.2">
      <c r="A1053" s="25"/>
      <c r="B1053" s="25" t="s">
        <v>6</v>
      </c>
      <c r="C1053" s="25">
        <v>3429.0555277200001</v>
      </c>
      <c r="D1053" s="25">
        <v>7494.7153982500004</v>
      </c>
      <c r="E1053" s="25">
        <v>7869.20294569</v>
      </c>
      <c r="F1053" s="25">
        <v>7889.3025918599997</v>
      </c>
      <c r="G1053" s="25">
        <v>10397.81425184</v>
      </c>
      <c r="H1053" s="25">
        <v>7370.4216304900001</v>
      </c>
      <c r="I1053" s="25">
        <v>5866.3663976999997</v>
      </c>
      <c r="J1053" s="25">
        <v>10668.20507417</v>
      </c>
      <c r="K1053" s="25">
        <v>8950.3013307900001</v>
      </c>
      <c r="L1053" s="25">
        <v>12252.38181791</v>
      </c>
      <c r="M1053" s="25">
        <v>10923.198237910001</v>
      </c>
      <c r="N1053" s="25">
        <v>11179.95062485</v>
      </c>
    </row>
    <row r="1054" spans="1:14" x14ac:dyDescent="0.2">
      <c r="A1054" s="25"/>
      <c r="B1054" s="25" t="s">
        <v>7</v>
      </c>
      <c r="C1054" s="25">
        <v>15714.48038757</v>
      </c>
      <c r="D1054" s="25">
        <v>18069.710078330001</v>
      </c>
      <c r="E1054" s="25">
        <v>22404.44169163</v>
      </c>
      <c r="F1054" s="25">
        <v>26106.296167230001</v>
      </c>
      <c r="G1054" s="25">
        <v>25129.314866690002</v>
      </c>
      <c r="H1054" s="25">
        <v>21421.239793649998</v>
      </c>
      <c r="I1054" s="25">
        <v>26133.133153999999</v>
      </c>
      <c r="J1054" s="25">
        <v>25031.671836090001</v>
      </c>
      <c r="K1054" s="25">
        <v>25928.12407473</v>
      </c>
      <c r="L1054" s="25">
        <v>26059.69503708</v>
      </c>
      <c r="M1054" s="25">
        <v>23992.44060115</v>
      </c>
      <c r="N1054" s="25">
        <v>23395.289688479999</v>
      </c>
    </row>
    <row r="1055" spans="1:14" x14ac:dyDescent="0.2">
      <c r="A1055" s="25"/>
      <c r="B1055" s="25" t="s">
        <v>8</v>
      </c>
      <c r="C1055" s="25">
        <v>5749.1244759199999</v>
      </c>
      <c r="D1055" s="25">
        <v>5160.0349387799997</v>
      </c>
      <c r="E1055" s="25">
        <v>6309.1180002800002</v>
      </c>
      <c r="F1055" s="25">
        <v>7335.8399738099997</v>
      </c>
      <c r="G1055" s="25">
        <v>7207.5298630999996</v>
      </c>
      <c r="H1055" s="25">
        <v>8245.8661404199993</v>
      </c>
      <c r="I1055" s="25">
        <v>10724.885488</v>
      </c>
      <c r="J1055" s="25">
        <v>10285.31634575</v>
      </c>
      <c r="K1055" s="25">
        <v>13431.426830189999</v>
      </c>
      <c r="L1055" s="25">
        <v>15000.04643566</v>
      </c>
      <c r="M1055" s="25">
        <v>14596.427252429999</v>
      </c>
      <c r="N1055" s="25">
        <v>16859.279093239998</v>
      </c>
    </row>
    <row r="1056" spans="1:14" x14ac:dyDescent="0.2">
      <c r="A1056" s="25"/>
      <c r="B1056" s="25" t="s">
        <v>9</v>
      </c>
      <c r="C1056" s="25">
        <v>11069.56929465</v>
      </c>
      <c r="D1056" s="25">
        <v>13410.706714469999</v>
      </c>
      <c r="E1056" s="25">
        <v>16356.27471371</v>
      </c>
      <c r="F1056" s="25">
        <v>19266.049013889999</v>
      </c>
      <c r="G1056" s="25">
        <v>18537.496480149999</v>
      </c>
      <c r="H1056" s="25">
        <v>20838.493069939999</v>
      </c>
      <c r="I1056" s="25">
        <v>23640.622501999998</v>
      </c>
      <c r="J1056" s="25">
        <v>25322.050536170002</v>
      </c>
      <c r="K1056" s="25">
        <v>27125.746356340002</v>
      </c>
      <c r="L1056" s="25">
        <v>28579.161531099999</v>
      </c>
      <c r="M1056" s="25">
        <v>28266.783784110001</v>
      </c>
      <c r="N1056" s="25">
        <v>32722.279404450001</v>
      </c>
    </row>
    <row r="1057" spans="1:14" x14ac:dyDescent="0.2">
      <c r="A1057" s="25"/>
      <c r="B1057" s="25" t="s">
        <v>10</v>
      </c>
      <c r="C1057" s="25">
        <v>41372.539347520004</v>
      </c>
      <c r="D1057" s="25">
        <v>46331.472936589998</v>
      </c>
      <c r="E1057" s="25">
        <v>55523.090731620003</v>
      </c>
      <c r="F1057" s="25">
        <v>65006.839607829999</v>
      </c>
      <c r="G1057" s="25">
        <v>61575.642407120002</v>
      </c>
      <c r="H1057" s="25">
        <v>62188.346389949998</v>
      </c>
      <c r="I1057" s="25">
        <v>70606.307039000007</v>
      </c>
      <c r="J1057" s="25">
        <v>71474.275787809995</v>
      </c>
      <c r="K1057" s="25">
        <v>77218.754605599999</v>
      </c>
      <c r="L1057" s="25">
        <v>85947.108451149994</v>
      </c>
      <c r="M1057" s="25">
        <v>76259.428453550005</v>
      </c>
      <c r="N1057" s="25">
        <v>77746.005808439993</v>
      </c>
    </row>
    <row r="1058" spans="1:14" x14ac:dyDescent="0.2">
      <c r="A1058" s="25"/>
      <c r="B1058" s="25" t="s">
        <v>11</v>
      </c>
      <c r="C1058" s="25">
        <v>1174.9243983599999</v>
      </c>
      <c r="D1058" s="25">
        <v>941.83316237999998</v>
      </c>
      <c r="E1058" s="25">
        <v>1143.8721493999999</v>
      </c>
      <c r="F1058" s="25">
        <v>1066.1819359799999</v>
      </c>
      <c r="G1058" s="25">
        <v>1263.2633789700001</v>
      </c>
      <c r="H1058" s="25">
        <v>1125.7607161999999</v>
      </c>
      <c r="I1058" s="25">
        <v>1105.1567029</v>
      </c>
      <c r="J1058" s="25">
        <v>1029.17406532</v>
      </c>
      <c r="K1058" s="25">
        <v>1777.8450499800001</v>
      </c>
      <c r="L1058" s="25">
        <v>1913.14938618</v>
      </c>
      <c r="M1058" s="25">
        <v>1798.9062383800001</v>
      </c>
      <c r="N1058" s="25">
        <v>1859.82400678</v>
      </c>
    </row>
    <row r="1059" spans="1:14" x14ac:dyDescent="0.2">
      <c r="A1059" s="25"/>
      <c r="B1059" s="25" t="s">
        <v>12</v>
      </c>
      <c r="C1059" s="25">
        <v>6370.1226855499999</v>
      </c>
      <c r="D1059" s="25">
        <v>6354.7894161200002</v>
      </c>
      <c r="E1059" s="25">
        <v>6379.0415157300004</v>
      </c>
      <c r="F1059" s="25">
        <v>5132.4471806600004</v>
      </c>
      <c r="G1059" s="25">
        <v>5049.72580655</v>
      </c>
      <c r="H1059" s="25">
        <v>4970.5646683300001</v>
      </c>
      <c r="I1059" s="25">
        <v>5263.0481472900001</v>
      </c>
      <c r="J1059" s="25">
        <v>5072.6332208599997</v>
      </c>
      <c r="K1059" s="25">
        <v>5467.6369796999998</v>
      </c>
      <c r="L1059" s="25">
        <v>5431.6460381699999</v>
      </c>
      <c r="M1059" s="25">
        <v>5020.7450932100001</v>
      </c>
      <c r="N1059" s="25">
        <v>4915.7843542600003</v>
      </c>
    </row>
    <row r="1060" spans="1:14" x14ac:dyDescent="0.2">
      <c r="A1060" s="25" t="s">
        <v>144</v>
      </c>
      <c r="B1060" s="25" t="s">
        <v>1</v>
      </c>
      <c r="C1060" s="25" t="s">
        <v>88</v>
      </c>
      <c r="D1060" s="25" t="s">
        <v>88</v>
      </c>
      <c r="E1060" s="25" t="s">
        <v>88</v>
      </c>
      <c r="F1060" s="25" t="s">
        <v>88</v>
      </c>
      <c r="G1060" s="25" t="s">
        <v>88</v>
      </c>
      <c r="H1060" s="25" t="s">
        <v>88</v>
      </c>
      <c r="I1060" s="25" t="s">
        <v>88</v>
      </c>
      <c r="J1060" s="25" t="s">
        <v>88</v>
      </c>
      <c r="K1060" s="25" t="s">
        <v>88</v>
      </c>
      <c r="L1060" s="25" t="s">
        <v>88</v>
      </c>
      <c r="M1060" s="25" t="s">
        <v>88</v>
      </c>
      <c r="N1060" s="25" t="s">
        <v>88</v>
      </c>
    </row>
    <row r="1061" spans="1:14" x14ac:dyDescent="0.2">
      <c r="A1061" s="25"/>
      <c r="B1061" s="25" t="s">
        <v>61</v>
      </c>
      <c r="C1061" s="25" t="s">
        <v>88</v>
      </c>
      <c r="D1061" s="25" t="s">
        <v>88</v>
      </c>
      <c r="E1061" s="25" t="s">
        <v>88</v>
      </c>
      <c r="F1061" s="25" t="s">
        <v>88</v>
      </c>
      <c r="G1061" s="25" t="s">
        <v>88</v>
      </c>
      <c r="H1061" s="25" t="s">
        <v>88</v>
      </c>
      <c r="I1061" s="25" t="s">
        <v>88</v>
      </c>
      <c r="J1061" s="25" t="s">
        <v>88</v>
      </c>
      <c r="K1061" s="25" t="s">
        <v>88</v>
      </c>
      <c r="L1061" s="25" t="s">
        <v>88</v>
      </c>
      <c r="M1061" s="25" t="s">
        <v>88</v>
      </c>
      <c r="N1061" s="25" t="s">
        <v>88</v>
      </c>
    </row>
    <row r="1062" spans="1:14" x14ac:dyDescent="0.2">
      <c r="A1062" s="25"/>
      <c r="B1062" s="25" t="s">
        <v>2</v>
      </c>
      <c r="C1062" s="25" t="s">
        <v>88</v>
      </c>
      <c r="D1062" s="25" t="s">
        <v>88</v>
      </c>
      <c r="E1062" s="25" t="s">
        <v>88</v>
      </c>
      <c r="F1062" s="25" t="s">
        <v>88</v>
      </c>
      <c r="G1062" s="25" t="s">
        <v>88</v>
      </c>
      <c r="H1062" s="25" t="s">
        <v>88</v>
      </c>
      <c r="I1062" s="25" t="s">
        <v>88</v>
      </c>
      <c r="J1062" s="25" t="s">
        <v>88</v>
      </c>
      <c r="K1062" s="25" t="s">
        <v>88</v>
      </c>
      <c r="L1062" s="25" t="s">
        <v>88</v>
      </c>
      <c r="M1062" s="25" t="s">
        <v>88</v>
      </c>
      <c r="N1062" s="25" t="s">
        <v>88</v>
      </c>
    </row>
    <row r="1063" spans="1:14" x14ac:dyDescent="0.2">
      <c r="A1063" s="25"/>
      <c r="B1063" s="25" t="s">
        <v>3</v>
      </c>
      <c r="C1063" s="25" t="s">
        <v>88</v>
      </c>
      <c r="D1063" s="25" t="s">
        <v>88</v>
      </c>
      <c r="E1063" s="25" t="s">
        <v>88</v>
      </c>
      <c r="F1063" s="25" t="s">
        <v>88</v>
      </c>
      <c r="G1063" s="25" t="s">
        <v>88</v>
      </c>
      <c r="H1063" s="25" t="s">
        <v>88</v>
      </c>
      <c r="I1063" s="25" t="s">
        <v>88</v>
      </c>
      <c r="J1063" s="25" t="s">
        <v>88</v>
      </c>
      <c r="K1063" s="25" t="s">
        <v>88</v>
      </c>
      <c r="L1063" s="25" t="s">
        <v>88</v>
      </c>
      <c r="M1063" s="25" t="s">
        <v>88</v>
      </c>
      <c r="N1063" s="25" t="s">
        <v>88</v>
      </c>
    </row>
    <row r="1064" spans="1:14" x14ac:dyDescent="0.2">
      <c r="A1064" s="25"/>
      <c r="B1064" s="25" t="s">
        <v>4</v>
      </c>
      <c r="C1064" s="25" t="s">
        <v>88</v>
      </c>
      <c r="D1064" s="25" t="s">
        <v>88</v>
      </c>
      <c r="E1064" s="25" t="s">
        <v>88</v>
      </c>
      <c r="F1064" s="25" t="s">
        <v>88</v>
      </c>
      <c r="G1064" s="25" t="s">
        <v>88</v>
      </c>
      <c r="H1064" s="25" t="s">
        <v>88</v>
      </c>
      <c r="I1064" s="25" t="s">
        <v>88</v>
      </c>
      <c r="J1064" s="25" t="s">
        <v>88</v>
      </c>
      <c r="K1064" s="25" t="s">
        <v>88</v>
      </c>
      <c r="L1064" s="25" t="s">
        <v>88</v>
      </c>
      <c r="M1064" s="25" t="s">
        <v>88</v>
      </c>
      <c r="N1064" s="25" t="s">
        <v>88</v>
      </c>
    </row>
    <row r="1065" spans="1:14" x14ac:dyDescent="0.2">
      <c r="A1065" s="25"/>
      <c r="B1065" s="25" t="s">
        <v>5</v>
      </c>
      <c r="C1065" s="25" t="s">
        <v>88</v>
      </c>
      <c r="D1065" s="25" t="s">
        <v>88</v>
      </c>
      <c r="E1065" s="25" t="s">
        <v>88</v>
      </c>
      <c r="F1065" s="25" t="s">
        <v>88</v>
      </c>
      <c r="G1065" s="25" t="s">
        <v>88</v>
      </c>
      <c r="H1065" s="25" t="s">
        <v>88</v>
      </c>
      <c r="I1065" s="25" t="s">
        <v>88</v>
      </c>
      <c r="J1065" s="25" t="s">
        <v>88</v>
      </c>
      <c r="K1065" s="25" t="s">
        <v>88</v>
      </c>
      <c r="L1065" s="25" t="s">
        <v>88</v>
      </c>
      <c r="M1065" s="25" t="s">
        <v>88</v>
      </c>
      <c r="N1065" s="25" t="s">
        <v>88</v>
      </c>
    </row>
    <row r="1066" spans="1:14" x14ac:dyDescent="0.2">
      <c r="A1066" s="25"/>
      <c r="B1066" s="25" t="s">
        <v>6</v>
      </c>
      <c r="C1066" s="25" t="s">
        <v>88</v>
      </c>
      <c r="D1066" s="25" t="s">
        <v>88</v>
      </c>
      <c r="E1066" s="25" t="s">
        <v>88</v>
      </c>
      <c r="F1066" s="25" t="s">
        <v>88</v>
      </c>
      <c r="G1066" s="25" t="s">
        <v>88</v>
      </c>
      <c r="H1066" s="25" t="s">
        <v>88</v>
      </c>
      <c r="I1066" s="25" t="s">
        <v>88</v>
      </c>
      <c r="J1066" s="25" t="s">
        <v>88</v>
      </c>
      <c r="K1066" s="25" t="s">
        <v>88</v>
      </c>
      <c r="L1066" s="25" t="s">
        <v>88</v>
      </c>
      <c r="M1066" s="25" t="s">
        <v>88</v>
      </c>
      <c r="N1066" s="25" t="s">
        <v>88</v>
      </c>
    </row>
    <row r="1067" spans="1:14" x14ac:dyDescent="0.2">
      <c r="A1067" s="25"/>
      <c r="B1067" s="25" t="s">
        <v>7</v>
      </c>
      <c r="C1067" s="25" t="s">
        <v>88</v>
      </c>
      <c r="D1067" s="25" t="s">
        <v>88</v>
      </c>
      <c r="E1067" s="25" t="s">
        <v>88</v>
      </c>
      <c r="F1067" s="25" t="s">
        <v>88</v>
      </c>
      <c r="G1067" s="25" t="s">
        <v>88</v>
      </c>
      <c r="H1067" s="25" t="s">
        <v>88</v>
      </c>
      <c r="I1067" s="25" t="s">
        <v>88</v>
      </c>
      <c r="J1067" s="25" t="s">
        <v>88</v>
      </c>
      <c r="K1067" s="25" t="s">
        <v>88</v>
      </c>
      <c r="L1067" s="25" t="s">
        <v>88</v>
      </c>
      <c r="M1067" s="25" t="s">
        <v>88</v>
      </c>
      <c r="N1067" s="25" t="s">
        <v>88</v>
      </c>
    </row>
    <row r="1068" spans="1:14" x14ac:dyDescent="0.2">
      <c r="A1068" s="25"/>
      <c r="B1068" s="25" t="s">
        <v>8</v>
      </c>
      <c r="C1068" s="25" t="s">
        <v>88</v>
      </c>
      <c r="D1068" s="25" t="s">
        <v>88</v>
      </c>
      <c r="E1068" s="25" t="s">
        <v>88</v>
      </c>
      <c r="F1068" s="25" t="s">
        <v>88</v>
      </c>
      <c r="G1068" s="25" t="s">
        <v>88</v>
      </c>
      <c r="H1068" s="25" t="s">
        <v>88</v>
      </c>
      <c r="I1068" s="25" t="s">
        <v>88</v>
      </c>
      <c r="J1068" s="25" t="s">
        <v>88</v>
      </c>
      <c r="K1068" s="25" t="s">
        <v>88</v>
      </c>
      <c r="L1068" s="25" t="s">
        <v>88</v>
      </c>
      <c r="M1068" s="25" t="s">
        <v>88</v>
      </c>
      <c r="N1068" s="25" t="s">
        <v>88</v>
      </c>
    </row>
    <row r="1069" spans="1:14" x14ac:dyDescent="0.2">
      <c r="A1069" s="25"/>
      <c r="B1069" s="25" t="s">
        <v>9</v>
      </c>
      <c r="C1069" s="25" t="s">
        <v>88</v>
      </c>
      <c r="D1069" s="25" t="s">
        <v>88</v>
      </c>
      <c r="E1069" s="25" t="s">
        <v>88</v>
      </c>
      <c r="F1069" s="25" t="s">
        <v>88</v>
      </c>
      <c r="G1069" s="25" t="s">
        <v>88</v>
      </c>
      <c r="H1069" s="25" t="s">
        <v>88</v>
      </c>
      <c r="I1069" s="25" t="s">
        <v>88</v>
      </c>
      <c r="J1069" s="25" t="s">
        <v>88</v>
      </c>
      <c r="K1069" s="25" t="s">
        <v>88</v>
      </c>
      <c r="L1069" s="25" t="s">
        <v>88</v>
      </c>
      <c r="M1069" s="25" t="s">
        <v>88</v>
      </c>
      <c r="N1069" s="25" t="s">
        <v>88</v>
      </c>
    </row>
    <row r="1070" spans="1:14" x14ac:dyDescent="0.2">
      <c r="A1070" s="25"/>
      <c r="B1070" s="25" t="s">
        <v>10</v>
      </c>
      <c r="C1070" s="25" t="s">
        <v>88</v>
      </c>
      <c r="D1070" s="25" t="s">
        <v>88</v>
      </c>
      <c r="E1070" s="25" t="s">
        <v>88</v>
      </c>
      <c r="F1070" s="25" t="s">
        <v>88</v>
      </c>
      <c r="G1070" s="25" t="s">
        <v>88</v>
      </c>
      <c r="H1070" s="25" t="s">
        <v>88</v>
      </c>
      <c r="I1070" s="25" t="s">
        <v>88</v>
      </c>
      <c r="J1070" s="25" t="s">
        <v>88</v>
      </c>
      <c r="K1070" s="25" t="s">
        <v>88</v>
      </c>
      <c r="L1070" s="25" t="s">
        <v>88</v>
      </c>
      <c r="M1070" s="25" t="s">
        <v>88</v>
      </c>
      <c r="N1070" s="25" t="s">
        <v>88</v>
      </c>
    </row>
    <row r="1071" spans="1:14" x14ac:dyDescent="0.2">
      <c r="A1071" s="25"/>
      <c r="B1071" s="25" t="s">
        <v>11</v>
      </c>
      <c r="C1071" s="25" t="s">
        <v>88</v>
      </c>
      <c r="D1071" s="25" t="s">
        <v>88</v>
      </c>
      <c r="E1071" s="25" t="s">
        <v>88</v>
      </c>
      <c r="F1071" s="25" t="s">
        <v>88</v>
      </c>
      <c r="G1071" s="25" t="s">
        <v>88</v>
      </c>
      <c r="H1071" s="25" t="s">
        <v>88</v>
      </c>
      <c r="I1071" s="25" t="s">
        <v>88</v>
      </c>
      <c r="J1071" s="25" t="s">
        <v>88</v>
      </c>
      <c r="K1071" s="25" t="s">
        <v>88</v>
      </c>
      <c r="L1071" s="25" t="s">
        <v>88</v>
      </c>
      <c r="M1071" s="25" t="s">
        <v>88</v>
      </c>
      <c r="N1071" s="25" t="s">
        <v>88</v>
      </c>
    </row>
    <row r="1072" spans="1:14" x14ac:dyDescent="0.2">
      <c r="A1072" s="25"/>
      <c r="B1072" s="25" t="s">
        <v>12</v>
      </c>
      <c r="C1072" s="25" t="s">
        <v>88</v>
      </c>
      <c r="D1072" s="25" t="s">
        <v>88</v>
      </c>
      <c r="E1072" s="25" t="s">
        <v>88</v>
      </c>
      <c r="F1072" s="25" t="s">
        <v>88</v>
      </c>
      <c r="G1072" s="25" t="s">
        <v>88</v>
      </c>
      <c r="H1072" s="25" t="s">
        <v>88</v>
      </c>
      <c r="I1072" s="25" t="s">
        <v>88</v>
      </c>
      <c r="J1072" s="25" t="s">
        <v>88</v>
      </c>
      <c r="K1072" s="25" t="s">
        <v>88</v>
      </c>
      <c r="L1072" s="25" t="s">
        <v>88</v>
      </c>
      <c r="M1072" s="25" t="s">
        <v>88</v>
      </c>
      <c r="N1072" s="25" t="s">
        <v>88</v>
      </c>
    </row>
    <row r="1073" spans="1:14" x14ac:dyDescent="0.2">
      <c r="A1073" s="25" t="s">
        <v>145</v>
      </c>
      <c r="B1073" s="25" t="s">
        <v>1</v>
      </c>
      <c r="C1073" s="25" t="s">
        <v>88</v>
      </c>
      <c r="D1073" s="25" t="s">
        <v>88</v>
      </c>
      <c r="E1073" s="25" t="s">
        <v>88</v>
      </c>
      <c r="F1073" s="25" t="s">
        <v>88</v>
      </c>
      <c r="G1073" s="25" t="s">
        <v>88</v>
      </c>
      <c r="H1073" s="25" t="s">
        <v>88</v>
      </c>
      <c r="I1073" s="25" t="s">
        <v>88</v>
      </c>
      <c r="J1073" s="25" t="s">
        <v>88</v>
      </c>
      <c r="K1073" s="25" t="s">
        <v>88</v>
      </c>
      <c r="L1073" s="25" t="s">
        <v>88</v>
      </c>
      <c r="M1073" s="25" t="s">
        <v>88</v>
      </c>
      <c r="N1073" s="25" t="s">
        <v>88</v>
      </c>
    </row>
    <row r="1074" spans="1:14" x14ac:dyDescent="0.2">
      <c r="A1074" s="25"/>
      <c r="B1074" s="25" t="s">
        <v>61</v>
      </c>
      <c r="C1074" s="25" t="s">
        <v>88</v>
      </c>
      <c r="D1074" s="25" t="s">
        <v>88</v>
      </c>
      <c r="E1074" s="25" t="s">
        <v>88</v>
      </c>
      <c r="F1074" s="25" t="s">
        <v>88</v>
      </c>
      <c r="G1074" s="25" t="s">
        <v>88</v>
      </c>
      <c r="H1074" s="25" t="s">
        <v>88</v>
      </c>
      <c r="I1074" s="25" t="s">
        <v>88</v>
      </c>
      <c r="J1074" s="25" t="s">
        <v>88</v>
      </c>
      <c r="K1074" s="25" t="s">
        <v>88</v>
      </c>
      <c r="L1074" s="25" t="s">
        <v>88</v>
      </c>
      <c r="M1074" s="25" t="s">
        <v>88</v>
      </c>
      <c r="N1074" s="25" t="s">
        <v>88</v>
      </c>
    </row>
    <row r="1075" spans="1:14" x14ac:dyDescent="0.2">
      <c r="A1075" s="25"/>
      <c r="B1075" s="25" t="s">
        <v>2</v>
      </c>
      <c r="C1075" s="25" t="s">
        <v>88</v>
      </c>
      <c r="D1075" s="25" t="s">
        <v>88</v>
      </c>
      <c r="E1075" s="25" t="s">
        <v>88</v>
      </c>
      <c r="F1075" s="25" t="s">
        <v>88</v>
      </c>
      <c r="G1075" s="25" t="s">
        <v>88</v>
      </c>
      <c r="H1075" s="25" t="s">
        <v>88</v>
      </c>
      <c r="I1075" s="25" t="s">
        <v>88</v>
      </c>
      <c r="J1075" s="25" t="s">
        <v>88</v>
      </c>
      <c r="K1075" s="25" t="s">
        <v>88</v>
      </c>
      <c r="L1075" s="25" t="s">
        <v>88</v>
      </c>
      <c r="M1075" s="25" t="s">
        <v>88</v>
      </c>
      <c r="N1075" s="25" t="s">
        <v>88</v>
      </c>
    </row>
    <row r="1076" spans="1:14" x14ac:dyDescent="0.2">
      <c r="A1076" s="25"/>
      <c r="B1076" s="25" t="s">
        <v>3</v>
      </c>
      <c r="C1076" s="25" t="s">
        <v>88</v>
      </c>
      <c r="D1076" s="25" t="s">
        <v>88</v>
      </c>
      <c r="E1076" s="25" t="s">
        <v>88</v>
      </c>
      <c r="F1076" s="25" t="s">
        <v>88</v>
      </c>
      <c r="G1076" s="25" t="s">
        <v>88</v>
      </c>
      <c r="H1076" s="25" t="s">
        <v>88</v>
      </c>
      <c r="I1076" s="25" t="s">
        <v>88</v>
      </c>
      <c r="J1076" s="25" t="s">
        <v>88</v>
      </c>
      <c r="K1076" s="25" t="s">
        <v>88</v>
      </c>
      <c r="L1076" s="25" t="s">
        <v>88</v>
      </c>
      <c r="M1076" s="25" t="s">
        <v>88</v>
      </c>
      <c r="N1076" s="25" t="s">
        <v>88</v>
      </c>
    </row>
    <row r="1077" spans="1:14" x14ac:dyDescent="0.2">
      <c r="A1077" s="25"/>
      <c r="B1077" s="25" t="s">
        <v>4</v>
      </c>
      <c r="C1077" s="25" t="s">
        <v>88</v>
      </c>
      <c r="D1077" s="25" t="s">
        <v>88</v>
      </c>
      <c r="E1077" s="25" t="s">
        <v>88</v>
      </c>
      <c r="F1077" s="25" t="s">
        <v>88</v>
      </c>
      <c r="G1077" s="25" t="s">
        <v>88</v>
      </c>
      <c r="H1077" s="25" t="s">
        <v>88</v>
      </c>
      <c r="I1077" s="25" t="s">
        <v>88</v>
      </c>
      <c r="J1077" s="25" t="s">
        <v>88</v>
      </c>
      <c r="K1077" s="25" t="s">
        <v>88</v>
      </c>
      <c r="L1077" s="25" t="s">
        <v>88</v>
      </c>
      <c r="M1077" s="25" t="s">
        <v>88</v>
      </c>
      <c r="N1077" s="25" t="s">
        <v>88</v>
      </c>
    </row>
    <row r="1078" spans="1:14" x14ac:dyDescent="0.2">
      <c r="A1078" s="25"/>
      <c r="B1078" s="25" t="s">
        <v>5</v>
      </c>
      <c r="C1078" s="25" t="s">
        <v>88</v>
      </c>
      <c r="D1078" s="25" t="s">
        <v>88</v>
      </c>
      <c r="E1078" s="25" t="s">
        <v>88</v>
      </c>
      <c r="F1078" s="25" t="s">
        <v>88</v>
      </c>
      <c r="G1078" s="25" t="s">
        <v>88</v>
      </c>
      <c r="H1078" s="25" t="s">
        <v>88</v>
      </c>
      <c r="I1078" s="25" t="s">
        <v>88</v>
      </c>
      <c r="J1078" s="25" t="s">
        <v>88</v>
      </c>
      <c r="K1078" s="25" t="s">
        <v>88</v>
      </c>
      <c r="L1078" s="25" t="s">
        <v>88</v>
      </c>
      <c r="M1078" s="25" t="s">
        <v>88</v>
      </c>
      <c r="N1078" s="25" t="s">
        <v>88</v>
      </c>
    </row>
    <row r="1079" spans="1:14" x14ac:dyDescent="0.2">
      <c r="A1079" s="25"/>
      <c r="B1079" s="25" t="s">
        <v>6</v>
      </c>
      <c r="C1079" s="25" t="s">
        <v>88</v>
      </c>
      <c r="D1079" s="25" t="s">
        <v>88</v>
      </c>
      <c r="E1079" s="25" t="s">
        <v>88</v>
      </c>
      <c r="F1079" s="25" t="s">
        <v>88</v>
      </c>
      <c r="G1079" s="25" t="s">
        <v>88</v>
      </c>
      <c r="H1079" s="25" t="s">
        <v>88</v>
      </c>
      <c r="I1079" s="25" t="s">
        <v>88</v>
      </c>
      <c r="J1079" s="25" t="s">
        <v>88</v>
      </c>
      <c r="K1079" s="25" t="s">
        <v>88</v>
      </c>
      <c r="L1079" s="25" t="s">
        <v>88</v>
      </c>
      <c r="M1079" s="25" t="s">
        <v>88</v>
      </c>
      <c r="N1079" s="25" t="s">
        <v>88</v>
      </c>
    </row>
    <row r="1080" spans="1:14" x14ac:dyDescent="0.2">
      <c r="A1080" s="25"/>
      <c r="B1080" s="25" t="s">
        <v>7</v>
      </c>
      <c r="C1080" s="25" t="s">
        <v>88</v>
      </c>
      <c r="D1080" s="25" t="s">
        <v>88</v>
      </c>
      <c r="E1080" s="25" t="s">
        <v>88</v>
      </c>
      <c r="F1080" s="25" t="s">
        <v>88</v>
      </c>
      <c r="G1080" s="25" t="s">
        <v>88</v>
      </c>
      <c r="H1080" s="25" t="s">
        <v>88</v>
      </c>
      <c r="I1080" s="25" t="s">
        <v>88</v>
      </c>
      <c r="J1080" s="25" t="s">
        <v>88</v>
      </c>
      <c r="K1080" s="25" t="s">
        <v>88</v>
      </c>
      <c r="L1080" s="25" t="s">
        <v>88</v>
      </c>
      <c r="M1080" s="25" t="s">
        <v>88</v>
      </c>
      <c r="N1080" s="25" t="s">
        <v>88</v>
      </c>
    </row>
    <row r="1081" spans="1:14" x14ac:dyDescent="0.2">
      <c r="A1081" s="25"/>
      <c r="B1081" s="25" t="s">
        <v>8</v>
      </c>
      <c r="C1081" s="25" t="s">
        <v>88</v>
      </c>
      <c r="D1081" s="25" t="s">
        <v>88</v>
      </c>
      <c r="E1081" s="25" t="s">
        <v>88</v>
      </c>
      <c r="F1081" s="25" t="s">
        <v>88</v>
      </c>
      <c r="G1081" s="25" t="s">
        <v>88</v>
      </c>
      <c r="H1081" s="25" t="s">
        <v>88</v>
      </c>
      <c r="I1081" s="25" t="s">
        <v>88</v>
      </c>
      <c r="J1081" s="25" t="s">
        <v>88</v>
      </c>
      <c r="K1081" s="25" t="s">
        <v>88</v>
      </c>
      <c r="L1081" s="25" t="s">
        <v>88</v>
      </c>
      <c r="M1081" s="25" t="s">
        <v>88</v>
      </c>
      <c r="N1081" s="25" t="s">
        <v>88</v>
      </c>
    </row>
    <row r="1082" spans="1:14" x14ac:dyDescent="0.2">
      <c r="A1082" s="25"/>
      <c r="B1082" s="25" t="s">
        <v>9</v>
      </c>
      <c r="C1082" s="25" t="s">
        <v>88</v>
      </c>
      <c r="D1082" s="25" t="s">
        <v>88</v>
      </c>
      <c r="E1082" s="25" t="s">
        <v>88</v>
      </c>
      <c r="F1082" s="25" t="s">
        <v>88</v>
      </c>
      <c r="G1082" s="25" t="s">
        <v>88</v>
      </c>
      <c r="H1082" s="25" t="s">
        <v>88</v>
      </c>
      <c r="I1082" s="25" t="s">
        <v>88</v>
      </c>
      <c r="J1082" s="25" t="s">
        <v>88</v>
      </c>
      <c r="K1082" s="25" t="s">
        <v>88</v>
      </c>
      <c r="L1082" s="25" t="s">
        <v>88</v>
      </c>
      <c r="M1082" s="25" t="s">
        <v>88</v>
      </c>
      <c r="N1082" s="25" t="s">
        <v>88</v>
      </c>
    </row>
    <row r="1083" spans="1:14" x14ac:dyDescent="0.2">
      <c r="A1083" s="25"/>
      <c r="B1083" s="25" t="s">
        <v>10</v>
      </c>
      <c r="C1083" s="25" t="s">
        <v>88</v>
      </c>
      <c r="D1083" s="25" t="s">
        <v>88</v>
      </c>
      <c r="E1083" s="25" t="s">
        <v>88</v>
      </c>
      <c r="F1083" s="25" t="s">
        <v>88</v>
      </c>
      <c r="G1083" s="25" t="s">
        <v>88</v>
      </c>
      <c r="H1083" s="25" t="s">
        <v>88</v>
      </c>
      <c r="I1083" s="25" t="s">
        <v>88</v>
      </c>
      <c r="J1083" s="25" t="s">
        <v>88</v>
      </c>
      <c r="K1083" s="25" t="s">
        <v>88</v>
      </c>
      <c r="L1083" s="25" t="s">
        <v>88</v>
      </c>
      <c r="M1083" s="25" t="s">
        <v>88</v>
      </c>
      <c r="N1083" s="25" t="s">
        <v>88</v>
      </c>
    </row>
    <row r="1084" spans="1:14" x14ac:dyDescent="0.2">
      <c r="A1084" s="25"/>
      <c r="B1084" s="25" t="s">
        <v>11</v>
      </c>
      <c r="C1084" s="25" t="s">
        <v>88</v>
      </c>
      <c r="D1084" s="25" t="s">
        <v>88</v>
      </c>
      <c r="E1084" s="25" t="s">
        <v>88</v>
      </c>
      <c r="F1084" s="25" t="s">
        <v>88</v>
      </c>
      <c r="G1084" s="25" t="s">
        <v>88</v>
      </c>
      <c r="H1084" s="25" t="s">
        <v>88</v>
      </c>
      <c r="I1084" s="25" t="s">
        <v>88</v>
      </c>
      <c r="J1084" s="25" t="s">
        <v>88</v>
      </c>
      <c r="K1084" s="25" t="s">
        <v>88</v>
      </c>
      <c r="L1084" s="25" t="s">
        <v>88</v>
      </c>
      <c r="M1084" s="25" t="s">
        <v>88</v>
      </c>
      <c r="N1084" s="25" t="s">
        <v>88</v>
      </c>
    </row>
    <row r="1085" spans="1:14" x14ac:dyDescent="0.2">
      <c r="A1085" s="25"/>
      <c r="B1085" s="25" t="s">
        <v>12</v>
      </c>
      <c r="C1085" s="25" t="s">
        <v>88</v>
      </c>
      <c r="D1085" s="25" t="s">
        <v>88</v>
      </c>
      <c r="E1085" s="25" t="s">
        <v>88</v>
      </c>
      <c r="F1085" s="25" t="s">
        <v>88</v>
      </c>
      <c r="G1085" s="25" t="s">
        <v>88</v>
      </c>
      <c r="H1085" s="25" t="s">
        <v>88</v>
      </c>
      <c r="I1085" s="25" t="s">
        <v>88</v>
      </c>
      <c r="J1085" s="25" t="s">
        <v>88</v>
      </c>
      <c r="K1085" s="25" t="s">
        <v>88</v>
      </c>
      <c r="L1085" s="25" t="s">
        <v>88</v>
      </c>
      <c r="M1085" s="25" t="s">
        <v>88</v>
      </c>
      <c r="N1085" s="25" t="s">
        <v>88</v>
      </c>
    </row>
    <row r="1086" spans="1:14" x14ac:dyDescent="0.2">
      <c r="A1086" s="25" t="s">
        <v>146</v>
      </c>
      <c r="B1086" s="25" t="s">
        <v>1</v>
      </c>
      <c r="C1086" s="25">
        <v>1106.49</v>
      </c>
      <c r="D1086" s="25">
        <v>1382.85</v>
      </c>
      <c r="E1086" s="25">
        <v>1831.86</v>
      </c>
      <c r="F1086" s="25">
        <v>1800.9</v>
      </c>
      <c r="G1086" s="25">
        <v>1769.71</v>
      </c>
      <c r="H1086" s="25">
        <v>1477.3</v>
      </c>
      <c r="I1086" s="25">
        <v>1810.11</v>
      </c>
      <c r="J1086" s="25">
        <v>3259.68</v>
      </c>
      <c r="K1086" s="25">
        <v>2454.04</v>
      </c>
      <c r="L1086" s="25">
        <v>2044.68</v>
      </c>
      <c r="M1086" s="25">
        <v>6143.0219999999999</v>
      </c>
      <c r="N1086" s="25">
        <v>6088.3405469999998</v>
      </c>
    </row>
    <row r="1087" spans="1:14" x14ac:dyDescent="0.2">
      <c r="A1087" s="25"/>
      <c r="B1087" s="25" t="s">
        <v>61</v>
      </c>
      <c r="C1087" s="25" t="s">
        <v>13</v>
      </c>
      <c r="D1087" s="25" t="s">
        <v>13</v>
      </c>
      <c r="E1087" s="25" t="s">
        <v>13</v>
      </c>
      <c r="F1087" s="25" t="s">
        <v>13</v>
      </c>
      <c r="G1087" s="25" t="s">
        <v>13</v>
      </c>
      <c r="H1087" s="25" t="s">
        <v>13</v>
      </c>
      <c r="I1087" s="25" t="s">
        <v>13</v>
      </c>
      <c r="J1087" s="25" t="s">
        <v>13</v>
      </c>
      <c r="K1087" s="25" t="s">
        <v>13</v>
      </c>
      <c r="L1087" s="25" t="s">
        <v>13</v>
      </c>
      <c r="M1087" s="25" t="s">
        <v>13</v>
      </c>
      <c r="N1087" s="25" t="s">
        <v>13</v>
      </c>
    </row>
    <row r="1088" spans="1:14" x14ac:dyDescent="0.2">
      <c r="A1088" s="25"/>
      <c r="B1088" s="25" t="s">
        <v>2</v>
      </c>
      <c r="C1088" s="25">
        <v>145.90799999999999</v>
      </c>
      <c r="D1088" s="25">
        <v>203.37299999999999</v>
      </c>
      <c r="E1088" s="25">
        <v>313.21600000000001</v>
      </c>
      <c r="F1088" s="25">
        <v>239.53</v>
      </c>
      <c r="G1088" s="25">
        <v>322.77100000000002</v>
      </c>
      <c r="H1088" s="25">
        <v>363.73399999999998</v>
      </c>
      <c r="I1088" s="25">
        <v>493.15100000000001</v>
      </c>
      <c r="J1088" s="25">
        <v>930.10299999999995</v>
      </c>
      <c r="K1088" s="25">
        <v>696.351</v>
      </c>
      <c r="L1088" s="25">
        <v>616.01199999999994</v>
      </c>
      <c r="M1088" s="25">
        <v>458.142</v>
      </c>
      <c r="N1088" s="25" t="s">
        <v>13</v>
      </c>
    </row>
    <row r="1089" spans="1:14" x14ac:dyDescent="0.2">
      <c r="A1089" s="25"/>
      <c r="B1089" s="25" t="s">
        <v>3</v>
      </c>
      <c r="C1089" s="25">
        <v>836.09299999999996</v>
      </c>
      <c r="D1089" s="25">
        <v>861.33</v>
      </c>
      <c r="E1089" s="25">
        <v>908.22</v>
      </c>
      <c r="F1089" s="25">
        <v>918.69</v>
      </c>
      <c r="G1089" s="25">
        <v>768.04</v>
      </c>
      <c r="H1089" s="25">
        <v>619.51</v>
      </c>
      <c r="I1089" s="25">
        <v>694</v>
      </c>
      <c r="J1089" s="25">
        <v>914.42</v>
      </c>
      <c r="K1089" s="25">
        <v>853.32799999999997</v>
      </c>
      <c r="L1089" s="25">
        <v>896.80200000000002</v>
      </c>
      <c r="M1089" s="25">
        <v>818.76199999999994</v>
      </c>
      <c r="N1089" s="25" t="s">
        <v>13</v>
      </c>
    </row>
    <row r="1090" spans="1:14" x14ac:dyDescent="0.2">
      <c r="A1090" s="25"/>
      <c r="B1090" s="25" t="s">
        <v>4</v>
      </c>
      <c r="C1090" s="25">
        <v>124.489</v>
      </c>
      <c r="D1090" s="25">
        <v>318.14699999999999</v>
      </c>
      <c r="E1090" s="25">
        <v>610.42399999999998</v>
      </c>
      <c r="F1090" s="25">
        <v>642.67999999999995</v>
      </c>
      <c r="G1090" s="25">
        <v>678.899</v>
      </c>
      <c r="H1090" s="25">
        <v>494.05599999999998</v>
      </c>
      <c r="I1090" s="25">
        <v>622.96799999999996</v>
      </c>
      <c r="J1090" s="25">
        <v>1415.1569999999999</v>
      </c>
      <c r="K1090" s="25">
        <v>904.36099999999999</v>
      </c>
      <c r="L1090" s="25">
        <v>531.86599999999999</v>
      </c>
      <c r="M1090" s="25">
        <v>4866.1180000000004</v>
      </c>
      <c r="N1090" s="25" t="s">
        <v>13</v>
      </c>
    </row>
    <row r="1091" spans="1:14" x14ac:dyDescent="0.2">
      <c r="A1091" s="25"/>
      <c r="B1091" s="25" t="s">
        <v>5</v>
      </c>
      <c r="C1091" s="25" t="s">
        <v>13</v>
      </c>
      <c r="D1091" s="25" t="s">
        <v>13</v>
      </c>
      <c r="E1091" s="25" t="s">
        <v>13</v>
      </c>
      <c r="F1091" s="25" t="s">
        <v>13</v>
      </c>
      <c r="G1091" s="25" t="s">
        <v>13</v>
      </c>
      <c r="H1091" s="25" t="s">
        <v>13</v>
      </c>
      <c r="I1091" s="25" t="s">
        <v>13</v>
      </c>
      <c r="J1091" s="25" t="s">
        <v>13</v>
      </c>
      <c r="K1091" s="25" t="s">
        <v>13</v>
      </c>
      <c r="L1091" s="25" t="s">
        <v>13</v>
      </c>
      <c r="M1091" s="25" t="s">
        <v>13</v>
      </c>
      <c r="N1091" s="25" t="s">
        <v>13</v>
      </c>
    </row>
    <row r="1092" spans="1:14" x14ac:dyDescent="0.2">
      <c r="A1092" s="25"/>
      <c r="B1092" s="25" t="s">
        <v>6</v>
      </c>
      <c r="C1092" s="25">
        <v>8.0739999999999998</v>
      </c>
      <c r="D1092" s="25">
        <v>9.5395000000000003</v>
      </c>
      <c r="E1092" s="25">
        <v>12.580399999999999</v>
      </c>
      <c r="F1092" s="25">
        <v>13.399100000000001</v>
      </c>
      <c r="G1092" s="25">
        <v>14.2692</v>
      </c>
      <c r="H1092" s="25">
        <v>17.666</v>
      </c>
      <c r="I1092" s="25">
        <v>28.287600000000001</v>
      </c>
      <c r="J1092" s="25">
        <v>39.045999999999999</v>
      </c>
      <c r="K1092" s="25">
        <v>36.305</v>
      </c>
      <c r="L1092" s="25">
        <v>34.883000000000003</v>
      </c>
      <c r="M1092" s="25">
        <v>27.338999999999999</v>
      </c>
      <c r="N1092" s="25" t="s">
        <v>13</v>
      </c>
    </row>
    <row r="1093" spans="1:14" x14ac:dyDescent="0.2">
      <c r="A1093" s="25"/>
      <c r="B1093" s="25" t="s">
        <v>7</v>
      </c>
      <c r="C1093" s="25" t="s">
        <v>13</v>
      </c>
      <c r="D1093" s="25" t="s">
        <v>13</v>
      </c>
      <c r="E1093" s="25" t="s">
        <v>13</v>
      </c>
      <c r="F1093" s="25" t="s">
        <v>13</v>
      </c>
      <c r="G1093" s="25" t="s">
        <v>13</v>
      </c>
      <c r="H1093" s="25" t="s">
        <v>13</v>
      </c>
      <c r="I1093" s="25" t="s">
        <v>13</v>
      </c>
      <c r="J1093" s="25" t="s">
        <v>13</v>
      </c>
      <c r="K1093" s="25" t="s">
        <v>13</v>
      </c>
      <c r="L1093" s="25" t="s">
        <v>13</v>
      </c>
      <c r="M1093" s="25" t="s">
        <v>13</v>
      </c>
      <c r="N1093" s="25" t="s">
        <v>13</v>
      </c>
    </row>
    <row r="1094" spans="1:14" x14ac:dyDescent="0.2">
      <c r="A1094" s="25"/>
      <c r="B1094" s="25" t="s">
        <v>8</v>
      </c>
      <c r="C1094" s="25" t="s">
        <v>13</v>
      </c>
      <c r="D1094" s="25" t="s">
        <v>13</v>
      </c>
      <c r="E1094" s="25" t="s">
        <v>13</v>
      </c>
      <c r="F1094" s="25" t="s">
        <v>13</v>
      </c>
      <c r="G1094" s="25" t="s">
        <v>13</v>
      </c>
      <c r="H1094" s="25" t="s">
        <v>13</v>
      </c>
      <c r="I1094" s="25" t="s">
        <v>13</v>
      </c>
      <c r="J1094" s="25" t="s">
        <v>13</v>
      </c>
      <c r="K1094" s="25" t="s">
        <v>13</v>
      </c>
      <c r="L1094" s="25" t="s">
        <v>13</v>
      </c>
      <c r="M1094" s="25" t="s">
        <v>13</v>
      </c>
      <c r="N1094" s="25" t="s">
        <v>13</v>
      </c>
    </row>
    <row r="1095" spans="1:14" x14ac:dyDescent="0.2">
      <c r="A1095" s="25"/>
      <c r="B1095" s="25" t="s">
        <v>9</v>
      </c>
      <c r="C1095" s="25" t="s">
        <v>13</v>
      </c>
      <c r="D1095" s="25" t="s">
        <v>13</v>
      </c>
      <c r="E1095" s="25" t="s">
        <v>13</v>
      </c>
      <c r="F1095" s="25" t="s">
        <v>13</v>
      </c>
      <c r="G1095" s="25" t="s">
        <v>13</v>
      </c>
      <c r="H1095" s="25" t="s">
        <v>13</v>
      </c>
      <c r="I1095" s="25" t="s">
        <v>13</v>
      </c>
      <c r="J1095" s="25" t="s">
        <v>13</v>
      </c>
      <c r="K1095" s="25" t="s">
        <v>13</v>
      </c>
      <c r="L1095" s="25" t="s">
        <v>13</v>
      </c>
      <c r="M1095" s="25" t="s">
        <v>13</v>
      </c>
      <c r="N1095" s="25" t="s">
        <v>13</v>
      </c>
    </row>
    <row r="1096" spans="1:14" x14ac:dyDescent="0.2">
      <c r="A1096" s="25"/>
      <c r="B1096" s="25" t="s">
        <v>10</v>
      </c>
      <c r="C1096" s="25">
        <v>92.814599999999999</v>
      </c>
      <c r="D1096" s="25">
        <v>168.64099999999999</v>
      </c>
      <c r="E1096" s="25">
        <v>380.358</v>
      </c>
      <c r="F1096" s="25">
        <v>387.15100000000001</v>
      </c>
      <c r="G1096" s="25">
        <v>416.94</v>
      </c>
      <c r="H1096" s="25">
        <v>342.7</v>
      </c>
      <c r="I1096" s="25">
        <v>463.15</v>
      </c>
      <c r="J1096" s="25">
        <v>1316.62</v>
      </c>
      <c r="K1096" s="25">
        <v>767.4</v>
      </c>
      <c r="L1096" s="25">
        <v>429.70800000000003</v>
      </c>
      <c r="M1096" s="25">
        <v>4709.67</v>
      </c>
      <c r="N1096" s="25" t="s">
        <v>13</v>
      </c>
    </row>
    <row r="1097" spans="1:14" x14ac:dyDescent="0.2">
      <c r="A1097" s="25"/>
      <c r="B1097" s="25" t="s">
        <v>11</v>
      </c>
      <c r="C1097" s="25" t="s">
        <v>13</v>
      </c>
      <c r="D1097" s="25" t="s">
        <v>13</v>
      </c>
      <c r="E1097" s="25" t="s">
        <v>13</v>
      </c>
      <c r="F1097" s="25" t="s">
        <v>13</v>
      </c>
      <c r="G1097" s="25" t="s">
        <v>13</v>
      </c>
      <c r="H1097" s="25" t="s">
        <v>13</v>
      </c>
      <c r="I1097" s="25" t="s">
        <v>13</v>
      </c>
      <c r="J1097" s="25" t="s">
        <v>13</v>
      </c>
      <c r="K1097" s="25" t="s">
        <v>13</v>
      </c>
      <c r="L1097" s="25" t="s">
        <v>13</v>
      </c>
      <c r="M1097" s="25" t="s">
        <v>13</v>
      </c>
      <c r="N1097" s="25" t="s">
        <v>13</v>
      </c>
    </row>
    <row r="1098" spans="1:14" x14ac:dyDescent="0.2">
      <c r="A1098" s="25"/>
      <c r="B1098" s="25" t="s">
        <v>12</v>
      </c>
      <c r="C1098" s="25">
        <v>23.6</v>
      </c>
      <c r="D1098" s="25">
        <v>139.96299999999999</v>
      </c>
      <c r="E1098" s="25">
        <v>217.49100000000001</v>
      </c>
      <c r="F1098" s="25">
        <v>242.12899999999999</v>
      </c>
      <c r="G1098" s="25">
        <v>247.69</v>
      </c>
      <c r="H1098" s="25">
        <v>133.69</v>
      </c>
      <c r="I1098" s="25">
        <v>131.53</v>
      </c>
      <c r="J1098" s="25">
        <v>59.49</v>
      </c>
      <c r="K1098" s="25">
        <v>100.66</v>
      </c>
      <c r="L1098" s="25">
        <v>67.275999999999996</v>
      </c>
      <c r="M1098" s="25">
        <v>129.10900000000001</v>
      </c>
      <c r="N1098" s="25" t="s">
        <v>13</v>
      </c>
    </row>
    <row r="1099" spans="1:14" x14ac:dyDescent="0.2">
      <c r="A1099" s="25" t="s">
        <v>147</v>
      </c>
      <c r="B1099" s="25" t="s">
        <v>1</v>
      </c>
      <c r="C1099" s="25" t="s">
        <v>13</v>
      </c>
      <c r="D1099" s="25" t="s">
        <v>13</v>
      </c>
      <c r="E1099" s="25" t="s">
        <v>13</v>
      </c>
      <c r="F1099" s="25" t="s">
        <v>13</v>
      </c>
      <c r="G1099" s="25" t="s">
        <v>13</v>
      </c>
      <c r="H1099" s="25" t="s">
        <v>13</v>
      </c>
      <c r="I1099" s="25" t="s">
        <v>13</v>
      </c>
      <c r="J1099" s="25" t="s">
        <v>13</v>
      </c>
      <c r="K1099" s="25" t="s">
        <v>13</v>
      </c>
      <c r="L1099" s="25" t="s">
        <v>13</v>
      </c>
      <c r="M1099" s="25" t="s">
        <v>13</v>
      </c>
      <c r="N1099" s="25" t="s">
        <v>13</v>
      </c>
    </row>
    <row r="1100" spans="1:14" x14ac:dyDescent="0.2">
      <c r="A1100" s="25"/>
      <c r="B1100" s="25" t="s">
        <v>61</v>
      </c>
      <c r="C1100" s="25" t="s">
        <v>13</v>
      </c>
      <c r="D1100" s="25" t="s">
        <v>13</v>
      </c>
      <c r="E1100" s="25" t="s">
        <v>13</v>
      </c>
      <c r="F1100" s="25" t="s">
        <v>13</v>
      </c>
      <c r="G1100" s="25" t="s">
        <v>13</v>
      </c>
      <c r="H1100" s="25" t="s">
        <v>13</v>
      </c>
      <c r="I1100" s="25" t="s">
        <v>13</v>
      </c>
      <c r="J1100" s="25" t="s">
        <v>13</v>
      </c>
      <c r="K1100" s="25" t="s">
        <v>13</v>
      </c>
      <c r="L1100" s="25" t="s">
        <v>13</v>
      </c>
      <c r="M1100" s="25" t="s">
        <v>13</v>
      </c>
      <c r="N1100" s="25" t="s">
        <v>13</v>
      </c>
    </row>
    <row r="1101" spans="1:14" x14ac:dyDescent="0.2">
      <c r="A1101" s="25"/>
      <c r="B1101" s="25" t="s">
        <v>2</v>
      </c>
      <c r="C1101" s="25" t="s">
        <v>13</v>
      </c>
      <c r="D1101" s="25" t="s">
        <v>13</v>
      </c>
      <c r="E1101" s="25" t="s">
        <v>13</v>
      </c>
      <c r="F1101" s="25" t="s">
        <v>13</v>
      </c>
      <c r="G1101" s="25" t="s">
        <v>13</v>
      </c>
      <c r="H1101" s="25" t="s">
        <v>13</v>
      </c>
      <c r="I1101" s="25" t="s">
        <v>13</v>
      </c>
      <c r="J1101" s="25" t="s">
        <v>13</v>
      </c>
      <c r="K1101" s="25" t="s">
        <v>13</v>
      </c>
      <c r="L1101" s="25" t="s">
        <v>13</v>
      </c>
      <c r="M1101" s="25" t="s">
        <v>13</v>
      </c>
      <c r="N1101" s="25" t="s">
        <v>13</v>
      </c>
    </row>
    <row r="1102" spans="1:14" x14ac:dyDescent="0.2">
      <c r="A1102" s="25"/>
      <c r="B1102" s="25" t="s">
        <v>3</v>
      </c>
      <c r="C1102" s="25" t="s">
        <v>13</v>
      </c>
      <c r="D1102" s="25" t="s">
        <v>13</v>
      </c>
      <c r="E1102" s="25" t="s">
        <v>13</v>
      </c>
      <c r="F1102" s="25" t="s">
        <v>13</v>
      </c>
      <c r="G1102" s="25" t="s">
        <v>13</v>
      </c>
      <c r="H1102" s="25" t="s">
        <v>13</v>
      </c>
      <c r="I1102" s="25" t="s">
        <v>13</v>
      </c>
      <c r="J1102" s="25" t="s">
        <v>13</v>
      </c>
      <c r="K1102" s="25" t="s">
        <v>13</v>
      </c>
      <c r="L1102" s="25" t="s">
        <v>13</v>
      </c>
      <c r="M1102" s="25" t="s">
        <v>13</v>
      </c>
      <c r="N1102" s="25" t="s">
        <v>13</v>
      </c>
    </row>
    <row r="1103" spans="1:14" x14ac:dyDescent="0.2">
      <c r="A1103" s="25"/>
      <c r="B1103" s="25" t="s">
        <v>4</v>
      </c>
      <c r="C1103" s="25" t="s">
        <v>13</v>
      </c>
      <c r="D1103" s="25" t="s">
        <v>13</v>
      </c>
      <c r="E1103" s="25" t="s">
        <v>13</v>
      </c>
      <c r="F1103" s="25" t="s">
        <v>13</v>
      </c>
      <c r="G1103" s="25" t="s">
        <v>13</v>
      </c>
      <c r="H1103" s="25" t="s">
        <v>13</v>
      </c>
      <c r="I1103" s="25" t="s">
        <v>13</v>
      </c>
      <c r="J1103" s="25" t="s">
        <v>13</v>
      </c>
      <c r="K1103" s="25" t="s">
        <v>13</v>
      </c>
      <c r="L1103" s="25" t="s">
        <v>13</v>
      </c>
      <c r="M1103" s="25" t="s">
        <v>13</v>
      </c>
      <c r="N1103" s="25" t="s">
        <v>13</v>
      </c>
    </row>
    <row r="1104" spans="1:14" x14ac:dyDescent="0.2">
      <c r="A1104" s="25"/>
      <c r="B1104" s="25" t="s">
        <v>5</v>
      </c>
      <c r="C1104" s="25" t="s">
        <v>13</v>
      </c>
      <c r="D1104" s="25" t="s">
        <v>13</v>
      </c>
      <c r="E1104" s="25" t="s">
        <v>13</v>
      </c>
      <c r="F1104" s="25" t="s">
        <v>13</v>
      </c>
      <c r="G1104" s="25" t="s">
        <v>13</v>
      </c>
      <c r="H1104" s="25" t="s">
        <v>13</v>
      </c>
      <c r="I1104" s="25" t="s">
        <v>13</v>
      </c>
      <c r="J1104" s="25" t="s">
        <v>13</v>
      </c>
      <c r="K1104" s="25" t="s">
        <v>13</v>
      </c>
      <c r="L1104" s="25" t="s">
        <v>13</v>
      </c>
      <c r="M1104" s="25" t="s">
        <v>13</v>
      </c>
      <c r="N1104" s="25" t="s">
        <v>13</v>
      </c>
    </row>
    <row r="1105" spans="1:14" x14ac:dyDescent="0.2">
      <c r="A1105" s="25"/>
      <c r="B1105" s="25" t="s">
        <v>6</v>
      </c>
      <c r="C1105" s="25" t="s">
        <v>13</v>
      </c>
      <c r="D1105" s="25" t="s">
        <v>13</v>
      </c>
      <c r="E1105" s="25" t="s">
        <v>13</v>
      </c>
      <c r="F1105" s="25" t="s">
        <v>13</v>
      </c>
      <c r="G1105" s="25" t="s">
        <v>13</v>
      </c>
      <c r="H1105" s="25" t="s">
        <v>13</v>
      </c>
      <c r="I1105" s="25" t="s">
        <v>13</v>
      </c>
      <c r="J1105" s="25" t="s">
        <v>13</v>
      </c>
      <c r="K1105" s="25" t="s">
        <v>13</v>
      </c>
      <c r="L1105" s="25" t="s">
        <v>13</v>
      </c>
      <c r="M1105" s="25" t="s">
        <v>13</v>
      </c>
      <c r="N1105" s="25" t="s">
        <v>13</v>
      </c>
    </row>
    <row r="1106" spans="1:14" x14ac:dyDescent="0.2">
      <c r="A1106" s="25"/>
      <c r="B1106" s="25" t="s">
        <v>7</v>
      </c>
      <c r="C1106" s="25" t="s">
        <v>13</v>
      </c>
      <c r="D1106" s="25" t="s">
        <v>13</v>
      </c>
      <c r="E1106" s="25" t="s">
        <v>13</v>
      </c>
      <c r="F1106" s="25" t="s">
        <v>13</v>
      </c>
      <c r="G1106" s="25" t="s">
        <v>13</v>
      </c>
      <c r="H1106" s="25" t="s">
        <v>13</v>
      </c>
      <c r="I1106" s="25" t="s">
        <v>13</v>
      </c>
      <c r="J1106" s="25" t="s">
        <v>13</v>
      </c>
      <c r="K1106" s="25" t="s">
        <v>13</v>
      </c>
      <c r="L1106" s="25" t="s">
        <v>13</v>
      </c>
      <c r="M1106" s="25" t="s">
        <v>13</v>
      </c>
      <c r="N1106" s="25" t="s">
        <v>13</v>
      </c>
    </row>
    <row r="1107" spans="1:14" x14ac:dyDescent="0.2">
      <c r="A1107" s="25"/>
      <c r="B1107" s="25" t="s">
        <v>8</v>
      </c>
      <c r="C1107" s="25" t="s">
        <v>13</v>
      </c>
      <c r="D1107" s="25" t="s">
        <v>13</v>
      </c>
      <c r="E1107" s="25" t="s">
        <v>13</v>
      </c>
      <c r="F1107" s="25" t="s">
        <v>13</v>
      </c>
      <c r="G1107" s="25" t="s">
        <v>13</v>
      </c>
      <c r="H1107" s="25" t="s">
        <v>13</v>
      </c>
      <c r="I1107" s="25" t="s">
        <v>13</v>
      </c>
      <c r="J1107" s="25" t="s">
        <v>13</v>
      </c>
      <c r="K1107" s="25" t="s">
        <v>13</v>
      </c>
      <c r="L1107" s="25" t="s">
        <v>13</v>
      </c>
      <c r="M1107" s="25" t="s">
        <v>13</v>
      </c>
      <c r="N1107" s="25" t="s">
        <v>13</v>
      </c>
    </row>
    <row r="1108" spans="1:14" x14ac:dyDescent="0.2">
      <c r="A1108" s="25"/>
      <c r="B1108" s="25" t="s">
        <v>9</v>
      </c>
      <c r="C1108" s="25" t="s">
        <v>13</v>
      </c>
      <c r="D1108" s="25" t="s">
        <v>13</v>
      </c>
      <c r="E1108" s="25" t="s">
        <v>13</v>
      </c>
      <c r="F1108" s="25" t="s">
        <v>13</v>
      </c>
      <c r="G1108" s="25" t="s">
        <v>13</v>
      </c>
      <c r="H1108" s="25" t="s">
        <v>13</v>
      </c>
      <c r="I1108" s="25" t="s">
        <v>13</v>
      </c>
      <c r="J1108" s="25" t="s">
        <v>13</v>
      </c>
      <c r="K1108" s="25" t="s">
        <v>13</v>
      </c>
      <c r="L1108" s="25" t="s">
        <v>13</v>
      </c>
      <c r="M1108" s="25" t="s">
        <v>13</v>
      </c>
      <c r="N1108" s="25" t="s">
        <v>13</v>
      </c>
    </row>
    <row r="1109" spans="1:14" x14ac:dyDescent="0.2">
      <c r="A1109" s="25"/>
      <c r="B1109" s="25" t="s">
        <v>10</v>
      </c>
      <c r="C1109" s="25" t="s">
        <v>13</v>
      </c>
      <c r="D1109" s="25" t="s">
        <v>13</v>
      </c>
      <c r="E1109" s="25" t="s">
        <v>13</v>
      </c>
      <c r="F1109" s="25" t="s">
        <v>13</v>
      </c>
      <c r="G1109" s="25" t="s">
        <v>13</v>
      </c>
      <c r="H1109" s="25" t="s">
        <v>13</v>
      </c>
      <c r="I1109" s="25" t="s">
        <v>13</v>
      </c>
      <c r="J1109" s="25" t="s">
        <v>13</v>
      </c>
      <c r="K1109" s="25" t="s">
        <v>13</v>
      </c>
      <c r="L1109" s="25" t="s">
        <v>13</v>
      </c>
      <c r="M1109" s="25" t="s">
        <v>13</v>
      </c>
      <c r="N1109" s="25" t="s">
        <v>13</v>
      </c>
    </row>
    <row r="1110" spans="1:14" x14ac:dyDescent="0.2">
      <c r="A1110" s="25"/>
      <c r="B1110" s="25" t="s">
        <v>11</v>
      </c>
      <c r="C1110" s="25" t="s">
        <v>13</v>
      </c>
      <c r="D1110" s="25" t="s">
        <v>13</v>
      </c>
      <c r="E1110" s="25" t="s">
        <v>13</v>
      </c>
      <c r="F1110" s="25" t="s">
        <v>13</v>
      </c>
      <c r="G1110" s="25" t="s">
        <v>13</v>
      </c>
      <c r="H1110" s="25" t="s">
        <v>13</v>
      </c>
      <c r="I1110" s="25" t="s">
        <v>13</v>
      </c>
      <c r="J1110" s="25" t="s">
        <v>13</v>
      </c>
      <c r="K1110" s="25" t="s">
        <v>13</v>
      </c>
      <c r="L1110" s="25" t="s">
        <v>13</v>
      </c>
      <c r="M1110" s="25" t="s">
        <v>13</v>
      </c>
      <c r="N1110" s="25" t="s">
        <v>13</v>
      </c>
    </row>
    <row r="1111" spans="1:14" x14ac:dyDescent="0.2">
      <c r="A1111" s="25"/>
      <c r="B1111" s="25" t="s">
        <v>12</v>
      </c>
      <c r="C1111" s="25" t="s">
        <v>13</v>
      </c>
      <c r="D1111" s="25" t="s">
        <v>13</v>
      </c>
      <c r="E1111" s="25" t="s">
        <v>13</v>
      </c>
      <c r="F1111" s="25" t="s">
        <v>13</v>
      </c>
      <c r="G1111" s="25" t="s">
        <v>13</v>
      </c>
      <c r="H1111" s="25" t="s">
        <v>13</v>
      </c>
      <c r="I1111" s="25" t="s">
        <v>13</v>
      </c>
      <c r="J1111" s="25" t="s">
        <v>13</v>
      </c>
      <c r="K1111" s="25" t="s">
        <v>13</v>
      </c>
      <c r="L1111" s="25" t="s">
        <v>13</v>
      </c>
      <c r="M1111" s="25" t="s">
        <v>13</v>
      </c>
      <c r="N1111" s="25" t="s">
        <v>13</v>
      </c>
    </row>
    <row r="1112" spans="1:14" x14ac:dyDescent="0.2">
      <c r="A1112" s="25" t="s">
        <v>148</v>
      </c>
      <c r="B1112" s="25" t="s">
        <v>1</v>
      </c>
      <c r="C1112" s="25">
        <v>33866.065668800002</v>
      </c>
      <c r="D1112" s="25">
        <v>35834.585773630002</v>
      </c>
      <c r="E1112" s="25">
        <v>43193.603792709997</v>
      </c>
      <c r="F1112" s="25">
        <v>50596.753208180002</v>
      </c>
      <c r="G1112" s="25">
        <v>37951.085299799997</v>
      </c>
      <c r="H1112" s="25">
        <v>37223.211861540003</v>
      </c>
      <c r="I1112" s="25">
        <v>39278.659354559997</v>
      </c>
      <c r="J1112" s="25">
        <v>35007.593531489998</v>
      </c>
      <c r="K1112" s="25">
        <v>37239.015932000002</v>
      </c>
      <c r="L1112" s="25">
        <v>41196.793020320001</v>
      </c>
      <c r="M1112" s="25">
        <v>30964.03407496</v>
      </c>
      <c r="N1112" s="25">
        <v>27776.549303880001</v>
      </c>
    </row>
    <row r="1113" spans="1:14" x14ac:dyDescent="0.2">
      <c r="A1113" s="25"/>
      <c r="B1113" s="25" t="s">
        <v>61</v>
      </c>
      <c r="C1113" s="25">
        <v>145.863293</v>
      </c>
      <c r="D1113" s="25">
        <v>144.93089599999999</v>
      </c>
      <c r="E1113" s="25">
        <v>224.87892099999999</v>
      </c>
      <c r="F1113" s="25">
        <v>269.59771788</v>
      </c>
      <c r="G1113" s="25">
        <v>279.10497822999997</v>
      </c>
      <c r="H1113" s="25">
        <v>215.88117263999999</v>
      </c>
      <c r="I1113" s="25">
        <v>190.44838779</v>
      </c>
      <c r="J1113" s="25">
        <v>176.15451229999999</v>
      </c>
      <c r="K1113" s="25">
        <v>214.43015352</v>
      </c>
      <c r="L1113" s="25">
        <v>178.71097248000001</v>
      </c>
      <c r="M1113" s="25">
        <v>156.93294248999999</v>
      </c>
      <c r="N1113" s="25">
        <v>118.96055825000001</v>
      </c>
    </row>
    <row r="1114" spans="1:14" x14ac:dyDescent="0.2">
      <c r="A1114" s="25"/>
      <c r="B1114" s="25" t="s">
        <v>2</v>
      </c>
      <c r="C1114" s="25">
        <v>17242.972937999999</v>
      </c>
      <c r="D1114" s="25">
        <v>18008.174704000001</v>
      </c>
      <c r="E1114" s="25">
        <v>23304.146912</v>
      </c>
      <c r="F1114" s="25">
        <v>28233.224672029999</v>
      </c>
      <c r="G1114" s="25">
        <v>18821.606257060001</v>
      </c>
      <c r="H1114" s="25">
        <v>20441.29820076</v>
      </c>
      <c r="I1114" s="25">
        <v>19637.870036349999</v>
      </c>
      <c r="J1114" s="25">
        <v>17103.433920849999</v>
      </c>
      <c r="K1114" s="25">
        <v>16013.882858999999</v>
      </c>
      <c r="L1114" s="25">
        <v>17421.201993809998</v>
      </c>
      <c r="M1114" s="25">
        <v>11055.50989897</v>
      </c>
      <c r="N1114" s="25">
        <v>8633.53799669</v>
      </c>
    </row>
    <row r="1115" spans="1:14" x14ac:dyDescent="0.2">
      <c r="A1115" s="25"/>
      <c r="B1115" s="25" t="s">
        <v>3</v>
      </c>
      <c r="C1115" s="25">
        <v>13260.34454</v>
      </c>
      <c r="D1115" s="25">
        <v>14374.998132999999</v>
      </c>
      <c r="E1115" s="25">
        <v>15515.376847</v>
      </c>
      <c r="F1115" s="25">
        <v>17416.77755816</v>
      </c>
      <c r="G1115" s="25">
        <v>14680.92435048</v>
      </c>
      <c r="H1115" s="25">
        <v>12729.43996715</v>
      </c>
      <c r="I1115" s="25">
        <v>14602.942914130001</v>
      </c>
      <c r="J1115" s="25">
        <v>13417.16626364</v>
      </c>
      <c r="K1115" s="25">
        <v>16134.972828</v>
      </c>
      <c r="L1115" s="25">
        <v>17768.938785850001</v>
      </c>
      <c r="M1115" s="25">
        <v>15666.454834919999</v>
      </c>
      <c r="N1115" s="25">
        <v>14728.71644477</v>
      </c>
    </row>
    <row r="1116" spans="1:14" x14ac:dyDescent="0.2">
      <c r="A1116" s="25"/>
      <c r="B1116" s="25" t="s">
        <v>4</v>
      </c>
      <c r="C1116" s="25">
        <v>3216.8848979999998</v>
      </c>
      <c r="D1116" s="25">
        <v>3306.4820399999999</v>
      </c>
      <c r="E1116" s="25">
        <v>4149.2011130000001</v>
      </c>
      <c r="F1116" s="25">
        <v>4677.15326009</v>
      </c>
      <c r="G1116" s="25">
        <v>4169.4497140100002</v>
      </c>
      <c r="H1116" s="25">
        <v>3836.5925209699999</v>
      </c>
      <c r="I1116" s="25">
        <v>4847.39801627</v>
      </c>
      <c r="J1116" s="25">
        <v>4310.8388346800002</v>
      </c>
      <c r="K1116" s="25">
        <v>4875.7300914999996</v>
      </c>
      <c r="L1116" s="25">
        <v>5827.9412681699996</v>
      </c>
      <c r="M1116" s="25">
        <v>4085.13639857</v>
      </c>
      <c r="N1116" s="25">
        <v>4295.3343041500002</v>
      </c>
    </row>
    <row r="1117" spans="1:14" x14ac:dyDescent="0.2">
      <c r="A1117" s="25"/>
      <c r="B1117" s="25" t="s">
        <v>5</v>
      </c>
      <c r="C1117" s="25">
        <v>284.92311899999999</v>
      </c>
      <c r="D1117" s="25">
        <v>304.05831999999998</v>
      </c>
      <c r="E1117" s="25">
        <v>360.10501699999998</v>
      </c>
      <c r="F1117" s="25">
        <v>387.31320621999998</v>
      </c>
      <c r="G1117" s="25">
        <v>392.80503665999998</v>
      </c>
      <c r="H1117" s="25">
        <v>707.50749955000003</v>
      </c>
      <c r="I1117" s="25">
        <v>1280.0355874300001</v>
      </c>
      <c r="J1117" s="25">
        <v>680.84811137999998</v>
      </c>
      <c r="K1117" s="25">
        <v>682.45881679000001</v>
      </c>
      <c r="L1117" s="25">
        <v>1121.4876394800001</v>
      </c>
      <c r="M1117" s="25">
        <v>678.08339960000001</v>
      </c>
      <c r="N1117" s="25">
        <v>555.55530744999999</v>
      </c>
    </row>
    <row r="1118" spans="1:14" x14ac:dyDescent="0.2">
      <c r="A1118" s="25"/>
      <c r="B1118" s="25" t="s">
        <v>6</v>
      </c>
      <c r="C1118" s="25">
        <v>262.58237000000003</v>
      </c>
      <c r="D1118" s="25">
        <v>265.50267000000002</v>
      </c>
      <c r="E1118" s="25">
        <v>387.42692699999998</v>
      </c>
      <c r="F1118" s="25">
        <v>419.26075861999999</v>
      </c>
      <c r="G1118" s="25">
        <v>427.23226166000001</v>
      </c>
      <c r="H1118" s="25">
        <v>404.34676078000001</v>
      </c>
      <c r="I1118" s="25">
        <v>558.13888829999996</v>
      </c>
      <c r="J1118" s="25">
        <v>536.55816439</v>
      </c>
      <c r="K1118" s="25">
        <v>553.26962832000004</v>
      </c>
      <c r="L1118" s="25">
        <v>573.01610256000004</v>
      </c>
      <c r="M1118" s="25">
        <v>342.59071333999998</v>
      </c>
      <c r="N1118" s="25">
        <v>333.37552911</v>
      </c>
    </row>
    <row r="1119" spans="1:14" x14ac:dyDescent="0.2">
      <c r="A1119" s="25"/>
      <c r="B1119" s="25" t="s">
        <v>7</v>
      </c>
      <c r="C1119" s="25">
        <v>106.15038300000001</v>
      </c>
      <c r="D1119" s="25">
        <v>105.106494</v>
      </c>
      <c r="E1119" s="25">
        <v>167.81691799999999</v>
      </c>
      <c r="F1119" s="25">
        <v>159.91714887000001</v>
      </c>
      <c r="G1119" s="25">
        <v>170.78087672000001</v>
      </c>
      <c r="H1119" s="25">
        <v>158.66603977</v>
      </c>
      <c r="I1119" s="25">
        <v>177.93717982999999</v>
      </c>
      <c r="J1119" s="25">
        <v>129.38555353000001</v>
      </c>
      <c r="K1119" s="25">
        <v>198.09894059000001</v>
      </c>
      <c r="L1119" s="25">
        <v>179.63968577</v>
      </c>
      <c r="M1119" s="25">
        <v>105.13952614</v>
      </c>
      <c r="N1119" s="25">
        <v>112.31125158</v>
      </c>
    </row>
    <row r="1120" spans="1:14" x14ac:dyDescent="0.2">
      <c r="A1120" s="25"/>
      <c r="B1120" s="25" t="s">
        <v>8</v>
      </c>
      <c r="C1120" s="25">
        <v>59.900337999999998</v>
      </c>
      <c r="D1120" s="25">
        <v>66.553438999999997</v>
      </c>
      <c r="E1120" s="25">
        <v>52.187623000000002</v>
      </c>
      <c r="F1120" s="25">
        <v>43.99555831</v>
      </c>
      <c r="G1120" s="25">
        <v>47.873581600000001</v>
      </c>
      <c r="H1120" s="25">
        <v>68.340297590000006</v>
      </c>
      <c r="I1120" s="25">
        <v>68.811643759999995</v>
      </c>
      <c r="J1120" s="25">
        <v>82.102650150000002</v>
      </c>
      <c r="K1120" s="25">
        <v>54.96847279</v>
      </c>
      <c r="L1120" s="25">
        <v>106.27133551999999</v>
      </c>
      <c r="M1120" s="25">
        <v>54.122456489999998</v>
      </c>
      <c r="N1120" s="25">
        <v>77.535351919999997</v>
      </c>
    </row>
    <row r="1121" spans="1:14" x14ac:dyDescent="0.2">
      <c r="A1121" s="25"/>
      <c r="B1121" s="25" t="s">
        <v>9</v>
      </c>
      <c r="C1121" s="25">
        <v>511.98445400000003</v>
      </c>
      <c r="D1121" s="25">
        <v>535.43514300000004</v>
      </c>
      <c r="E1121" s="25">
        <v>639.19022099999995</v>
      </c>
      <c r="F1121" s="25">
        <v>823.64695961999996</v>
      </c>
      <c r="G1121" s="25">
        <v>789.40934561999995</v>
      </c>
      <c r="H1121" s="25">
        <v>866.17353932000003</v>
      </c>
      <c r="I1121" s="25">
        <v>969.34058983</v>
      </c>
      <c r="J1121" s="25">
        <v>864.71179271000005</v>
      </c>
      <c r="K1121" s="25">
        <v>1003.77211186</v>
      </c>
      <c r="L1121" s="25">
        <v>1151.60448488</v>
      </c>
      <c r="M1121" s="25">
        <v>892.13327876000005</v>
      </c>
      <c r="N1121" s="25">
        <v>1006.43923373</v>
      </c>
    </row>
    <row r="1122" spans="1:14" x14ac:dyDescent="0.2">
      <c r="A1122" s="25"/>
      <c r="B1122" s="25" t="s">
        <v>10</v>
      </c>
      <c r="C1122" s="25">
        <v>1719.1158789999999</v>
      </c>
      <c r="D1122" s="25">
        <v>1785.2462860000001</v>
      </c>
      <c r="E1122" s="25">
        <v>2229.2671460000001</v>
      </c>
      <c r="F1122" s="25">
        <v>2523.0401604899998</v>
      </c>
      <c r="G1122" s="25">
        <v>2027.7358675</v>
      </c>
      <c r="H1122" s="25">
        <v>1313.16676489</v>
      </c>
      <c r="I1122" s="25">
        <v>1451.1611095999999</v>
      </c>
      <c r="J1122" s="25">
        <v>1384.05281294</v>
      </c>
      <c r="K1122" s="25">
        <v>1983.2465655000001</v>
      </c>
      <c r="L1122" s="25">
        <v>2179.9554482899998</v>
      </c>
      <c r="M1122" s="25">
        <v>1623.2300681199999</v>
      </c>
      <c r="N1122" s="25">
        <v>1800.1895626600001</v>
      </c>
    </row>
    <row r="1123" spans="1:14" x14ac:dyDescent="0.2">
      <c r="A1123" s="25"/>
      <c r="B1123" s="25" t="s">
        <v>11</v>
      </c>
      <c r="C1123" s="25">
        <v>164.771976</v>
      </c>
      <c r="D1123" s="25">
        <v>153.68858900000001</v>
      </c>
      <c r="E1123" s="25">
        <v>218.22405699999999</v>
      </c>
      <c r="F1123" s="25">
        <v>225.83728904</v>
      </c>
      <c r="G1123" s="25">
        <v>211.82264755</v>
      </c>
      <c r="H1123" s="25">
        <v>188.59803058</v>
      </c>
      <c r="I1123" s="25">
        <v>216.16587081</v>
      </c>
      <c r="J1123" s="25">
        <v>209.04696681999999</v>
      </c>
      <c r="K1123" s="25">
        <v>204.73764503000001</v>
      </c>
      <c r="L1123" s="25">
        <v>273.43972848999999</v>
      </c>
      <c r="M1123" s="25">
        <v>221.36971958999999</v>
      </c>
      <c r="N1123" s="25">
        <v>237.71487128000001</v>
      </c>
    </row>
    <row r="1124" spans="1:14" x14ac:dyDescent="0.2">
      <c r="A1124" s="25"/>
      <c r="B1124" s="25" t="s">
        <v>12</v>
      </c>
      <c r="C1124" s="25">
        <v>107.410432</v>
      </c>
      <c r="D1124" s="25">
        <v>90.880020999999999</v>
      </c>
      <c r="E1124" s="25">
        <v>95.055244000000002</v>
      </c>
      <c r="F1124" s="25">
        <v>93.961796840000005</v>
      </c>
      <c r="G1124" s="25">
        <v>97.40493841</v>
      </c>
      <c r="H1124" s="25">
        <v>129.79358846</v>
      </c>
      <c r="I1124" s="25">
        <v>125.80714668</v>
      </c>
      <c r="J1124" s="25">
        <v>424.13278272000002</v>
      </c>
      <c r="K1124" s="25">
        <v>195.04513655</v>
      </c>
      <c r="L1124" s="25">
        <v>242.52684313</v>
      </c>
      <c r="M1124" s="25">
        <v>168.57814317</v>
      </c>
      <c r="N1124" s="25">
        <v>172.21319639000001</v>
      </c>
    </row>
    <row r="1125" spans="1:14" x14ac:dyDescent="0.2">
      <c r="A1125" s="25" t="s">
        <v>149</v>
      </c>
      <c r="B1125" s="25" t="s">
        <v>1</v>
      </c>
      <c r="C1125" s="25" t="s">
        <v>13</v>
      </c>
      <c r="D1125" s="25" t="s">
        <v>13</v>
      </c>
      <c r="E1125" s="25" t="s">
        <v>13</v>
      </c>
      <c r="F1125" s="25" t="s">
        <v>13</v>
      </c>
      <c r="G1125" s="25" t="s">
        <v>13</v>
      </c>
      <c r="H1125" s="25" t="s">
        <v>13</v>
      </c>
      <c r="I1125" s="25" t="s">
        <v>13</v>
      </c>
      <c r="J1125" s="25" t="s">
        <v>13</v>
      </c>
      <c r="K1125" s="25" t="s">
        <v>13</v>
      </c>
      <c r="L1125" s="25" t="s">
        <v>13</v>
      </c>
      <c r="M1125" s="25" t="s">
        <v>13</v>
      </c>
      <c r="N1125" s="25" t="s">
        <v>13</v>
      </c>
    </row>
    <row r="1126" spans="1:14" x14ac:dyDescent="0.2">
      <c r="A1126" s="25"/>
      <c r="B1126" s="25" t="s">
        <v>61</v>
      </c>
      <c r="C1126" s="25" t="s">
        <v>13</v>
      </c>
      <c r="D1126" s="25" t="s">
        <v>13</v>
      </c>
      <c r="E1126" s="25" t="s">
        <v>13</v>
      </c>
      <c r="F1126" s="25" t="s">
        <v>13</v>
      </c>
      <c r="G1126" s="25" t="s">
        <v>13</v>
      </c>
      <c r="H1126" s="25" t="s">
        <v>13</v>
      </c>
      <c r="I1126" s="25" t="s">
        <v>13</v>
      </c>
      <c r="J1126" s="25" t="s">
        <v>13</v>
      </c>
      <c r="K1126" s="25" t="s">
        <v>13</v>
      </c>
      <c r="L1126" s="25" t="s">
        <v>13</v>
      </c>
      <c r="M1126" s="25" t="s">
        <v>13</v>
      </c>
      <c r="N1126" s="25" t="s">
        <v>13</v>
      </c>
    </row>
    <row r="1127" spans="1:14" x14ac:dyDescent="0.2">
      <c r="A1127" s="25"/>
      <c r="B1127" s="25" t="s">
        <v>2</v>
      </c>
      <c r="C1127" s="25" t="s">
        <v>13</v>
      </c>
      <c r="D1127" s="25" t="s">
        <v>13</v>
      </c>
      <c r="E1127" s="25" t="s">
        <v>13</v>
      </c>
      <c r="F1127" s="25" t="s">
        <v>13</v>
      </c>
      <c r="G1127" s="25" t="s">
        <v>13</v>
      </c>
      <c r="H1127" s="25" t="s">
        <v>13</v>
      </c>
      <c r="I1127" s="25" t="s">
        <v>13</v>
      </c>
      <c r="J1127" s="25" t="s">
        <v>13</v>
      </c>
      <c r="K1127" s="25" t="s">
        <v>13</v>
      </c>
      <c r="L1127" s="25" t="s">
        <v>13</v>
      </c>
      <c r="M1127" s="25" t="s">
        <v>13</v>
      </c>
      <c r="N1127" s="25" t="s">
        <v>13</v>
      </c>
    </row>
    <row r="1128" spans="1:14" x14ac:dyDescent="0.2">
      <c r="A1128" s="25"/>
      <c r="B1128" s="25" t="s">
        <v>3</v>
      </c>
      <c r="C1128" s="25" t="s">
        <v>13</v>
      </c>
      <c r="D1128" s="25" t="s">
        <v>13</v>
      </c>
      <c r="E1128" s="25" t="s">
        <v>13</v>
      </c>
      <c r="F1128" s="25" t="s">
        <v>13</v>
      </c>
      <c r="G1128" s="25" t="s">
        <v>13</v>
      </c>
      <c r="H1128" s="25" t="s">
        <v>13</v>
      </c>
      <c r="I1128" s="25" t="s">
        <v>13</v>
      </c>
      <c r="J1128" s="25" t="s">
        <v>13</v>
      </c>
      <c r="K1128" s="25" t="s">
        <v>13</v>
      </c>
      <c r="L1128" s="25" t="s">
        <v>13</v>
      </c>
      <c r="M1128" s="25" t="s">
        <v>13</v>
      </c>
      <c r="N1128" s="25" t="s">
        <v>13</v>
      </c>
    </row>
    <row r="1129" spans="1:14" x14ac:dyDescent="0.2">
      <c r="A1129" s="25"/>
      <c r="B1129" s="25" t="s">
        <v>4</v>
      </c>
      <c r="C1129" s="25" t="s">
        <v>13</v>
      </c>
      <c r="D1129" s="25" t="s">
        <v>13</v>
      </c>
      <c r="E1129" s="25" t="s">
        <v>13</v>
      </c>
      <c r="F1129" s="25" t="s">
        <v>13</v>
      </c>
      <c r="G1129" s="25" t="s">
        <v>13</v>
      </c>
      <c r="H1129" s="25" t="s">
        <v>13</v>
      </c>
      <c r="I1129" s="25" t="s">
        <v>13</v>
      </c>
      <c r="J1129" s="25" t="s">
        <v>13</v>
      </c>
      <c r="K1129" s="25" t="s">
        <v>13</v>
      </c>
      <c r="L1129" s="25" t="s">
        <v>13</v>
      </c>
      <c r="M1129" s="25" t="s">
        <v>13</v>
      </c>
      <c r="N1129" s="25" t="s">
        <v>13</v>
      </c>
    </row>
    <row r="1130" spans="1:14" x14ac:dyDescent="0.2">
      <c r="A1130" s="25"/>
      <c r="B1130" s="25" t="s">
        <v>5</v>
      </c>
      <c r="C1130" s="25" t="s">
        <v>13</v>
      </c>
      <c r="D1130" s="25" t="s">
        <v>13</v>
      </c>
      <c r="E1130" s="25" t="s">
        <v>13</v>
      </c>
      <c r="F1130" s="25" t="s">
        <v>13</v>
      </c>
      <c r="G1130" s="25" t="s">
        <v>13</v>
      </c>
      <c r="H1130" s="25" t="s">
        <v>13</v>
      </c>
      <c r="I1130" s="25" t="s">
        <v>13</v>
      </c>
      <c r="J1130" s="25" t="s">
        <v>13</v>
      </c>
      <c r="K1130" s="25" t="s">
        <v>13</v>
      </c>
      <c r="L1130" s="25" t="s">
        <v>13</v>
      </c>
      <c r="M1130" s="25" t="s">
        <v>13</v>
      </c>
      <c r="N1130" s="25" t="s">
        <v>13</v>
      </c>
    </row>
    <row r="1131" spans="1:14" x14ac:dyDescent="0.2">
      <c r="A1131" s="25"/>
      <c r="B1131" s="25" t="s">
        <v>6</v>
      </c>
      <c r="C1131" s="25" t="s">
        <v>13</v>
      </c>
      <c r="D1131" s="25" t="s">
        <v>13</v>
      </c>
      <c r="E1131" s="25" t="s">
        <v>13</v>
      </c>
      <c r="F1131" s="25" t="s">
        <v>13</v>
      </c>
      <c r="G1131" s="25" t="s">
        <v>13</v>
      </c>
      <c r="H1131" s="25" t="s">
        <v>13</v>
      </c>
      <c r="I1131" s="25" t="s">
        <v>13</v>
      </c>
      <c r="J1131" s="25" t="s">
        <v>13</v>
      </c>
      <c r="K1131" s="25" t="s">
        <v>13</v>
      </c>
      <c r="L1131" s="25" t="s">
        <v>13</v>
      </c>
      <c r="M1131" s="25" t="s">
        <v>13</v>
      </c>
      <c r="N1131" s="25" t="s">
        <v>13</v>
      </c>
    </row>
    <row r="1132" spans="1:14" x14ac:dyDescent="0.2">
      <c r="A1132" s="25"/>
      <c r="B1132" s="25" t="s">
        <v>7</v>
      </c>
      <c r="C1132" s="25" t="s">
        <v>13</v>
      </c>
      <c r="D1132" s="25" t="s">
        <v>13</v>
      </c>
      <c r="E1132" s="25" t="s">
        <v>13</v>
      </c>
      <c r="F1132" s="25" t="s">
        <v>13</v>
      </c>
      <c r="G1132" s="25" t="s">
        <v>13</v>
      </c>
      <c r="H1132" s="25" t="s">
        <v>13</v>
      </c>
      <c r="I1132" s="25" t="s">
        <v>13</v>
      </c>
      <c r="J1132" s="25" t="s">
        <v>13</v>
      </c>
      <c r="K1132" s="25" t="s">
        <v>13</v>
      </c>
      <c r="L1132" s="25" t="s">
        <v>13</v>
      </c>
      <c r="M1132" s="25" t="s">
        <v>13</v>
      </c>
      <c r="N1132" s="25" t="s">
        <v>13</v>
      </c>
    </row>
    <row r="1133" spans="1:14" x14ac:dyDescent="0.2">
      <c r="A1133" s="25"/>
      <c r="B1133" s="25" t="s">
        <v>8</v>
      </c>
      <c r="C1133" s="25" t="s">
        <v>13</v>
      </c>
      <c r="D1133" s="25" t="s">
        <v>13</v>
      </c>
      <c r="E1133" s="25" t="s">
        <v>13</v>
      </c>
      <c r="F1133" s="25" t="s">
        <v>13</v>
      </c>
      <c r="G1133" s="25" t="s">
        <v>13</v>
      </c>
      <c r="H1133" s="25" t="s">
        <v>13</v>
      </c>
      <c r="I1133" s="25" t="s">
        <v>13</v>
      </c>
      <c r="J1133" s="25" t="s">
        <v>13</v>
      </c>
      <c r="K1133" s="25" t="s">
        <v>13</v>
      </c>
      <c r="L1133" s="25" t="s">
        <v>13</v>
      </c>
      <c r="M1133" s="25" t="s">
        <v>13</v>
      </c>
      <c r="N1133" s="25" t="s">
        <v>13</v>
      </c>
    </row>
    <row r="1134" spans="1:14" x14ac:dyDescent="0.2">
      <c r="A1134" s="25"/>
      <c r="B1134" s="25" t="s">
        <v>9</v>
      </c>
      <c r="C1134" s="25" t="s">
        <v>13</v>
      </c>
      <c r="D1134" s="25" t="s">
        <v>13</v>
      </c>
      <c r="E1134" s="25" t="s">
        <v>13</v>
      </c>
      <c r="F1134" s="25" t="s">
        <v>13</v>
      </c>
      <c r="G1134" s="25" t="s">
        <v>13</v>
      </c>
      <c r="H1134" s="25" t="s">
        <v>13</v>
      </c>
      <c r="I1134" s="25" t="s">
        <v>13</v>
      </c>
      <c r="J1134" s="25" t="s">
        <v>13</v>
      </c>
      <c r="K1134" s="25" t="s">
        <v>13</v>
      </c>
      <c r="L1134" s="25" t="s">
        <v>13</v>
      </c>
      <c r="M1134" s="25" t="s">
        <v>13</v>
      </c>
      <c r="N1134" s="25" t="s">
        <v>13</v>
      </c>
    </row>
    <row r="1135" spans="1:14" x14ac:dyDescent="0.2">
      <c r="A1135" s="25"/>
      <c r="B1135" s="25" t="s">
        <v>10</v>
      </c>
      <c r="C1135" s="25" t="s">
        <v>13</v>
      </c>
      <c r="D1135" s="25" t="s">
        <v>13</v>
      </c>
      <c r="E1135" s="25" t="s">
        <v>13</v>
      </c>
      <c r="F1135" s="25" t="s">
        <v>13</v>
      </c>
      <c r="G1135" s="25" t="s">
        <v>13</v>
      </c>
      <c r="H1135" s="25" t="s">
        <v>13</v>
      </c>
      <c r="I1135" s="25" t="s">
        <v>13</v>
      </c>
      <c r="J1135" s="25" t="s">
        <v>13</v>
      </c>
      <c r="K1135" s="25" t="s">
        <v>13</v>
      </c>
      <c r="L1135" s="25" t="s">
        <v>13</v>
      </c>
      <c r="M1135" s="25" t="s">
        <v>13</v>
      </c>
      <c r="N1135" s="25" t="s">
        <v>13</v>
      </c>
    </row>
    <row r="1136" spans="1:14" x14ac:dyDescent="0.2">
      <c r="A1136" s="25"/>
      <c r="B1136" s="25" t="s">
        <v>11</v>
      </c>
      <c r="C1136" s="25" t="s">
        <v>13</v>
      </c>
      <c r="D1136" s="25" t="s">
        <v>13</v>
      </c>
      <c r="E1136" s="25" t="s">
        <v>13</v>
      </c>
      <c r="F1136" s="25" t="s">
        <v>13</v>
      </c>
      <c r="G1136" s="25" t="s">
        <v>13</v>
      </c>
      <c r="H1136" s="25" t="s">
        <v>13</v>
      </c>
      <c r="I1136" s="25" t="s">
        <v>13</v>
      </c>
      <c r="J1136" s="25" t="s">
        <v>13</v>
      </c>
      <c r="K1136" s="25" t="s">
        <v>13</v>
      </c>
      <c r="L1136" s="25" t="s">
        <v>13</v>
      </c>
      <c r="M1136" s="25" t="s">
        <v>13</v>
      </c>
      <c r="N1136" s="25" t="s">
        <v>13</v>
      </c>
    </row>
    <row r="1137" spans="1:14" x14ac:dyDescent="0.2">
      <c r="A1137" s="25"/>
      <c r="B1137" s="25" t="s">
        <v>12</v>
      </c>
      <c r="C1137" s="25" t="s">
        <v>13</v>
      </c>
      <c r="D1137" s="25" t="s">
        <v>13</v>
      </c>
      <c r="E1137" s="25" t="s">
        <v>13</v>
      </c>
      <c r="F1137" s="25" t="s">
        <v>13</v>
      </c>
      <c r="G1137" s="25" t="s">
        <v>13</v>
      </c>
      <c r="H1137" s="25" t="s">
        <v>13</v>
      </c>
      <c r="I1137" s="25" t="s">
        <v>13</v>
      </c>
      <c r="J1137" s="25" t="s">
        <v>13</v>
      </c>
      <c r="K1137" s="25" t="s">
        <v>13</v>
      </c>
      <c r="L1137" s="25" t="s">
        <v>13</v>
      </c>
      <c r="M1137" s="25" t="s">
        <v>13</v>
      </c>
      <c r="N1137" s="25" t="s">
        <v>13</v>
      </c>
    </row>
    <row r="1138" spans="1:14" x14ac:dyDescent="0.2">
      <c r="A1138" s="25" t="s">
        <v>150</v>
      </c>
      <c r="B1138" s="25" t="s">
        <v>1</v>
      </c>
      <c r="C1138" s="25">
        <v>116.006</v>
      </c>
      <c r="D1138" s="25">
        <v>130.02099999999999</v>
      </c>
      <c r="E1138" s="25">
        <v>168.81399999999999</v>
      </c>
      <c r="F1138" s="25">
        <v>167.334</v>
      </c>
      <c r="G1138" s="25">
        <v>151.94499999999999</v>
      </c>
      <c r="H1138" s="25">
        <v>152.636</v>
      </c>
      <c r="I1138" s="25">
        <v>159.02799999999999</v>
      </c>
      <c r="J1138" s="25">
        <v>163.678</v>
      </c>
      <c r="K1138" s="25">
        <v>163.21600000000001</v>
      </c>
      <c r="L1138" s="25">
        <v>183.37483399999999</v>
      </c>
      <c r="M1138" s="25">
        <v>193.338503</v>
      </c>
      <c r="N1138" s="25">
        <v>195.79975200000001</v>
      </c>
    </row>
    <row r="1139" spans="1:14" x14ac:dyDescent="0.2">
      <c r="A1139" s="25"/>
      <c r="B1139" s="25" t="s">
        <v>61</v>
      </c>
      <c r="C1139" s="25">
        <v>1.8518499999999999E-3</v>
      </c>
      <c r="D1139" s="25">
        <v>1.3436999999999999E-2</v>
      </c>
      <c r="E1139" s="25">
        <v>6.2074000000000005E-4</v>
      </c>
      <c r="F1139" s="25">
        <v>3.9607399999999999E-3</v>
      </c>
      <c r="G1139" s="25">
        <v>6.3703000000000002E-4</v>
      </c>
      <c r="H1139" s="25">
        <v>1.24815E-3</v>
      </c>
      <c r="I1139" s="25" t="s">
        <v>13</v>
      </c>
      <c r="J1139" s="25" t="s">
        <v>13</v>
      </c>
      <c r="K1139" s="25" t="s">
        <v>13</v>
      </c>
      <c r="L1139" s="25" t="s">
        <v>13</v>
      </c>
      <c r="M1139" s="25" t="s">
        <v>13</v>
      </c>
      <c r="N1139" s="25" t="s">
        <v>13</v>
      </c>
    </row>
    <row r="1140" spans="1:14" x14ac:dyDescent="0.2">
      <c r="A1140" s="25"/>
      <c r="B1140" s="25" t="s">
        <v>2</v>
      </c>
      <c r="C1140" s="25">
        <v>11.284599999999999</v>
      </c>
      <c r="D1140" s="25">
        <v>11.5921</v>
      </c>
      <c r="E1140" s="25">
        <v>11.2721</v>
      </c>
      <c r="F1140" s="25">
        <v>10.41</v>
      </c>
      <c r="G1140" s="25">
        <v>9.7088300000000007</v>
      </c>
      <c r="H1140" s="25">
        <v>10.451599999999999</v>
      </c>
      <c r="I1140" s="25">
        <v>11.738</v>
      </c>
      <c r="J1140" s="25">
        <v>14.286099999999999</v>
      </c>
      <c r="K1140" s="25">
        <v>14.457599999999999</v>
      </c>
      <c r="L1140" s="25">
        <v>15.456815000000001</v>
      </c>
      <c r="M1140" s="25">
        <v>15.750494</v>
      </c>
      <c r="N1140" s="25">
        <v>16.081254999999999</v>
      </c>
    </row>
    <row r="1141" spans="1:14" x14ac:dyDescent="0.2">
      <c r="A1141" s="25"/>
      <c r="B1141" s="25" t="s">
        <v>3</v>
      </c>
      <c r="C1141" s="25">
        <v>71.413899999999998</v>
      </c>
      <c r="D1141" s="25">
        <v>93.803600000000003</v>
      </c>
      <c r="E1141" s="25">
        <v>129.33699999999999</v>
      </c>
      <c r="F1141" s="25">
        <v>126.59</v>
      </c>
      <c r="G1141" s="25">
        <v>111.88800000000001</v>
      </c>
      <c r="H1141" s="25">
        <v>111.646</v>
      </c>
      <c r="I1141" s="25">
        <v>116.959</v>
      </c>
      <c r="J1141" s="25">
        <v>121.572</v>
      </c>
      <c r="K1141" s="25">
        <v>120.163</v>
      </c>
      <c r="L1141" s="25">
        <v>137.76915600000001</v>
      </c>
      <c r="M1141" s="25">
        <v>145.95371499999999</v>
      </c>
      <c r="N1141" s="25">
        <v>147.61734799999999</v>
      </c>
    </row>
    <row r="1142" spans="1:14" x14ac:dyDescent="0.2">
      <c r="A1142" s="25"/>
      <c r="B1142" s="25" t="s">
        <v>4</v>
      </c>
      <c r="C1142" s="25">
        <v>33.305648150000003</v>
      </c>
      <c r="D1142" s="25">
        <v>24.611863</v>
      </c>
      <c r="E1142" s="25">
        <v>28.204279249999999</v>
      </c>
      <c r="F1142" s="25">
        <v>30.331</v>
      </c>
      <c r="G1142" s="25">
        <v>30.347000000000001</v>
      </c>
      <c r="H1142" s="25">
        <v>30.537151850000001</v>
      </c>
      <c r="I1142" s="25">
        <v>30.331</v>
      </c>
      <c r="J1142" s="25">
        <v>27.819900000000001</v>
      </c>
      <c r="K1142" s="25">
        <v>28.595400000000001</v>
      </c>
      <c r="L1142" s="25">
        <v>30.148862999999999</v>
      </c>
      <c r="M1142" s="25">
        <v>31.634293</v>
      </c>
      <c r="N1142" s="25">
        <v>32.101149999999997</v>
      </c>
    </row>
    <row r="1143" spans="1:14" x14ac:dyDescent="0.2">
      <c r="A1143" s="25"/>
      <c r="B1143" s="25" t="s">
        <v>5</v>
      </c>
      <c r="C1143" s="25" t="s">
        <v>13</v>
      </c>
      <c r="D1143" s="25" t="s">
        <v>13</v>
      </c>
      <c r="E1143" s="25" t="s">
        <v>13</v>
      </c>
      <c r="F1143" s="25" t="s">
        <v>13</v>
      </c>
      <c r="G1143" s="25" t="s">
        <v>13</v>
      </c>
      <c r="H1143" s="25" t="s">
        <v>13</v>
      </c>
      <c r="I1143" s="25" t="s">
        <v>13</v>
      </c>
      <c r="J1143" s="25" t="s">
        <v>13</v>
      </c>
      <c r="K1143" s="25" t="s">
        <v>13</v>
      </c>
      <c r="L1143" s="25" t="s">
        <v>13</v>
      </c>
      <c r="M1143" s="25" t="s">
        <v>13</v>
      </c>
      <c r="N1143" s="25" t="s">
        <v>13</v>
      </c>
    </row>
    <row r="1144" spans="1:14" x14ac:dyDescent="0.2">
      <c r="A1144" s="25"/>
      <c r="B1144" s="25" t="s">
        <v>6</v>
      </c>
      <c r="C1144" s="25">
        <v>13.6418</v>
      </c>
      <c r="D1144" s="25">
        <v>3.60317</v>
      </c>
      <c r="E1144" s="25">
        <v>4.5807700000000002</v>
      </c>
      <c r="F1144" s="25">
        <v>5.3881800000000002</v>
      </c>
      <c r="G1144" s="25">
        <v>4.3633499999999996</v>
      </c>
      <c r="H1144" s="25">
        <v>4.4406499999999998</v>
      </c>
      <c r="I1144" s="25">
        <v>3.9011800000000001</v>
      </c>
      <c r="J1144" s="25">
        <v>3.19977</v>
      </c>
      <c r="K1144" s="25">
        <v>3.3238400000000001</v>
      </c>
      <c r="L1144" s="25">
        <v>3.444137</v>
      </c>
      <c r="M1144" s="25">
        <v>3.6750690000000001</v>
      </c>
      <c r="N1144" s="25">
        <v>3.719077</v>
      </c>
    </row>
    <row r="1145" spans="1:14" x14ac:dyDescent="0.2">
      <c r="A1145" s="25"/>
      <c r="B1145" s="25" t="s">
        <v>7</v>
      </c>
      <c r="C1145" s="25" t="s">
        <v>13</v>
      </c>
      <c r="D1145" s="25" t="s">
        <v>13</v>
      </c>
      <c r="E1145" s="25" t="s">
        <v>13</v>
      </c>
      <c r="F1145" s="25" t="s">
        <v>13</v>
      </c>
      <c r="G1145" s="25" t="s">
        <v>13</v>
      </c>
      <c r="H1145" s="25" t="s">
        <v>13</v>
      </c>
      <c r="I1145" s="25" t="s">
        <v>13</v>
      </c>
      <c r="J1145" s="25" t="s">
        <v>13</v>
      </c>
      <c r="K1145" s="25" t="s">
        <v>13</v>
      </c>
      <c r="L1145" s="25" t="s">
        <v>13</v>
      </c>
      <c r="M1145" s="25" t="s">
        <v>13</v>
      </c>
      <c r="N1145" s="25" t="s">
        <v>13</v>
      </c>
    </row>
    <row r="1146" spans="1:14" x14ac:dyDescent="0.2">
      <c r="A1146" s="25"/>
      <c r="B1146" s="25" t="s">
        <v>8</v>
      </c>
      <c r="C1146" s="25" t="s">
        <v>13</v>
      </c>
      <c r="D1146" s="25">
        <v>6.4714800000000003E-2</v>
      </c>
      <c r="E1146" s="25">
        <v>6.4714800000000003E-2</v>
      </c>
      <c r="F1146" s="25">
        <v>6.5040700000000007E-2</v>
      </c>
      <c r="G1146" s="25">
        <v>6.8148500000000001E-2</v>
      </c>
      <c r="H1146" s="25">
        <v>6.7444100000000007E-2</v>
      </c>
      <c r="I1146" s="25">
        <v>7.0484400000000003E-2</v>
      </c>
      <c r="J1146" s="25">
        <v>7.0387400000000003E-2</v>
      </c>
      <c r="K1146" s="25">
        <v>7.3248099999999997E-2</v>
      </c>
      <c r="L1146" s="25">
        <v>1.5709000000000001E-2</v>
      </c>
      <c r="M1146" s="25" t="s">
        <v>13</v>
      </c>
      <c r="N1146" s="25" t="s">
        <v>13</v>
      </c>
    </row>
    <row r="1147" spans="1:14" x14ac:dyDescent="0.2">
      <c r="A1147" s="25"/>
      <c r="B1147" s="25" t="s">
        <v>9</v>
      </c>
      <c r="C1147" s="25">
        <v>9.2981499999999997</v>
      </c>
      <c r="D1147" s="25">
        <v>10.5922</v>
      </c>
      <c r="E1147" s="25">
        <v>11.1196</v>
      </c>
      <c r="F1147" s="25">
        <v>12.708500000000001</v>
      </c>
      <c r="G1147" s="25">
        <v>13.3767</v>
      </c>
      <c r="H1147" s="25">
        <v>13.6569</v>
      </c>
      <c r="I1147" s="25">
        <v>11.4993</v>
      </c>
      <c r="J1147" s="25">
        <v>10.3827</v>
      </c>
      <c r="K1147" s="25">
        <v>10.507300000000001</v>
      </c>
      <c r="L1147" s="25">
        <v>10.998324</v>
      </c>
      <c r="M1147" s="25">
        <v>11.514037</v>
      </c>
      <c r="N1147" s="25">
        <v>11.681172</v>
      </c>
    </row>
    <row r="1148" spans="1:14" x14ac:dyDescent="0.2">
      <c r="A1148" s="25"/>
      <c r="B1148" s="25" t="s">
        <v>10</v>
      </c>
      <c r="C1148" s="25">
        <v>9.0663900000000002</v>
      </c>
      <c r="D1148" s="25">
        <v>8.9555600000000002</v>
      </c>
      <c r="E1148" s="25">
        <v>10.9923</v>
      </c>
      <c r="F1148" s="25">
        <v>10.8226</v>
      </c>
      <c r="G1148" s="25">
        <v>10.9125</v>
      </c>
      <c r="H1148" s="25">
        <v>9.9838299999999993</v>
      </c>
      <c r="I1148" s="25">
        <v>12.366099999999999</v>
      </c>
      <c r="J1148" s="25">
        <v>11.6991</v>
      </c>
      <c r="K1148" s="25">
        <v>12.1746</v>
      </c>
      <c r="L1148" s="25">
        <v>12.649812000000001</v>
      </c>
      <c r="M1148" s="25">
        <v>13.327218</v>
      </c>
      <c r="N1148" s="25">
        <v>13.520137</v>
      </c>
    </row>
    <row r="1149" spans="1:14" x14ac:dyDescent="0.2">
      <c r="A1149" s="25"/>
      <c r="B1149" s="25" t="s">
        <v>11</v>
      </c>
      <c r="C1149" s="25" t="s">
        <v>13</v>
      </c>
      <c r="D1149" s="25" t="s">
        <v>13</v>
      </c>
      <c r="E1149" s="25" t="s">
        <v>13</v>
      </c>
      <c r="F1149" s="25" t="s">
        <v>13</v>
      </c>
      <c r="G1149" s="25" t="s">
        <v>13</v>
      </c>
      <c r="H1149" s="25" t="s">
        <v>13</v>
      </c>
      <c r="I1149" s="25" t="s">
        <v>13</v>
      </c>
      <c r="J1149" s="25" t="s">
        <v>13</v>
      </c>
      <c r="K1149" s="25" t="s">
        <v>13</v>
      </c>
      <c r="L1149" s="25" t="s">
        <v>13</v>
      </c>
      <c r="M1149" s="25" t="s">
        <v>13</v>
      </c>
      <c r="N1149" s="25" t="s">
        <v>13</v>
      </c>
    </row>
    <row r="1150" spans="1:14" x14ac:dyDescent="0.2">
      <c r="A1150" s="25"/>
      <c r="B1150" s="25" t="s">
        <v>12</v>
      </c>
      <c r="C1150" s="25">
        <v>1.2994000000000001</v>
      </c>
      <c r="D1150" s="25">
        <v>1.3963099999999999</v>
      </c>
      <c r="E1150" s="25">
        <v>1.44668</v>
      </c>
      <c r="F1150" s="25">
        <v>1.3462799999999999</v>
      </c>
      <c r="G1150" s="25">
        <v>1.6261300000000001</v>
      </c>
      <c r="H1150" s="25">
        <v>2.3884400000000001</v>
      </c>
      <c r="I1150" s="25">
        <v>2.4940799999999999</v>
      </c>
      <c r="J1150" s="25">
        <v>2.4677899999999999</v>
      </c>
      <c r="K1150" s="25">
        <v>2.5165099999999998</v>
      </c>
      <c r="L1150" s="25">
        <v>3.0408819999999999</v>
      </c>
      <c r="M1150" s="25">
        <v>3.1011250000000001</v>
      </c>
      <c r="N1150" s="25">
        <v>3.163732</v>
      </c>
    </row>
    <row r="1151" spans="1:14" x14ac:dyDescent="0.2">
      <c r="A1151" s="25" t="s">
        <v>151</v>
      </c>
      <c r="B1151" s="25" t="s">
        <v>1</v>
      </c>
      <c r="C1151" s="25" t="s">
        <v>13</v>
      </c>
      <c r="D1151" s="25" t="s">
        <v>13</v>
      </c>
      <c r="E1151" s="25" t="s">
        <v>13</v>
      </c>
      <c r="F1151" s="25" t="s">
        <v>13</v>
      </c>
      <c r="G1151" s="25" t="s">
        <v>13</v>
      </c>
      <c r="H1151" s="25" t="s">
        <v>13</v>
      </c>
      <c r="I1151" s="25" t="s">
        <v>13</v>
      </c>
      <c r="J1151" s="25" t="s">
        <v>13</v>
      </c>
      <c r="K1151" s="25" t="s">
        <v>13</v>
      </c>
      <c r="L1151" s="25" t="s">
        <v>13</v>
      </c>
      <c r="M1151" s="25" t="s">
        <v>13</v>
      </c>
      <c r="N1151" s="25" t="s">
        <v>13</v>
      </c>
    </row>
    <row r="1152" spans="1:14" x14ac:dyDescent="0.2">
      <c r="A1152" s="25"/>
      <c r="B1152" s="25" t="s">
        <v>61</v>
      </c>
      <c r="C1152" s="25" t="s">
        <v>13</v>
      </c>
      <c r="D1152" s="25" t="s">
        <v>13</v>
      </c>
      <c r="E1152" s="25" t="s">
        <v>13</v>
      </c>
      <c r="F1152" s="25" t="s">
        <v>13</v>
      </c>
      <c r="G1152" s="25" t="s">
        <v>13</v>
      </c>
      <c r="H1152" s="25" t="s">
        <v>13</v>
      </c>
      <c r="I1152" s="25" t="s">
        <v>13</v>
      </c>
      <c r="J1152" s="25" t="s">
        <v>13</v>
      </c>
      <c r="K1152" s="25" t="s">
        <v>13</v>
      </c>
      <c r="L1152" s="25" t="s">
        <v>13</v>
      </c>
      <c r="M1152" s="25" t="s">
        <v>13</v>
      </c>
      <c r="N1152" s="25" t="s">
        <v>13</v>
      </c>
    </row>
    <row r="1153" spans="1:14" x14ac:dyDescent="0.2">
      <c r="A1153" s="25"/>
      <c r="B1153" s="25" t="s">
        <v>2</v>
      </c>
      <c r="C1153" s="25" t="s">
        <v>13</v>
      </c>
      <c r="D1153" s="25" t="s">
        <v>13</v>
      </c>
      <c r="E1153" s="25" t="s">
        <v>13</v>
      </c>
      <c r="F1153" s="25" t="s">
        <v>13</v>
      </c>
      <c r="G1153" s="25" t="s">
        <v>13</v>
      </c>
      <c r="H1153" s="25" t="s">
        <v>13</v>
      </c>
      <c r="I1153" s="25" t="s">
        <v>13</v>
      </c>
      <c r="J1153" s="25" t="s">
        <v>13</v>
      </c>
      <c r="K1153" s="25" t="s">
        <v>13</v>
      </c>
      <c r="L1153" s="25" t="s">
        <v>13</v>
      </c>
      <c r="M1153" s="25" t="s">
        <v>13</v>
      </c>
      <c r="N1153" s="25" t="s">
        <v>13</v>
      </c>
    </row>
    <row r="1154" spans="1:14" x14ac:dyDescent="0.2">
      <c r="A1154" s="25"/>
      <c r="B1154" s="25" t="s">
        <v>3</v>
      </c>
      <c r="C1154" s="25" t="s">
        <v>13</v>
      </c>
      <c r="D1154" s="25" t="s">
        <v>13</v>
      </c>
      <c r="E1154" s="25" t="s">
        <v>13</v>
      </c>
      <c r="F1154" s="25" t="s">
        <v>13</v>
      </c>
      <c r="G1154" s="25" t="s">
        <v>13</v>
      </c>
      <c r="H1154" s="25" t="s">
        <v>13</v>
      </c>
      <c r="I1154" s="25" t="s">
        <v>13</v>
      </c>
      <c r="J1154" s="25" t="s">
        <v>13</v>
      </c>
      <c r="K1154" s="25" t="s">
        <v>13</v>
      </c>
      <c r="L1154" s="25" t="s">
        <v>13</v>
      </c>
      <c r="M1154" s="25" t="s">
        <v>13</v>
      </c>
      <c r="N1154" s="25" t="s">
        <v>13</v>
      </c>
    </row>
    <row r="1155" spans="1:14" x14ac:dyDescent="0.2">
      <c r="A1155" s="25"/>
      <c r="B1155" s="25" t="s">
        <v>4</v>
      </c>
      <c r="C1155" s="25" t="s">
        <v>13</v>
      </c>
      <c r="D1155" s="25" t="s">
        <v>13</v>
      </c>
      <c r="E1155" s="25" t="s">
        <v>13</v>
      </c>
      <c r="F1155" s="25" t="s">
        <v>13</v>
      </c>
      <c r="G1155" s="25" t="s">
        <v>13</v>
      </c>
      <c r="H1155" s="25" t="s">
        <v>13</v>
      </c>
      <c r="I1155" s="25" t="s">
        <v>13</v>
      </c>
      <c r="J1155" s="25" t="s">
        <v>13</v>
      </c>
      <c r="K1155" s="25" t="s">
        <v>13</v>
      </c>
      <c r="L1155" s="25" t="s">
        <v>13</v>
      </c>
      <c r="M1155" s="25" t="s">
        <v>13</v>
      </c>
      <c r="N1155" s="25" t="s">
        <v>13</v>
      </c>
    </row>
    <row r="1156" spans="1:14" x14ac:dyDescent="0.2">
      <c r="A1156" s="25"/>
      <c r="B1156" s="25" t="s">
        <v>5</v>
      </c>
      <c r="C1156" s="25" t="s">
        <v>13</v>
      </c>
      <c r="D1156" s="25" t="s">
        <v>13</v>
      </c>
      <c r="E1156" s="25" t="s">
        <v>13</v>
      </c>
      <c r="F1156" s="25" t="s">
        <v>13</v>
      </c>
      <c r="G1156" s="25" t="s">
        <v>13</v>
      </c>
      <c r="H1156" s="25" t="s">
        <v>13</v>
      </c>
      <c r="I1156" s="25" t="s">
        <v>13</v>
      </c>
      <c r="J1156" s="25" t="s">
        <v>13</v>
      </c>
      <c r="K1156" s="25" t="s">
        <v>13</v>
      </c>
      <c r="L1156" s="25" t="s">
        <v>13</v>
      </c>
      <c r="M1156" s="25" t="s">
        <v>13</v>
      </c>
      <c r="N1156" s="25" t="s">
        <v>13</v>
      </c>
    </row>
    <row r="1157" spans="1:14" x14ac:dyDescent="0.2">
      <c r="A1157" s="25"/>
      <c r="B1157" s="25" t="s">
        <v>6</v>
      </c>
      <c r="C1157" s="25" t="s">
        <v>13</v>
      </c>
      <c r="D1157" s="25" t="s">
        <v>13</v>
      </c>
      <c r="E1157" s="25" t="s">
        <v>13</v>
      </c>
      <c r="F1157" s="25" t="s">
        <v>13</v>
      </c>
      <c r="G1157" s="25" t="s">
        <v>13</v>
      </c>
      <c r="H1157" s="25" t="s">
        <v>13</v>
      </c>
      <c r="I1157" s="25" t="s">
        <v>13</v>
      </c>
      <c r="J1157" s="25" t="s">
        <v>13</v>
      </c>
      <c r="K1157" s="25" t="s">
        <v>13</v>
      </c>
      <c r="L1157" s="25" t="s">
        <v>13</v>
      </c>
      <c r="M1157" s="25" t="s">
        <v>13</v>
      </c>
      <c r="N1157" s="25" t="s">
        <v>13</v>
      </c>
    </row>
    <row r="1158" spans="1:14" x14ac:dyDescent="0.2">
      <c r="A1158" s="25"/>
      <c r="B1158" s="25" t="s">
        <v>7</v>
      </c>
      <c r="C1158" s="25" t="s">
        <v>13</v>
      </c>
      <c r="D1158" s="25" t="s">
        <v>13</v>
      </c>
      <c r="E1158" s="25" t="s">
        <v>13</v>
      </c>
      <c r="F1158" s="25" t="s">
        <v>13</v>
      </c>
      <c r="G1158" s="25" t="s">
        <v>13</v>
      </c>
      <c r="H1158" s="25" t="s">
        <v>13</v>
      </c>
      <c r="I1158" s="25" t="s">
        <v>13</v>
      </c>
      <c r="J1158" s="25" t="s">
        <v>13</v>
      </c>
      <c r="K1158" s="25" t="s">
        <v>13</v>
      </c>
      <c r="L1158" s="25" t="s">
        <v>13</v>
      </c>
      <c r="M1158" s="25" t="s">
        <v>13</v>
      </c>
      <c r="N1158" s="25" t="s">
        <v>13</v>
      </c>
    </row>
    <row r="1159" spans="1:14" x14ac:dyDescent="0.2">
      <c r="A1159" s="25"/>
      <c r="B1159" s="25" t="s">
        <v>8</v>
      </c>
      <c r="C1159" s="25" t="s">
        <v>13</v>
      </c>
      <c r="D1159" s="25" t="s">
        <v>13</v>
      </c>
      <c r="E1159" s="25" t="s">
        <v>13</v>
      </c>
      <c r="F1159" s="25" t="s">
        <v>13</v>
      </c>
      <c r="G1159" s="25" t="s">
        <v>13</v>
      </c>
      <c r="H1159" s="25" t="s">
        <v>13</v>
      </c>
      <c r="I1159" s="25" t="s">
        <v>13</v>
      </c>
      <c r="J1159" s="25" t="s">
        <v>13</v>
      </c>
      <c r="K1159" s="25" t="s">
        <v>13</v>
      </c>
      <c r="L1159" s="25" t="s">
        <v>13</v>
      </c>
      <c r="M1159" s="25" t="s">
        <v>13</v>
      </c>
      <c r="N1159" s="25" t="s">
        <v>13</v>
      </c>
    </row>
    <row r="1160" spans="1:14" x14ac:dyDescent="0.2">
      <c r="A1160" s="25"/>
      <c r="B1160" s="25" t="s">
        <v>9</v>
      </c>
      <c r="C1160" s="25" t="s">
        <v>13</v>
      </c>
      <c r="D1160" s="25" t="s">
        <v>13</v>
      </c>
      <c r="E1160" s="25" t="s">
        <v>13</v>
      </c>
      <c r="F1160" s="25" t="s">
        <v>13</v>
      </c>
      <c r="G1160" s="25" t="s">
        <v>13</v>
      </c>
      <c r="H1160" s="25" t="s">
        <v>13</v>
      </c>
      <c r="I1160" s="25" t="s">
        <v>13</v>
      </c>
      <c r="J1160" s="25" t="s">
        <v>13</v>
      </c>
      <c r="K1160" s="25" t="s">
        <v>13</v>
      </c>
      <c r="L1160" s="25" t="s">
        <v>13</v>
      </c>
      <c r="M1160" s="25" t="s">
        <v>13</v>
      </c>
      <c r="N1160" s="25" t="s">
        <v>13</v>
      </c>
    </row>
    <row r="1161" spans="1:14" x14ac:dyDescent="0.2">
      <c r="A1161" s="25"/>
      <c r="B1161" s="25" t="s">
        <v>10</v>
      </c>
      <c r="C1161" s="25" t="s">
        <v>13</v>
      </c>
      <c r="D1161" s="25" t="s">
        <v>13</v>
      </c>
      <c r="E1161" s="25" t="s">
        <v>13</v>
      </c>
      <c r="F1161" s="25" t="s">
        <v>13</v>
      </c>
      <c r="G1161" s="25" t="s">
        <v>13</v>
      </c>
      <c r="H1161" s="25" t="s">
        <v>13</v>
      </c>
      <c r="I1161" s="25" t="s">
        <v>13</v>
      </c>
      <c r="J1161" s="25" t="s">
        <v>13</v>
      </c>
      <c r="K1161" s="25" t="s">
        <v>13</v>
      </c>
      <c r="L1161" s="25" t="s">
        <v>13</v>
      </c>
      <c r="M1161" s="25" t="s">
        <v>13</v>
      </c>
      <c r="N1161" s="25" t="s">
        <v>13</v>
      </c>
    </row>
    <row r="1162" spans="1:14" x14ac:dyDescent="0.2">
      <c r="A1162" s="25"/>
      <c r="B1162" s="25" t="s">
        <v>11</v>
      </c>
      <c r="C1162" s="25" t="s">
        <v>13</v>
      </c>
      <c r="D1162" s="25" t="s">
        <v>13</v>
      </c>
      <c r="E1162" s="25" t="s">
        <v>13</v>
      </c>
      <c r="F1162" s="25" t="s">
        <v>13</v>
      </c>
      <c r="G1162" s="25" t="s">
        <v>13</v>
      </c>
      <c r="H1162" s="25" t="s">
        <v>13</v>
      </c>
      <c r="I1162" s="25" t="s">
        <v>13</v>
      </c>
      <c r="J1162" s="25" t="s">
        <v>13</v>
      </c>
      <c r="K1162" s="25" t="s">
        <v>13</v>
      </c>
      <c r="L1162" s="25" t="s">
        <v>13</v>
      </c>
      <c r="M1162" s="25" t="s">
        <v>13</v>
      </c>
      <c r="N1162" s="25" t="s">
        <v>13</v>
      </c>
    </row>
    <row r="1163" spans="1:14" x14ac:dyDescent="0.2">
      <c r="A1163" s="25"/>
      <c r="B1163" s="25" t="s">
        <v>12</v>
      </c>
      <c r="C1163" s="25" t="s">
        <v>13</v>
      </c>
      <c r="D1163" s="25" t="s">
        <v>13</v>
      </c>
      <c r="E1163" s="25" t="s">
        <v>13</v>
      </c>
      <c r="F1163" s="25" t="s">
        <v>13</v>
      </c>
      <c r="G1163" s="25" t="s">
        <v>13</v>
      </c>
      <c r="H1163" s="25" t="s">
        <v>13</v>
      </c>
      <c r="I1163" s="25" t="s">
        <v>13</v>
      </c>
      <c r="J1163" s="25" t="s">
        <v>13</v>
      </c>
      <c r="K1163" s="25" t="s">
        <v>13</v>
      </c>
      <c r="L1163" s="25" t="s">
        <v>13</v>
      </c>
      <c r="M1163" s="25" t="s">
        <v>13</v>
      </c>
      <c r="N1163" s="25" t="s">
        <v>13</v>
      </c>
    </row>
    <row r="1164" spans="1:14" x14ac:dyDescent="0.2">
      <c r="A1164" s="25" t="s">
        <v>152</v>
      </c>
      <c r="B1164" s="25" t="s">
        <v>1</v>
      </c>
      <c r="C1164" s="25">
        <v>1307.8</v>
      </c>
      <c r="D1164" s="25">
        <v>1518.9</v>
      </c>
      <c r="E1164" s="25">
        <v>1731.2</v>
      </c>
      <c r="F1164" s="25">
        <v>2118.56</v>
      </c>
      <c r="G1164" s="25">
        <v>2088.69</v>
      </c>
      <c r="H1164" s="25">
        <v>2267.7399999999998</v>
      </c>
      <c r="I1164" s="25">
        <v>2238.83</v>
      </c>
      <c r="J1164" s="25">
        <v>2434.9699999999998</v>
      </c>
      <c r="K1164" s="25">
        <v>2533.5700000000002</v>
      </c>
      <c r="L1164" s="25">
        <v>2830.13</v>
      </c>
      <c r="M1164" s="25">
        <v>2823.0349999999999</v>
      </c>
      <c r="N1164" s="25">
        <v>2694.0326799999998</v>
      </c>
    </row>
    <row r="1165" spans="1:14" x14ac:dyDescent="0.2">
      <c r="A1165" s="25"/>
      <c r="B1165" s="25" t="s">
        <v>61</v>
      </c>
      <c r="C1165" s="25" t="s">
        <v>13</v>
      </c>
      <c r="D1165" s="25" t="s">
        <v>13</v>
      </c>
      <c r="E1165" s="25" t="s">
        <v>13</v>
      </c>
      <c r="F1165" s="25" t="s">
        <v>13</v>
      </c>
      <c r="G1165" s="25" t="s">
        <v>13</v>
      </c>
      <c r="H1165" s="25" t="s">
        <v>13</v>
      </c>
      <c r="I1165" s="25" t="s">
        <v>13</v>
      </c>
      <c r="J1165" s="25" t="s">
        <v>13</v>
      </c>
      <c r="K1165" s="25" t="s">
        <v>13</v>
      </c>
      <c r="L1165" s="25" t="s">
        <v>13</v>
      </c>
      <c r="M1165" s="25" t="s">
        <v>13</v>
      </c>
      <c r="N1165" s="25" t="s">
        <v>13</v>
      </c>
    </row>
    <row r="1166" spans="1:14" x14ac:dyDescent="0.2">
      <c r="A1166" s="25"/>
      <c r="B1166" s="25" t="s">
        <v>2</v>
      </c>
      <c r="C1166" s="25">
        <v>154.5</v>
      </c>
      <c r="D1166" s="25">
        <v>170.7</v>
      </c>
      <c r="E1166" s="25">
        <v>191.4</v>
      </c>
      <c r="F1166" s="25">
        <v>255.547</v>
      </c>
      <c r="G1166" s="25">
        <v>258.51100000000002</v>
      </c>
      <c r="H1166" s="25">
        <v>289.01299999999998</v>
      </c>
      <c r="I1166" s="25">
        <v>342.07499999999999</v>
      </c>
      <c r="J1166" s="25">
        <v>322.94900000000001</v>
      </c>
      <c r="K1166" s="25">
        <v>353.197</v>
      </c>
      <c r="L1166" s="25">
        <v>400.89699999999999</v>
      </c>
      <c r="M1166" s="25">
        <v>428.12299999999999</v>
      </c>
      <c r="N1166" s="25">
        <v>413.52221600000001</v>
      </c>
    </row>
    <row r="1167" spans="1:14" x14ac:dyDescent="0.2">
      <c r="A1167" s="25"/>
      <c r="B1167" s="25" t="s">
        <v>3</v>
      </c>
      <c r="C1167" s="25">
        <v>790.7</v>
      </c>
      <c r="D1167" s="25">
        <v>918.7</v>
      </c>
      <c r="E1167" s="25">
        <v>1054.7</v>
      </c>
      <c r="F1167" s="25">
        <v>1334.7</v>
      </c>
      <c r="G1167" s="25">
        <v>1359.06</v>
      </c>
      <c r="H1167" s="25">
        <v>1377.92</v>
      </c>
      <c r="I1167" s="25">
        <v>1350.13</v>
      </c>
      <c r="J1167" s="25">
        <v>1418.91</v>
      </c>
      <c r="K1167" s="25">
        <v>1479.03</v>
      </c>
      <c r="L1167" s="25">
        <v>1563.89</v>
      </c>
      <c r="M1167" s="25">
        <v>1579.7</v>
      </c>
      <c r="N1167" s="25">
        <v>1549.61187</v>
      </c>
    </row>
    <row r="1168" spans="1:14" x14ac:dyDescent="0.2">
      <c r="A1168" s="25"/>
      <c r="B1168" s="25" t="s">
        <v>4</v>
      </c>
      <c r="C1168" s="25">
        <v>362.6</v>
      </c>
      <c r="D1168" s="25">
        <v>429.5</v>
      </c>
      <c r="E1168" s="25">
        <v>485.1</v>
      </c>
      <c r="F1168" s="25">
        <v>528.31299999999999</v>
      </c>
      <c r="G1168" s="25">
        <v>471.11900000000003</v>
      </c>
      <c r="H1168" s="25">
        <v>600.80700000000002</v>
      </c>
      <c r="I1168" s="25">
        <v>546.625</v>
      </c>
      <c r="J1168" s="25">
        <v>693.11099999999999</v>
      </c>
      <c r="K1168" s="25">
        <v>701.34299999999996</v>
      </c>
      <c r="L1168" s="25">
        <v>865.34299999999996</v>
      </c>
      <c r="M1168" s="25">
        <v>815.22400000000005</v>
      </c>
      <c r="N1168" s="25">
        <v>730.898595</v>
      </c>
    </row>
    <row r="1169" spans="1:14" x14ac:dyDescent="0.2">
      <c r="A1169" s="25"/>
      <c r="B1169" s="25" t="s">
        <v>5</v>
      </c>
      <c r="C1169" s="25">
        <v>0</v>
      </c>
      <c r="D1169" s="25">
        <v>5.2</v>
      </c>
      <c r="E1169" s="25">
        <v>0</v>
      </c>
      <c r="F1169" s="25">
        <v>5.2400000000000002E-2</v>
      </c>
      <c r="G1169" s="25">
        <v>2.0813199999999998</v>
      </c>
      <c r="H1169" s="25">
        <v>10.6242</v>
      </c>
      <c r="I1169" s="25">
        <v>1.3072999999999999</v>
      </c>
      <c r="J1169" s="25">
        <v>2.5297000000000001</v>
      </c>
      <c r="K1169" s="25">
        <v>27.318000000000001</v>
      </c>
      <c r="L1169" s="25">
        <v>20.041</v>
      </c>
      <c r="M1169" s="25">
        <v>10.641999999999999</v>
      </c>
      <c r="N1169" s="25">
        <v>4.6998680000000004</v>
      </c>
    </row>
    <row r="1170" spans="1:14" x14ac:dyDescent="0.2">
      <c r="A1170" s="25"/>
      <c r="B1170" s="25" t="s">
        <v>6</v>
      </c>
      <c r="C1170" s="25">
        <v>13.9</v>
      </c>
      <c r="D1170" s="25">
        <v>18.399999999999999</v>
      </c>
      <c r="E1170" s="25">
        <v>20.7</v>
      </c>
      <c r="F1170" s="25" t="s">
        <v>13</v>
      </c>
      <c r="G1170" s="25">
        <v>2.38842</v>
      </c>
      <c r="H1170" s="25">
        <v>17.9129</v>
      </c>
      <c r="I1170" s="25">
        <v>3.4470700000000001</v>
      </c>
      <c r="J1170" s="25">
        <v>-3.7081200000000001</v>
      </c>
      <c r="K1170" s="25">
        <v>6.7652000000000001</v>
      </c>
      <c r="L1170" s="25">
        <v>3.3889999999999998</v>
      </c>
      <c r="M1170" s="25">
        <v>6.5</v>
      </c>
      <c r="N1170" s="25">
        <v>19.2</v>
      </c>
    </row>
    <row r="1171" spans="1:14" x14ac:dyDescent="0.2">
      <c r="A1171" s="25"/>
      <c r="B1171" s="25" t="s">
        <v>7</v>
      </c>
      <c r="C1171" s="25">
        <v>5.2</v>
      </c>
      <c r="D1171" s="25">
        <v>8.8000000000000007</v>
      </c>
      <c r="E1171" s="25">
        <v>14.7</v>
      </c>
      <c r="F1171" s="25">
        <v>10.901199999999999</v>
      </c>
      <c r="G1171" s="25">
        <v>17.749099999999999</v>
      </c>
      <c r="H1171" s="25">
        <v>23.581199999999999</v>
      </c>
      <c r="I1171" s="25">
        <v>23.807300000000001</v>
      </c>
      <c r="J1171" s="25">
        <v>31.3598</v>
      </c>
      <c r="K1171" s="25">
        <v>29.259</v>
      </c>
      <c r="L1171" s="25">
        <v>42.954999999999998</v>
      </c>
      <c r="M1171" s="25">
        <v>14.583</v>
      </c>
      <c r="N1171" s="25">
        <v>37.299233000000001</v>
      </c>
    </row>
    <row r="1172" spans="1:14" x14ac:dyDescent="0.2">
      <c r="A1172" s="25"/>
      <c r="B1172" s="25" t="s">
        <v>8</v>
      </c>
      <c r="C1172" s="25">
        <v>4.5</v>
      </c>
      <c r="D1172" s="25">
        <v>7.9</v>
      </c>
      <c r="E1172" s="25">
        <v>10.8</v>
      </c>
      <c r="F1172" s="25">
        <v>11.92</v>
      </c>
      <c r="G1172" s="25">
        <v>13.109400000000001</v>
      </c>
      <c r="H1172" s="25">
        <v>13.436999999999999</v>
      </c>
      <c r="I1172" s="25">
        <v>15.1928</v>
      </c>
      <c r="J1172" s="25">
        <v>15.7378</v>
      </c>
      <c r="K1172" s="25">
        <v>15.423</v>
      </c>
      <c r="L1172" s="25">
        <v>15.215999999999999</v>
      </c>
      <c r="M1172" s="25">
        <v>16.477</v>
      </c>
      <c r="N1172" s="25">
        <v>17.999497999999999</v>
      </c>
    </row>
    <row r="1173" spans="1:14" x14ac:dyDescent="0.2">
      <c r="A1173" s="25"/>
      <c r="B1173" s="25" t="s">
        <v>9</v>
      </c>
      <c r="C1173" s="25">
        <v>181.5</v>
      </c>
      <c r="D1173" s="25">
        <v>218.5</v>
      </c>
      <c r="E1173" s="25">
        <v>272.39999999999998</v>
      </c>
      <c r="F1173" s="25">
        <v>263.69099999999997</v>
      </c>
      <c r="G1173" s="25">
        <v>231.47499999999999</v>
      </c>
      <c r="H1173" s="25">
        <v>269.12200000000001</v>
      </c>
      <c r="I1173" s="25">
        <v>209.096</v>
      </c>
      <c r="J1173" s="25">
        <v>318.15699999999998</v>
      </c>
      <c r="K1173" s="25">
        <v>320.24099999999999</v>
      </c>
      <c r="L1173" s="25">
        <v>393.86</v>
      </c>
      <c r="M1173" s="25">
        <v>528.76599999999996</v>
      </c>
      <c r="N1173" s="25">
        <v>262.20007399999997</v>
      </c>
    </row>
    <row r="1174" spans="1:14" x14ac:dyDescent="0.2">
      <c r="A1174" s="25"/>
      <c r="B1174" s="25" t="s">
        <v>10</v>
      </c>
      <c r="C1174" s="25">
        <v>71</v>
      </c>
      <c r="D1174" s="25">
        <v>62</v>
      </c>
      <c r="E1174" s="25">
        <v>54.6</v>
      </c>
      <c r="F1174" s="25">
        <v>100.349</v>
      </c>
      <c r="G1174" s="25">
        <v>97.311000000000007</v>
      </c>
      <c r="H1174" s="25">
        <v>152.476</v>
      </c>
      <c r="I1174" s="25">
        <v>177.73500000000001</v>
      </c>
      <c r="J1174" s="25">
        <v>209.23500000000001</v>
      </c>
      <c r="K1174" s="25">
        <v>186.083</v>
      </c>
      <c r="L1174" s="25">
        <v>246.36199999999999</v>
      </c>
      <c r="M1174" s="25">
        <v>118.59099999999999</v>
      </c>
      <c r="N1174" s="25">
        <v>292.60024700000002</v>
      </c>
    </row>
    <row r="1175" spans="1:14" x14ac:dyDescent="0.2">
      <c r="A1175" s="25"/>
      <c r="B1175" s="25" t="s">
        <v>11</v>
      </c>
      <c r="C1175" s="25">
        <v>0.1</v>
      </c>
      <c r="D1175" s="25" t="s">
        <v>13</v>
      </c>
      <c r="E1175" s="25" t="s">
        <v>13</v>
      </c>
      <c r="F1175" s="25" t="s">
        <v>13</v>
      </c>
      <c r="G1175" s="25">
        <v>0.04</v>
      </c>
      <c r="H1175" s="25">
        <v>14.2517</v>
      </c>
      <c r="I1175" s="25">
        <v>0.26375300000000002</v>
      </c>
      <c r="J1175" s="25">
        <v>2.8115000000000001</v>
      </c>
      <c r="K1175" s="25">
        <v>0.04</v>
      </c>
      <c r="L1175" s="25" t="s">
        <v>13</v>
      </c>
      <c r="M1175" s="25" t="s">
        <v>13</v>
      </c>
      <c r="N1175" s="25" t="s">
        <v>13</v>
      </c>
    </row>
    <row r="1176" spans="1:14" x14ac:dyDescent="0.2">
      <c r="A1176" s="25"/>
      <c r="B1176" s="25" t="s">
        <v>12</v>
      </c>
      <c r="C1176" s="25">
        <v>86.4</v>
      </c>
      <c r="D1176" s="25">
        <v>108.7</v>
      </c>
      <c r="E1176" s="25">
        <v>111.9</v>
      </c>
      <c r="F1176" s="25">
        <v>141.40199999999999</v>
      </c>
      <c r="G1176" s="25">
        <v>106.96299999999999</v>
      </c>
      <c r="H1176" s="25">
        <v>99.3977</v>
      </c>
      <c r="I1176" s="25">
        <v>115.773</v>
      </c>
      <c r="J1176" s="25">
        <v>116.98699999999999</v>
      </c>
      <c r="K1176" s="25">
        <v>116.215</v>
      </c>
      <c r="L1176" s="25">
        <v>143.523</v>
      </c>
      <c r="M1176" s="25">
        <v>119.664</v>
      </c>
      <c r="N1176" s="25">
        <v>96.899675999999999</v>
      </c>
    </row>
    <row r="1177" spans="1:14" x14ac:dyDescent="0.2">
      <c r="A1177" s="25" t="s">
        <v>153</v>
      </c>
      <c r="B1177" s="25" t="s">
        <v>1</v>
      </c>
      <c r="C1177" s="25">
        <v>82.89</v>
      </c>
      <c r="D1177" s="25">
        <v>63.51</v>
      </c>
      <c r="E1177" s="25">
        <v>48.7</v>
      </c>
      <c r="F1177" s="25">
        <v>102.9</v>
      </c>
      <c r="G1177" s="25">
        <v>72.239999999999995</v>
      </c>
      <c r="H1177" s="25">
        <v>62.41</v>
      </c>
      <c r="I1177" s="25">
        <v>77.38</v>
      </c>
      <c r="J1177" s="25">
        <v>159.06</v>
      </c>
      <c r="K1177" s="25">
        <v>103.53</v>
      </c>
      <c r="L1177" s="25">
        <v>108.43</v>
      </c>
      <c r="M1177" s="25" t="s">
        <v>13</v>
      </c>
      <c r="N1177" s="25" t="s">
        <v>13</v>
      </c>
    </row>
    <row r="1178" spans="1:14" x14ac:dyDescent="0.2">
      <c r="A1178" s="25"/>
      <c r="B1178" s="25" t="s">
        <v>61</v>
      </c>
      <c r="C1178" s="25" t="s">
        <v>13</v>
      </c>
      <c r="D1178" s="25" t="s">
        <v>13</v>
      </c>
      <c r="E1178" s="25" t="s">
        <v>13</v>
      </c>
      <c r="F1178" s="25" t="s">
        <v>13</v>
      </c>
      <c r="G1178" s="25" t="s">
        <v>13</v>
      </c>
      <c r="H1178" s="25" t="s">
        <v>13</v>
      </c>
      <c r="I1178" s="25" t="s">
        <v>13</v>
      </c>
      <c r="J1178" s="25" t="s">
        <v>13</v>
      </c>
      <c r="K1178" s="25" t="s">
        <v>13</v>
      </c>
      <c r="L1178" s="25" t="s">
        <v>13</v>
      </c>
      <c r="M1178" s="25" t="s">
        <v>13</v>
      </c>
      <c r="N1178" s="25" t="s">
        <v>13</v>
      </c>
    </row>
    <row r="1179" spans="1:14" x14ac:dyDescent="0.2">
      <c r="A1179" s="25"/>
      <c r="B1179" s="25" t="s">
        <v>2</v>
      </c>
      <c r="C1179" s="25">
        <v>12.03</v>
      </c>
      <c r="D1179" s="25">
        <v>7.06</v>
      </c>
      <c r="E1179" s="25">
        <v>5.96</v>
      </c>
      <c r="F1179" s="25">
        <v>11.61</v>
      </c>
      <c r="G1179" s="25">
        <v>14.93</v>
      </c>
      <c r="H1179" s="25">
        <v>3.84</v>
      </c>
      <c r="I1179" s="25">
        <v>4.62</v>
      </c>
      <c r="J1179" s="25">
        <v>4.83</v>
      </c>
      <c r="K1179" s="25">
        <v>9.75</v>
      </c>
      <c r="L1179" s="25" t="s">
        <v>13</v>
      </c>
      <c r="M1179" s="25" t="s">
        <v>13</v>
      </c>
      <c r="N1179" s="25" t="s">
        <v>13</v>
      </c>
    </row>
    <row r="1180" spans="1:14" x14ac:dyDescent="0.2">
      <c r="A1180" s="25"/>
      <c r="B1180" s="25" t="s">
        <v>3</v>
      </c>
      <c r="C1180" s="25" t="s">
        <v>13</v>
      </c>
      <c r="D1180" s="25" t="s">
        <v>13</v>
      </c>
      <c r="E1180" s="25">
        <v>0.19</v>
      </c>
      <c r="F1180" s="25">
        <v>1.51</v>
      </c>
      <c r="G1180" s="25">
        <v>2.79</v>
      </c>
      <c r="H1180" s="25">
        <v>2.04</v>
      </c>
      <c r="I1180" s="25">
        <v>2.1</v>
      </c>
      <c r="J1180" s="25">
        <v>1.41</v>
      </c>
      <c r="K1180" s="25" t="s">
        <v>13</v>
      </c>
      <c r="L1180" s="25" t="s">
        <v>13</v>
      </c>
      <c r="M1180" s="25" t="s">
        <v>13</v>
      </c>
      <c r="N1180" s="25" t="s">
        <v>13</v>
      </c>
    </row>
    <row r="1181" spans="1:14" x14ac:dyDescent="0.2">
      <c r="A1181" s="25"/>
      <c r="B1181" s="25" t="s">
        <v>4</v>
      </c>
      <c r="C1181" s="25">
        <v>70.86</v>
      </c>
      <c r="D1181" s="25">
        <v>56.45</v>
      </c>
      <c r="E1181" s="25">
        <v>42.55</v>
      </c>
      <c r="F1181" s="25">
        <v>89.78</v>
      </c>
      <c r="G1181" s="25">
        <v>54.52</v>
      </c>
      <c r="H1181" s="25">
        <v>56.53</v>
      </c>
      <c r="I1181" s="25">
        <v>70.66</v>
      </c>
      <c r="J1181" s="25">
        <v>152.82</v>
      </c>
      <c r="K1181" s="25">
        <v>93.78</v>
      </c>
      <c r="L1181" s="25" t="s">
        <v>13</v>
      </c>
      <c r="M1181" s="25" t="s">
        <v>13</v>
      </c>
      <c r="N1181" s="25" t="s">
        <v>13</v>
      </c>
    </row>
    <row r="1182" spans="1:14" x14ac:dyDescent="0.2">
      <c r="A1182" s="25"/>
      <c r="B1182" s="25" t="s">
        <v>5</v>
      </c>
      <c r="C1182" s="25">
        <v>20.2</v>
      </c>
      <c r="D1182" s="25">
        <v>25.07</v>
      </c>
      <c r="E1182" s="25">
        <v>13.61</v>
      </c>
      <c r="F1182" s="25">
        <v>40.5</v>
      </c>
      <c r="G1182" s="25">
        <v>15.6</v>
      </c>
      <c r="H1182" s="25">
        <v>6.73</v>
      </c>
      <c r="I1182" s="25">
        <v>14.21</v>
      </c>
      <c r="J1182" s="25">
        <v>17.62</v>
      </c>
      <c r="K1182" s="25">
        <v>1.36</v>
      </c>
      <c r="L1182" s="25" t="s">
        <v>13</v>
      </c>
      <c r="M1182" s="25" t="s">
        <v>13</v>
      </c>
      <c r="N1182" s="25" t="s">
        <v>13</v>
      </c>
    </row>
    <row r="1183" spans="1:14" x14ac:dyDescent="0.2">
      <c r="A1183" s="25"/>
      <c r="B1183" s="25" t="s">
        <v>6</v>
      </c>
      <c r="C1183" s="25">
        <v>1.17</v>
      </c>
      <c r="D1183" s="25">
        <v>2.36</v>
      </c>
      <c r="E1183" s="25">
        <v>0.41</v>
      </c>
      <c r="F1183" s="25">
        <v>0.41</v>
      </c>
      <c r="G1183" s="25">
        <v>5.86</v>
      </c>
      <c r="H1183" s="25">
        <v>9.6199999999999992</v>
      </c>
      <c r="I1183" s="25">
        <v>8.23</v>
      </c>
      <c r="J1183" s="25">
        <v>24.29</v>
      </c>
      <c r="K1183" s="25">
        <v>5.35</v>
      </c>
      <c r="L1183" s="25" t="s">
        <v>13</v>
      </c>
      <c r="M1183" s="25" t="s">
        <v>13</v>
      </c>
      <c r="N1183" s="25" t="s">
        <v>13</v>
      </c>
    </row>
    <row r="1184" spans="1:14" x14ac:dyDescent="0.2">
      <c r="A1184" s="25"/>
      <c r="B1184" s="25" t="s">
        <v>7</v>
      </c>
      <c r="C1184" s="25" t="s">
        <v>13</v>
      </c>
      <c r="D1184" s="25" t="s">
        <v>13</v>
      </c>
      <c r="E1184" s="25" t="s">
        <v>13</v>
      </c>
      <c r="F1184" s="25" t="s">
        <v>13</v>
      </c>
      <c r="G1184" s="25" t="s">
        <v>13</v>
      </c>
      <c r="H1184" s="25" t="s">
        <v>13</v>
      </c>
      <c r="I1184" s="25" t="s">
        <v>13</v>
      </c>
      <c r="J1184" s="25" t="s">
        <v>13</v>
      </c>
      <c r="K1184" s="25" t="s">
        <v>13</v>
      </c>
      <c r="L1184" s="25" t="s">
        <v>13</v>
      </c>
      <c r="M1184" s="25" t="s">
        <v>13</v>
      </c>
      <c r="N1184" s="25" t="s">
        <v>13</v>
      </c>
    </row>
    <row r="1185" spans="1:14" x14ac:dyDescent="0.2">
      <c r="A1185" s="25"/>
      <c r="B1185" s="25" t="s">
        <v>8</v>
      </c>
      <c r="C1185" s="25">
        <v>0.27</v>
      </c>
      <c r="D1185" s="25" t="s">
        <v>13</v>
      </c>
      <c r="E1185" s="25">
        <v>0.06</v>
      </c>
      <c r="F1185" s="25">
        <v>0.1</v>
      </c>
      <c r="G1185" s="25" t="s">
        <v>13</v>
      </c>
      <c r="H1185" s="25" t="s">
        <v>13</v>
      </c>
      <c r="I1185" s="25" t="s">
        <v>13</v>
      </c>
      <c r="J1185" s="25" t="s">
        <v>13</v>
      </c>
      <c r="K1185" s="25" t="s">
        <v>13</v>
      </c>
      <c r="L1185" s="25" t="s">
        <v>13</v>
      </c>
      <c r="M1185" s="25" t="s">
        <v>13</v>
      </c>
      <c r="N1185" s="25" t="s">
        <v>13</v>
      </c>
    </row>
    <row r="1186" spans="1:14" x14ac:dyDescent="0.2">
      <c r="A1186" s="25"/>
      <c r="B1186" s="25" t="s">
        <v>9</v>
      </c>
      <c r="C1186" s="25">
        <v>0.66</v>
      </c>
      <c r="D1186" s="25" t="s">
        <v>13</v>
      </c>
      <c r="E1186" s="25">
        <v>10.65</v>
      </c>
      <c r="F1186" s="25">
        <v>11.98</v>
      </c>
      <c r="G1186" s="25">
        <v>15.57</v>
      </c>
      <c r="H1186" s="25">
        <v>32.67</v>
      </c>
      <c r="I1186" s="25">
        <v>32.69</v>
      </c>
      <c r="J1186" s="25">
        <v>49.99</v>
      </c>
      <c r="K1186" s="25">
        <v>63.62</v>
      </c>
      <c r="L1186" s="25" t="s">
        <v>13</v>
      </c>
      <c r="M1186" s="25" t="s">
        <v>13</v>
      </c>
      <c r="N1186" s="25" t="s">
        <v>13</v>
      </c>
    </row>
    <row r="1187" spans="1:14" x14ac:dyDescent="0.2">
      <c r="A1187" s="25"/>
      <c r="B1187" s="25" t="s">
        <v>10</v>
      </c>
      <c r="C1187" s="25">
        <v>0.25</v>
      </c>
      <c r="D1187" s="25">
        <v>3.3</v>
      </c>
      <c r="E1187" s="25">
        <v>12.14</v>
      </c>
      <c r="F1187" s="25">
        <v>26.32</v>
      </c>
      <c r="G1187" s="25">
        <v>8.15</v>
      </c>
      <c r="H1187" s="25">
        <v>0.82</v>
      </c>
      <c r="I1187" s="25">
        <v>5.45</v>
      </c>
      <c r="J1187" s="25">
        <v>53.3</v>
      </c>
      <c r="K1187" s="25">
        <v>8.09</v>
      </c>
      <c r="L1187" s="25" t="s">
        <v>13</v>
      </c>
      <c r="M1187" s="25" t="s">
        <v>13</v>
      </c>
      <c r="N1187" s="25" t="s">
        <v>13</v>
      </c>
    </row>
    <row r="1188" spans="1:14" x14ac:dyDescent="0.2">
      <c r="A1188" s="25"/>
      <c r="B1188" s="25" t="s">
        <v>11</v>
      </c>
      <c r="C1188" s="25">
        <v>0.42</v>
      </c>
      <c r="D1188" s="25" t="s">
        <v>13</v>
      </c>
      <c r="E1188" s="25">
        <v>1.07</v>
      </c>
      <c r="F1188" s="25">
        <v>2.35</v>
      </c>
      <c r="G1188" s="25">
        <v>3.96</v>
      </c>
      <c r="H1188" s="25">
        <v>5.0599999999999996</v>
      </c>
      <c r="I1188" s="25">
        <v>3.29</v>
      </c>
      <c r="J1188" s="25">
        <v>4.46</v>
      </c>
      <c r="K1188" s="25">
        <v>12.16</v>
      </c>
      <c r="L1188" s="25" t="s">
        <v>13</v>
      </c>
      <c r="M1188" s="25" t="s">
        <v>13</v>
      </c>
      <c r="N1188" s="25" t="s">
        <v>13</v>
      </c>
    </row>
    <row r="1189" spans="1:14" x14ac:dyDescent="0.2">
      <c r="A1189" s="25"/>
      <c r="B1189" s="25" t="s">
        <v>12</v>
      </c>
      <c r="C1189" s="25">
        <v>47.89</v>
      </c>
      <c r="D1189" s="25">
        <v>25.72</v>
      </c>
      <c r="E1189" s="25">
        <v>4.6100000000000003</v>
      </c>
      <c r="F1189" s="25">
        <v>8.1199999999999992</v>
      </c>
      <c r="G1189" s="25">
        <v>5.38</v>
      </c>
      <c r="H1189" s="25">
        <v>1.63</v>
      </c>
      <c r="I1189" s="25">
        <v>6.79</v>
      </c>
      <c r="J1189" s="25">
        <v>3.16</v>
      </c>
      <c r="K1189" s="25">
        <v>3.2</v>
      </c>
      <c r="L1189" s="25" t="s">
        <v>13</v>
      </c>
      <c r="M1189" s="25" t="s">
        <v>13</v>
      </c>
      <c r="N1189" s="25" t="s">
        <v>13</v>
      </c>
    </row>
    <row r="1190" spans="1:14" x14ac:dyDescent="0.2">
      <c r="A1190" s="25" t="s">
        <v>154</v>
      </c>
      <c r="B1190" s="25" t="s">
        <v>1</v>
      </c>
      <c r="C1190" s="25">
        <v>5.1680799999999998</v>
      </c>
      <c r="D1190" s="25">
        <v>3.4251900000000002</v>
      </c>
      <c r="E1190" s="25">
        <v>33.3902</v>
      </c>
      <c r="F1190" s="25">
        <v>43.77</v>
      </c>
      <c r="G1190" s="25">
        <v>33.1203</v>
      </c>
      <c r="H1190" s="25">
        <v>43.990299999999998</v>
      </c>
      <c r="I1190" s="25">
        <v>44.649099999999997</v>
      </c>
      <c r="J1190" s="25">
        <v>21.685600000000001</v>
      </c>
      <c r="K1190" s="25">
        <v>38.139000000000003</v>
      </c>
      <c r="L1190" s="25">
        <v>46.925367000000001</v>
      </c>
      <c r="M1190" s="25">
        <v>35.985632000000003</v>
      </c>
      <c r="N1190" s="25">
        <v>36.855901000000003</v>
      </c>
    </row>
    <row r="1191" spans="1:14" x14ac:dyDescent="0.2">
      <c r="A1191" s="25"/>
      <c r="B1191" s="25" t="s">
        <v>61</v>
      </c>
      <c r="C1191" s="25" t="s">
        <v>13</v>
      </c>
      <c r="D1191" s="25" t="s">
        <v>13</v>
      </c>
      <c r="E1191" s="25" t="s">
        <v>13</v>
      </c>
      <c r="F1191" s="25" t="s">
        <v>13</v>
      </c>
      <c r="G1191" s="25" t="s">
        <v>13</v>
      </c>
      <c r="H1191" s="25" t="s">
        <v>13</v>
      </c>
      <c r="I1191" s="25" t="s">
        <v>13</v>
      </c>
      <c r="J1191" s="25">
        <v>0.41133999999999998</v>
      </c>
      <c r="K1191" s="25" t="s">
        <v>13</v>
      </c>
      <c r="L1191" s="25" t="s">
        <v>13</v>
      </c>
      <c r="M1191" s="25" t="s">
        <v>13</v>
      </c>
      <c r="N1191" s="25" t="s">
        <v>13</v>
      </c>
    </row>
    <row r="1192" spans="1:14" x14ac:dyDescent="0.2">
      <c r="A1192" s="25"/>
      <c r="B1192" s="25" t="s">
        <v>2</v>
      </c>
      <c r="C1192" s="25">
        <v>0.492921</v>
      </c>
      <c r="D1192" s="25">
        <v>0</v>
      </c>
      <c r="E1192" s="25">
        <v>7.0000400000000004E-2</v>
      </c>
      <c r="F1192" s="25">
        <v>7.0000800000000002E-2</v>
      </c>
      <c r="G1192" s="25">
        <v>0</v>
      </c>
      <c r="H1192" s="25">
        <v>0.310002</v>
      </c>
      <c r="I1192" s="25">
        <v>0.51921499999999998</v>
      </c>
      <c r="J1192" s="25">
        <v>0.37608200000000003</v>
      </c>
      <c r="K1192" s="25">
        <v>0</v>
      </c>
      <c r="L1192" s="25">
        <v>0</v>
      </c>
      <c r="M1192" s="25">
        <v>0</v>
      </c>
      <c r="N1192" s="25" t="s">
        <v>13</v>
      </c>
    </row>
    <row r="1193" spans="1:14" x14ac:dyDescent="0.2">
      <c r="A1193" s="25"/>
      <c r="B1193" s="25" t="s">
        <v>3</v>
      </c>
      <c r="C1193" s="25">
        <v>1.6152599999999999</v>
      </c>
      <c r="D1193" s="25">
        <v>2.79982</v>
      </c>
      <c r="E1193" s="25">
        <v>28.3902</v>
      </c>
      <c r="F1193" s="25">
        <v>38.200400000000002</v>
      </c>
      <c r="G1193" s="25">
        <v>11.9801</v>
      </c>
      <c r="H1193" s="25">
        <v>13.270099999999999</v>
      </c>
      <c r="I1193" s="25">
        <v>14.0616</v>
      </c>
      <c r="J1193" s="25">
        <v>6.6462700000000003</v>
      </c>
      <c r="K1193" s="25">
        <v>17.391999999999999</v>
      </c>
      <c r="L1193" s="25">
        <v>20.776617999999999</v>
      </c>
      <c r="M1193" s="25">
        <v>17.270726</v>
      </c>
      <c r="N1193" s="25">
        <v>19.835252000000001</v>
      </c>
    </row>
    <row r="1194" spans="1:14" x14ac:dyDescent="0.2">
      <c r="A1194" s="25"/>
      <c r="B1194" s="25" t="s">
        <v>4</v>
      </c>
      <c r="C1194" s="25">
        <v>3.0598990000000001</v>
      </c>
      <c r="D1194" s="25">
        <v>0.62536999999999998</v>
      </c>
      <c r="E1194" s="25">
        <v>4.9299996000000004</v>
      </c>
      <c r="F1194" s="25">
        <v>5.5000992000000002</v>
      </c>
      <c r="G1194" s="25">
        <v>21.1402</v>
      </c>
      <c r="H1194" s="25">
        <v>30.410198000000001</v>
      </c>
      <c r="I1194" s="25">
        <v>30.068284999999999</v>
      </c>
      <c r="J1194" s="25">
        <v>14.251908</v>
      </c>
      <c r="K1194" s="25">
        <v>20.51</v>
      </c>
      <c r="L1194" s="25">
        <v>26.148748999999999</v>
      </c>
      <c r="M1194" s="25">
        <v>18.714905999999999</v>
      </c>
      <c r="N1194" s="25" t="s">
        <v>13</v>
      </c>
    </row>
    <row r="1195" spans="1:14" x14ac:dyDescent="0.2">
      <c r="A1195" s="25"/>
      <c r="B1195" s="25" t="s">
        <v>5</v>
      </c>
      <c r="C1195" s="25" t="s">
        <v>13</v>
      </c>
      <c r="D1195" s="25" t="s">
        <v>13</v>
      </c>
      <c r="E1195" s="25" t="s">
        <v>13</v>
      </c>
      <c r="F1195" s="25" t="s">
        <v>13</v>
      </c>
      <c r="G1195" s="25" t="s">
        <v>13</v>
      </c>
      <c r="H1195" s="25" t="s">
        <v>13</v>
      </c>
      <c r="I1195" s="25" t="s">
        <v>13</v>
      </c>
      <c r="J1195" s="25" t="s">
        <v>13</v>
      </c>
      <c r="K1195" s="25" t="s">
        <v>13</v>
      </c>
      <c r="L1195" s="25" t="s">
        <v>13</v>
      </c>
      <c r="M1195" s="25" t="s">
        <v>13</v>
      </c>
      <c r="N1195" s="25" t="s">
        <v>13</v>
      </c>
    </row>
    <row r="1196" spans="1:14" x14ac:dyDescent="0.2">
      <c r="A1196" s="25"/>
      <c r="B1196" s="25" t="s">
        <v>6</v>
      </c>
      <c r="C1196" s="25" t="s">
        <v>13</v>
      </c>
      <c r="D1196" s="25" t="s">
        <v>13</v>
      </c>
      <c r="E1196" s="25" t="s">
        <v>13</v>
      </c>
      <c r="F1196" s="25" t="s">
        <v>13</v>
      </c>
      <c r="G1196" s="25" t="s">
        <v>13</v>
      </c>
      <c r="H1196" s="25" t="s">
        <v>13</v>
      </c>
      <c r="I1196" s="25">
        <v>1.2715499999999999E-2</v>
      </c>
      <c r="J1196" s="25" t="s">
        <v>13</v>
      </c>
      <c r="K1196" s="25" t="s">
        <v>13</v>
      </c>
      <c r="L1196" s="25" t="s">
        <v>13</v>
      </c>
      <c r="M1196" s="25" t="s">
        <v>13</v>
      </c>
      <c r="N1196" s="25" t="s">
        <v>13</v>
      </c>
    </row>
    <row r="1197" spans="1:14" x14ac:dyDescent="0.2">
      <c r="A1197" s="25"/>
      <c r="B1197" s="25" t="s">
        <v>7</v>
      </c>
      <c r="C1197" s="25" t="s">
        <v>13</v>
      </c>
      <c r="D1197" s="25">
        <v>0.147258</v>
      </c>
      <c r="E1197" s="25">
        <v>1.43001</v>
      </c>
      <c r="F1197" s="25">
        <v>0.280003</v>
      </c>
      <c r="G1197" s="25">
        <v>2.90002</v>
      </c>
      <c r="H1197" s="25">
        <v>4.53003</v>
      </c>
      <c r="I1197" s="25">
        <v>0.16954</v>
      </c>
      <c r="J1197" s="25">
        <v>0.34670000000000001</v>
      </c>
      <c r="K1197" s="25">
        <v>0.57499999999999996</v>
      </c>
      <c r="L1197" s="25">
        <v>1.1248499999999999</v>
      </c>
      <c r="M1197" s="25">
        <v>2.5780569999999998</v>
      </c>
      <c r="N1197" s="25" t="s">
        <v>13</v>
      </c>
    </row>
    <row r="1198" spans="1:14" x14ac:dyDescent="0.2">
      <c r="A1198" s="25"/>
      <c r="B1198" s="25" t="s">
        <v>8</v>
      </c>
      <c r="C1198" s="25" t="s">
        <v>13</v>
      </c>
      <c r="D1198" s="25" t="s">
        <v>13</v>
      </c>
      <c r="E1198" s="25" t="s">
        <v>13</v>
      </c>
      <c r="F1198" s="25" t="s">
        <v>13</v>
      </c>
      <c r="G1198" s="25" t="s">
        <v>13</v>
      </c>
      <c r="H1198" s="25" t="s">
        <v>13</v>
      </c>
      <c r="I1198" s="25" t="s">
        <v>13</v>
      </c>
      <c r="J1198" s="25" t="s">
        <v>13</v>
      </c>
      <c r="K1198" s="25" t="s">
        <v>13</v>
      </c>
      <c r="L1198" s="25" t="s">
        <v>13</v>
      </c>
      <c r="M1198" s="25" t="s">
        <v>13</v>
      </c>
      <c r="N1198" s="25" t="s">
        <v>13</v>
      </c>
    </row>
    <row r="1199" spans="1:14" x14ac:dyDescent="0.2">
      <c r="A1199" s="25"/>
      <c r="B1199" s="25" t="s">
        <v>9</v>
      </c>
      <c r="C1199" s="25" t="s">
        <v>13</v>
      </c>
      <c r="D1199" s="25" t="s">
        <v>13</v>
      </c>
      <c r="E1199" s="25">
        <v>4.0000300000000003E-2</v>
      </c>
      <c r="F1199" s="25">
        <v>0.10000100000000001</v>
      </c>
      <c r="G1199" s="25">
        <v>12.1401</v>
      </c>
      <c r="H1199" s="25">
        <v>19.130099999999999</v>
      </c>
      <c r="I1199" s="25">
        <v>18.79</v>
      </c>
      <c r="J1199" s="25">
        <v>2.9381400000000002</v>
      </c>
      <c r="K1199" s="25">
        <v>14.643000000000001</v>
      </c>
      <c r="L1199" s="25">
        <v>18.617467999999999</v>
      </c>
      <c r="M1199" s="25">
        <v>10.179767</v>
      </c>
      <c r="N1199" s="25" t="s">
        <v>13</v>
      </c>
    </row>
    <row r="1200" spans="1:14" x14ac:dyDescent="0.2">
      <c r="A1200" s="25"/>
      <c r="B1200" s="25" t="s">
        <v>10</v>
      </c>
      <c r="C1200" s="25">
        <v>2.52338</v>
      </c>
      <c r="D1200" s="25">
        <v>0.47811199999999998</v>
      </c>
      <c r="E1200" s="25">
        <v>3.4600200000000001</v>
      </c>
      <c r="F1200" s="25">
        <v>5.1200599999999996</v>
      </c>
      <c r="G1200" s="25">
        <v>4.8300400000000003</v>
      </c>
      <c r="H1200" s="25">
        <v>5.2300300000000002</v>
      </c>
      <c r="I1200" s="25">
        <v>9.9278200000000005</v>
      </c>
      <c r="J1200" s="25">
        <v>10.677199999999999</v>
      </c>
      <c r="K1200" s="25">
        <v>5.2930000000000001</v>
      </c>
      <c r="L1200" s="25">
        <v>4.5509550000000001</v>
      </c>
      <c r="M1200" s="25">
        <v>3.9708489999999999</v>
      </c>
      <c r="N1200" s="25" t="s">
        <v>13</v>
      </c>
    </row>
    <row r="1201" spans="1:14" x14ac:dyDescent="0.2">
      <c r="A1201" s="25"/>
      <c r="B1201" s="25" t="s">
        <v>11</v>
      </c>
      <c r="C1201" s="25" t="s">
        <v>13</v>
      </c>
      <c r="D1201" s="25" t="s">
        <v>13</v>
      </c>
      <c r="E1201" s="25" t="s">
        <v>13</v>
      </c>
      <c r="F1201" s="25" t="s">
        <v>13</v>
      </c>
      <c r="G1201" s="25" t="s">
        <v>13</v>
      </c>
      <c r="H1201" s="25" t="s">
        <v>13</v>
      </c>
      <c r="I1201" s="25" t="s">
        <v>13</v>
      </c>
      <c r="J1201" s="25" t="s">
        <v>13</v>
      </c>
      <c r="K1201" s="25" t="s">
        <v>13</v>
      </c>
      <c r="L1201" s="25" t="s">
        <v>13</v>
      </c>
      <c r="M1201" s="25" t="s">
        <v>13</v>
      </c>
      <c r="N1201" s="25" t="s">
        <v>13</v>
      </c>
    </row>
    <row r="1202" spans="1:14" x14ac:dyDescent="0.2">
      <c r="A1202" s="25"/>
      <c r="B1202" s="25" t="s">
        <v>12</v>
      </c>
      <c r="C1202" s="25">
        <v>0.53652500000000003</v>
      </c>
      <c r="D1202" s="25" t="s">
        <v>13</v>
      </c>
      <c r="E1202" s="25" t="s">
        <v>13</v>
      </c>
      <c r="F1202" s="25" t="s">
        <v>13</v>
      </c>
      <c r="G1202" s="25">
        <v>1.2700100000000001</v>
      </c>
      <c r="H1202" s="25">
        <v>1.5200100000000001</v>
      </c>
      <c r="I1202" s="25">
        <v>1.1677</v>
      </c>
      <c r="J1202" s="25">
        <v>0.28989599999999999</v>
      </c>
      <c r="K1202" s="25">
        <v>0.23699999999999999</v>
      </c>
      <c r="L1202" s="25">
        <v>1.8554759999999999</v>
      </c>
      <c r="M1202" s="25">
        <v>1.9862329999999999</v>
      </c>
      <c r="N1202" s="25" t="s">
        <v>13</v>
      </c>
    </row>
    <row r="1203" spans="1:14" x14ac:dyDescent="0.2">
      <c r="A1203" s="25" t="s">
        <v>155</v>
      </c>
      <c r="B1203" s="25" t="s">
        <v>1</v>
      </c>
      <c r="C1203" s="25">
        <v>147.86600000000001</v>
      </c>
      <c r="D1203" s="25">
        <v>147.64400000000001</v>
      </c>
      <c r="E1203" s="25">
        <v>172.89699999999999</v>
      </c>
      <c r="F1203" s="25">
        <v>211.881</v>
      </c>
      <c r="G1203" s="25">
        <v>170.30699999999999</v>
      </c>
      <c r="H1203" s="25">
        <v>248.05</v>
      </c>
      <c r="I1203" s="25">
        <v>297.59800000000001</v>
      </c>
      <c r="J1203" s="25">
        <v>297.77</v>
      </c>
      <c r="K1203" s="25">
        <v>164.69</v>
      </c>
      <c r="L1203" s="25">
        <v>180.84100000000001</v>
      </c>
      <c r="M1203" s="25">
        <v>142.876</v>
      </c>
      <c r="N1203" s="25" t="s">
        <v>13</v>
      </c>
    </row>
    <row r="1204" spans="1:14" x14ac:dyDescent="0.2">
      <c r="A1204" s="25"/>
      <c r="B1204" s="25" t="s">
        <v>61</v>
      </c>
      <c r="C1204" s="25" t="s">
        <v>13</v>
      </c>
      <c r="D1204" s="25" t="s">
        <v>13</v>
      </c>
      <c r="E1204" s="25" t="s">
        <v>13</v>
      </c>
      <c r="F1204" s="25" t="s">
        <v>13</v>
      </c>
      <c r="G1204" s="25" t="s">
        <v>13</v>
      </c>
      <c r="H1204" s="25" t="s">
        <v>13</v>
      </c>
      <c r="I1204" s="25" t="s">
        <v>13</v>
      </c>
      <c r="J1204" s="25" t="s">
        <v>13</v>
      </c>
      <c r="K1204" s="25" t="s">
        <v>13</v>
      </c>
      <c r="L1204" s="25" t="s">
        <v>13</v>
      </c>
      <c r="M1204" s="25" t="s">
        <v>13</v>
      </c>
      <c r="N1204" s="25" t="s">
        <v>13</v>
      </c>
    </row>
    <row r="1205" spans="1:14" x14ac:dyDescent="0.2">
      <c r="A1205" s="25"/>
      <c r="B1205" s="25" t="s">
        <v>2</v>
      </c>
      <c r="C1205" s="25">
        <v>7.609</v>
      </c>
      <c r="D1205" s="25">
        <v>8.06</v>
      </c>
      <c r="E1205" s="25">
        <v>8.7040000000000006</v>
      </c>
      <c r="F1205" s="25">
        <v>9.4003200000000007</v>
      </c>
      <c r="G1205" s="25">
        <v>9.9381299999999992</v>
      </c>
      <c r="H1205" s="25">
        <v>13.786300000000001</v>
      </c>
      <c r="I1205" s="25">
        <v>19.124500000000001</v>
      </c>
      <c r="J1205" s="25">
        <v>21.036999999999999</v>
      </c>
      <c r="K1205" s="25">
        <v>23.14</v>
      </c>
      <c r="L1205" s="25">
        <v>25.454999999999998</v>
      </c>
      <c r="M1205" s="25">
        <v>20.128</v>
      </c>
      <c r="N1205" s="25" t="s">
        <v>13</v>
      </c>
    </row>
    <row r="1206" spans="1:14" x14ac:dyDescent="0.2">
      <c r="A1206" s="25"/>
      <c r="B1206" s="25" t="s">
        <v>3</v>
      </c>
      <c r="C1206" s="25">
        <v>35.094999999999999</v>
      </c>
      <c r="D1206" s="25">
        <v>37.085999999999999</v>
      </c>
      <c r="E1206" s="25">
        <v>50.482999999999997</v>
      </c>
      <c r="F1206" s="25">
        <v>59.156999999999996</v>
      </c>
      <c r="G1206" s="25">
        <v>35</v>
      </c>
      <c r="H1206" s="25">
        <v>80.455699999999993</v>
      </c>
      <c r="I1206" s="25">
        <v>95</v>
      </c>
      <c r="J1206" s="25">
        <v>64.028000000000006</v>
      </c>
      <c r="K1206" s="25">
        <v>76.77</v>
      </c>
      <c r="L1206" s="25">
        <v>78.727000000000004</v>
      </c>
      <c r="M1206" s="25">
        <v>64.585999999999999</v>
      </c>
      <c r="N1206" s="25" t="s">
        <v>13</v>
      </c>
    </row>
    <row r="1207" spans="1:14" x14ac:dyDescent="0.2">
      <c r="A1207" s="25"/>
      <c r="B1207" s="25" t="s">
        <v>4</v>
      </c>
      <c r="C1207" s="25">
        <v>105.16200000000001</v>
      </c>
      <c r="D1207" s="25">
        <v>102.498</v>
      </c>
      <c r="E1207" s="25">
        <v>113.71</v>
      </c>
      <c r="F1207" s="25">
        <v>143.32368</v>
      </c>
      <c r="G1207" s="25">
        <v>125.36887</v>
      </c>
      <c r="H1207" s="25">
        <v>153.80799999999999</v>
      </c>
      <c r="I1207" s="25">
        <v>183.4735</v>
      </c>
      <c r="J1207" s="25">
        <v>212.70500000000001</v>
      </c>
      <c r="K1207" s="25">
        <v>64.78</v>
      </c>
      <c r="L1207" s="25">
        <v>76.659000000000006</v>
      </c>
      <c r="M1207" s="25">
        <v>58.162999999999997</v>
      </c>
      <c r="N1207" s="25" t="s">
        <v>13</v>
      </c>
    </row>
    <row r="1208" spans="1:14" x14ac:dyDescent="0.2">
      <c r="A1208" s="25"/>
      <c r="B1208" s="25" t="s">
        <v>5</v>
      </c>
      <c r="C1208" s="25" t="s">
        <v>13</v>
      </c>
      <c r="D1208" s="25" t="s">
        <v>13</v>
      </c>
      <c r="E1208" s="25" t="s">
        <v>13</v>
      </c>
      <c r="F1208" s="25" t="s">
        <v>13</v>
      </c>
      <c r="G1208" s="25" t="s">
        <v>13</v>
      </c>
      <c r="H1208" s="25" t="s">
        <v>13</v>
      </c>
      <c r="I1208" s="25" t="s">
        <v>13</v>
      </c>
      <c r="J1208" s="25" t="s">
        <v>13</v>
      </c>
      <c r="K1208" s="25" t="s">
        <v>13</v>
      </c>
      <c r="L1208" s="25" t="s">
        <v>13</v>
      </c>
      <c r="M1208" s="25" t="s">
        <v>13</v>
      </c>
      <c r="N1208" s="25" t="s">
        <v>13</v>
      </c>
    </row>
    <row r="1209" spans="1:14" x14ac:dyDescent="0.2">
      <c r="A1209" s="25"/>
      <c r="B1209" s="25" t="s">
        <v>6</v>
      </c>
      <c r="C1209" s="25">
        <v>7.0309999999999997</v>
      </c>
      <c r="D1209" s="25">
        <v>7.383</v>
      </c>
      <c r="E1209" s="25">
        <v>7.7519999999999998</v>
      </c>
      <c r="F1209" s="25">
        <v>8.14</v>
      </c>
      <c r="G1209" s="25">
        <v>8.5500000000000007</v>
      </c>
      <c r="H1209" s="25">
        <v>9.83</v>
      </c>
      <c r="I1209" s="25">
        <v>11.3</v>
      </c>
      <c r="J1209" s="25">
        <v>13</v>
      </c>
      <c r="K1209" s="25">
        <v>0.24</v>
      </c>
      <c r="L1209" s="25">
        <v>13.218999999999999</v>
      </c>
      <c r="M1209" s="25">
        <v>7.0049999999999999</v>
      </c>
      <c r="N1209" s="25" t="s">
        <v>13</v>
      </c>
    </row>
    <row r="1210" spans="1:14" x14ac:dyDescent="0.2">
      <c r="A1210" s="25"/>
      <c r="B1210" s="25" t="s">
        <v>7</v>
      </c>
      <c r="C1210" s="25" t="s">
        <v>13</v>
      </c>
      <c r="D1210" s="25" t="s">
        <v>13</v>
      </c>
      <c r="E1210" s="25" t="s">
        <v>13</v>
      </c>
      <c r="F1210" s="25">
        <v>17.248000000000001</v>
      </c>
      <c r="G1210" s="25">
        <v>10.284000000000001</v>
      </c>
      <c r="H1210" s="25">
        <v>17.329999999999998</v>
      </c>
      <c r="I1210" s="25">
        <v>20.396999999999998</v>
      </c>
      <c r="J1210" s="25">
        <v>22.24</v>
      </c>
      <c r="K1210" s="25">
        <v>10.85</v>
      </c>
      <c r="L1210" s="25">
        <v>11.75</v>
      </c>
      <c r="M1210" s="25">
        <v>14.727</v>
      </c>
      <c r="N1210" s="25" t="s">
        <v>13</v>
      </c>
    </row>
    <row r="1211" spans="1:14" x14ac:dyDescent="0.2">
      <c r="A1211" s="25"/>
      <c r="B1211" s="25" t="s">
        <v>8</v>
      </c>
      <c r="C1211" s="25">
        <v>35.423000000000002</v>
      </c>
      <c r="D1211" s="25">
        <v>37.194000000000003</v>
      </c>
      <c r="E1211" s="25">
        <v>40.542000000000002</v>
      </c>
      <c r="F1211" s="25">
        <v>42.569099999999999</v>
      </c>
      <c r="G1211" s="25">
        <v>44.697499999999998</v>
      </c>
      <c r="H1211" s="25">
        <v>46.932400000000001</v>
      </c>
      <c r="I1211" s="25">
        <v>49.279000000000003</v>
      </c>
      <c r="J1211" s="25">
        <v>51.743000000000002</v>
      </c>
      <c r="K1211" s="25">
        <v>5.39</v>
      </c>
      <c r="L1211" s="25">
        <v>4.3639999999999999</v>
      </c>
      <c r="M1211" s="25">
        <v>3.077</v>
      </c>
      <c r="N1211" s="25" t="s">
        <v>13</v>
      </c>
    </row>
    <row r="1212" spans="1:14" x14ac:dyDescent="0.2">
      <c r="A1212" s="25"/>
      <c r="B1212" s="25" t="s">
        <v>9</v>
      </c>
      <c r="C1212" s="25">
        <v>33.734999999999999</v>
      </c>
      <c r="D1212" s="25">
        <v>35.420999999999999</v>
      </c>
      <c r="E1212" s="25">
        <v>37.192</v>
      </c>
      <c r="F1212" s="25">
        <v>39.2044</v>
      </c>
      <c r="G1212" s="25">
        <v>41.329300000000003</v>
      </c>
      <c r="H1212" s="25">
        <v>51.246600000000001</v>
      </c>
      <c r="I1212" s="25">
        <v>63.567999999999998</v>
      </c>
      <c r="J1212" s="25">
        <v>78.8827</v>
      </c>
      <c r="K1212" s="25">
        <v>13.59</v>
      </c>
      <c r="L1212" s="25">
        <v>9.0649999999999995</v>
      </c>
      <c r="M1212" s="25">
        <v>6.0919999999999996</v>
      </c>
      <c r="N1212" s="25" t="s">
        <v>13</v>
      </c>
    </row>
    <row r="1213" spans="1:14" x14ac:dyDescent="0.2">
      <c r="A1213" s="25"/>
      <c r="B1213" s="25" t="s">
        <v>10</v>
      </c>
      <c r="C1213" s="25">
        <v>28.972999999999999</v>
      </c>
      <c r="D1213" s="25">
        <v>22.5</v>
      </c>
      <c r="E1213" s="25">
        <v>28.224</v>
      </c>
      <c r="F1213" s="25">
        <v>36.161999999999999</v>
      </c>
      <c r="G1213" s="25">
        <v>20.508099999999999</v>
      </c>
      <c r="H1213" s="25">
        <v>28.4693</v>
      </c>
      <c r="I1213" s="25">
        <v>38.929299999999998</v>
      </c>
      <c r="J1213" s="25">
        <v>46.839300000000001</v>
      </c>
      <c r="K1213" s="25">
        <v>34.71</v>
      </c>
      <c r="L1213" s="25">
        <v>38.261000000000003</v>
      </c>
      <c r="M1213" s="25">
        <v>27.262</v>
      </c>
      <c r="N1213" s="25" t="s">
        <v>13</v>
      </c>
    </row>
    <row r="1214" spans="1:14" x14ac:dyDescent="0.2">
      <c r="A1214" s="25"/>
      <c r="B1214" s="25" t="s">
        <v>11</v>
      </c>
      <c r="C1214" s="25" t="s">
        <v>13</v>
      </c>
      <c r="D1214" s="25" t="s">
        <v>13</v>
      </c>
      <c r="E1214" s="25" t="s">
        <v>13</v>
      </c>
      <c r="F1214" s="25" t="s">
        <v>13</v>
      </c>
      <c r="G1214" s="25" t="s">
        <v>13</v>
      </c>
      <c r="H1214" s="25" t="s">
        <v>13</v>
      </c>
      <c r="I1214" s="25" t="s">
        <v>13</v>
      </c>
      <c r="J1214" s="25" t="s">
        <v>13</v>
      </c>
      <c r="K1214" s="25" t="s">
        <v>13</v>
      </c>
      <c r="L1214" s="25" t="s">
        <v>13</v>
      </c>
      <c r="M1214" s="25" t="s">
        <v>13</v>
      </c>
      <c r="N1214" s="25" t="s">
        <v>13</v>
      </c>
    </row>
    <row r="1215" spans="1:14" x14ac:dyDescent="0.2">
      <c r="A1215" s="25"/>
      <c r="B1215" s="25" t="s">
        <v>12</v>
      </c>
      <c r="C1215" s="25" t="s">
        <v>13</v>
      </c>
      <c r="D1215" s="25" t="s">
        <v>13</v>
      </c>
      <c r="E1215" s="25" t="s">
        <v>13</v>
      </c>
      <c r="F1215" s="25" t="s">
        <v>13</v>
      </c>
      <c r="G1215" s="25" t="s">
        <v>13</v>
      </c>
      <c r="H1215" s="25" t="s">
        <v>13</v>
      </c>
      <c r="I1215" s="25" t="s">
        <v>13</v>
      </c>
      <c r="J1215" s="25" t="s">
        <v>13</v>
      </c>
      <c r="K1215" s="25" t="s">
        <v>13</v>
      </c>
      <c r="L1215" s="25" t="s">
        <v>13</v>
      </c>
      <c r="M1215" s="25" t="s">
        <v>13</v>
      </c>
      <c r="N1215" s="25" t="s">
        <v>13</v>
      </c>
    </row>
    <row r="1216" spans="1:14" x14ac:dyDescent="0.2">
      <c r="A1216" s="25" t="s">
        <v>156</v>
      </c>
      <c r="B1216" s="25" t="s">
        <v>1</v>
      </c>
      <c r="C1216" s="25">
        <v>145.46</v>
      </c>
      <c r="D1216" s="25">
        <v>193.93</v>
      </c>
      <c r="E1216" s="25">
        <v>257.11</v>
      </c>
      <c r="F1216" s="25">
        <v>426.99900000000002</v>
      </c>
      <c r="G1216" s="25">
        <v>483.01</v>
      </c>
      <c r="H1216" s="25">
        <v>453.00200000000001</v>
      </c>
      <c r="I1216" s="25">
        <v>543.60500000000002</v>
      </c>
      <c r="J1216" s="25">
        <v>548.995</v>
      </c>
      <c r="K1216" s="25">
        <v>651.99800000000005</v>
      </c>
      <c r="L1216" s="25">
        <v>701.18700000000001</v>
      </c>
      <c r="M1216" s="25">
        <v>723.51</v>
      </c>
      <c r="N1216" s="25">
        <v>608.36327900000003</v>
      </c>
    </row>
    <row r="1217" spans="1:14" x14ac:dyDescent="0.2">
      <c r="A1217" s="25"/>
      <c r="B1217" s="25" t="s">
        <v>61</v>
      </c>
      <c r="C1217" s="25" t="s">
        <v>13</v>
      </c>
      <c r="D1217" s="25" t="s">
        <v>13</v>
      </c>
      <c r="E1217" s="25" t="s">
        <v>13</v>
      </c>
      <c r="F1217" s="25" t="s">
        <v>13</v>
      </c>
      <c r="G1217" s="25" t="s">
        <v>13</v>
      </c>
      <c r="H1217" s="25" t="s">
        <v>13</v>
      </c>
      <c r="I1217" s="25" t="s">
        <v>13</v>
      </c>
      <c r="J1217" s="25" t="s">
        <v>13</v>
      </c>
      <c r="K1217" s="25" t="s">
        <v>13</v>
      </c>
      <c r="L1217" s="25" t="s">
        <v>13</v>
      </c>
      <c r="M1217" s="25" t="s">
        <v>13</v>
      </c>
      <c r="N1217" s="25" t="s">
        <v>13</v>
      </c>
    </row>
    <row r="1218" spans="1:14" x14ac:dyDescent="0.2">
      <c r="A1218" s="25"/>
      <c r="B1218" s="25" t="s">
        <v>2</v>
      </c>
      <c r="C1218" s="25" t="s">
        <v>13</v>
      </c>
      <c r="D1218" s="25" t="s">
        <v>13</v>
      </c>
      <c r="E1218" s="25" t="s">
        <v>13</v>
      </c>
      <c r="F1218" s="25" t="s">
        <v>13</v>
      </c>
      <c r="G1218" s="25" t="s">
        <v>13</v>
      </c>
      <c r="H1218" s="25" t="s">
        <v>13</v>
      </c>
      <c r="I1218" s="25" t="s">
        <v>13</v>
      </c>
      <c r="J1218" s="25" t="s">
        <v>13</v>
      </c>
      <c r="K1218" s="25" t="s">
        <v>13</v>
      </c>
      <c r="L1218" s="25" t="s">
        <v>13</v>
      </c>
      <c r="M1218" s="25" t="s">
        <v>13</v>
      </c>
      <c r="N1218" s="25" t="s">
        <v>13</v>
      </c>
    </row>
    <row r="1219" spans="1:14" x14ac:dyDescent="0.2">
      <c r="A1219" s="25"/>
      <c r="B1219" s="25" t="s">
        <v>3</v>
      </c>
      <c r="C1219" s="25">
        <v>79.52</v>
      </c>
      <c r="D1219" s="25">
        <v>125.92</v>
      </c>
      <c r="E1219" s="25">
        <v>189.88</v>
      </c>
      <c r="F1219" s="25">
        <v>359.863</v>
      </c>
      <c r="G1219" s="25">
        <v>415.75299999999999</v>
      </c>
      <c r="H1219" s="25">
        <v>383.20400000000001</v>
      </c>
      <c r="I1219" s="25">
        <v>456.37799999999999</v>
      </c>
      <c r="J1219" s="25">
        <v>446.83499999999998</v>
      </c>
      <c r="K1219" s="25">
        <v>546.23299999999995</v>
      </c>
      <c r="L1219" s="25">
        <v>577.83199999999999</v>
      </c>
      <c r="M1219" s="25">
        <v>608.85500000000002</v>
      </c>
      <c r="N1219" s="25" t="s">
        <v>13</v>
      </c>
    </row>
    <row r="1220" spans="1:14" x14ac:dyDescent="0.2">
      <c r="A1220" s="25"/>
      <c r="B1220" s="25" t="s">
        <v>4</v>
      </c>
      <c r="C1220" s="25">
        <v>65.94</v>
      </c>
      <c r="D1220" s="25">
        <v>68.010000000000005</v>
      </c>
      <c r="E1220" s="25">
        <v>67.23</v>
      </c>
      <c r="F1220" s="25">
        <v>67.135999999999996</v>
      </c>
      <c r="G1220" s="25">
        <v>67.257000000000005</v>
      </c>
      <c r="H1220" s="25">
        <v>69.798000000000002</v>
      </c>
      <c r="I1220" s="25">
        <v>87.227000000000004</v>
      </c>
      <c r="J1220" s="25">
        <v>102.16</v>
      </c>
      <c r="K1220" s="25">
        <v>105.765</v>
      </c>
      <c r="L1220" s="25">
        <v>123.355</v>
      </c>
      <c r="M1220" s="25">
        <v>114.655</v>
      </c>
      <c r="N1220" s="25" t="s">
        <v>13</v>
      </c>
    </row>
    <row r="1221" spans="1:14" x14ac:dyDescent="0.2">
      <c r="A1221" s="25"/>
      <c r="B1221" s="25" t="s">
        <v>5</v>
      </c>
      <c r="C1221" s="25" t="s">
        <v>13</v>
      </c>
      <c r="D1221" s="25" t="s">
        <v>13</v>
      </c>
      <c r="E1221" s="25" t="s">
        <v>13</v>
      </c>
      <c r="F1221" s="25" t="s">
        <v>13</v>
      </c>
      <c r="G1221" s="25" t="s">
        <v>13</v>
      </c>
      <c r="H1221" s="25" t="s">
        <v>13</v>
      </c>
      <c r="I1221" s="25" t="s">
        <v>13</v>
      </c>
      <c r="J1221" s="25" t="s">
        <v>13</v>
      </c>
      <c r="K1221" s="25" t="s">
        <v>13</v>
      </c>
      <c r="L1221" s="25" t="s">
        <v>13</v>
      </c>
      <c r="M1221" s="25" t="s">
        <v>13</v>
      </c>
      <c r="N1221" s="25" t="s">
        <v>13</v>
      </c>
    </row>
    <row r="1222" spans="1:14" x14ac:dyDescent="0.2">
      <c r="A1222" s="25"/>
      <c r="B1222" s="25" t="s">
        <v>6</v>
      </c>
      <c r="C1222" s="25" t="s">
        <v>13</v>
      </c>
      <c r="D1222" s="25" t="s">
        <v>13</v>
      </c>
      <c r="E1222" s="25" t="s">
        <v>13</v>
      </c>
      <c r="F1222" s="25" t="s">
        <v>13</v>
      </c>
      <c r="G1222" s="25" t="s">
        <v>13</v>
      </c>
      <c r="H1222" s="25" t="s">
        <v>13</v>
      </c>
      <c r="I1222" s="25" t="s">
        <v>13</v>
      </c>
      <c r="J1222" s="25" t="s">
        <v>13</v>
      </c>
      <c r="K1222" s="25" t="s">
        <v>13</v>
      </c>
      <c r="L1222" s="25" t="s">
        <v>13</v>
      </c>
      <c r="M1222" s="25" t="s">
        <v>13</v>
      </c>
      <c r="N1222" s="25" t="s">
        <v>13</v>
      </c>
    </row>
    <row r="1223" spans="1:14" x14ac:dyDescent="0.2">
      <c r="A1223" s="25"/>
      <c r="B1223" s="25" t="s">
        <v>7</v>
      </c>
      <c r="C1223" s="25" t="s">
        <v>13</v>
      </c>
      <c r="D1223" s="25" t="s">
        <v>13</v>
      </c>
      <c r="E1223" s="25" t="s">
        <v>13</v>
      </c>
      <c r="F1223" s="25" t="s">
        <v>13</v>
      </c>
      <c r="G1223" s="25" t="s">
        <v>13</v>
      </c>
      <c r="H1223" s="25" t="s">
        <v>13</v>
      </c>
      <c r="I1223" s="25" t="s">
        <v>13</v>
      </c>
      <c r="J1223" s="25" t="s">
        <v>13</v>
      </c>
      <c r="K1223" s="25" t="s">
        <v>13</v>
      </c>
      <c r="L1223" s="25" t="s">
        <v>13</v>
      </c>
      <c r="M1223" s="25" t="s">
        <v>13</v>
      </c>
      <c r="N1223" s="25" t="s">
        <v>13</v>
      </c>
    </row>
    <row r="1224" spans="1:14" x14ac:dyDescent="0.2">
      <c r="A1224" s="25"/>
      <c r="B1224" s="25" t="s">
        <v>8</v>
      </c>
      <c r="C1224" s="25">
        <v>4.49</v>
      </c>
      <c r="D1224" s="25">
        <v>3.69</v>
      </c>
      <c r="E1224" s="25">
        <v>3.44</v>
      </c>
      <c r="F1224" s="25">
        <v>3.3244400000000001</v>
      </c>
      <c r="G1224" s="25">
        <v>3.3969499999999999</v>
      </c>
      <c r="H1224" s="25">
        <v>2.4566499999999998</v>
      </c>
      <c r="I1224" s="25">
        <v>6.5768500000000003</v>
      </c>
      <c r="J1224" s="25">
        <v>20.46</v>
      </c>
      <c r="K1224" s="25">
        <v>22.765000000000001</v>
      </c>
      <c r="L1224" s="25">
        <v>28.614999999999998</v>
      </c>
      <c r="M1224" s="25">
        <v>29.731999999999999</v>
      </c>
      <c r="N1224" s="25" t="s">
        <v>13</v>
      </c>
    </row>
    <row r="1225" spans="1:14" x14ac:dyDescent="0.2">
      <c r="A1225" s="25"/>
      <c r="B1225" s="25" t="s">
        <v>9</v>
      </c>
      <c r="C1225" s="25">
        <v>9.25</v>
      </c>
      <c r="D1225" s="25">
        <v>9.92</v>
      </c>
      <c r="E1225" s="25">
        <v>9.41</v>
      </c>
      <c r="F1225" s="25">
        <v>9.39</v>
      </c>
      <c r="G1225" s="25">
        <v>9.4600000000000009</v>
      </c>
      <c r="H1225" s="25">
        <v>16.55</v>
      </c>
      <c r="I1225" s="25">
        <v>24.2</v>
      </c>
      <c r="J1225" s="25">
        <v>25.5</v>
      </c>
      <c r="K1225" s="25">
        <v>26</v>
      </c>
      <c r="L1225" s="25">
        <v>27</v>
      </c>
      <c r="M1225" s="25">
        <v>27</v>
      </c>
      <c r="N1225" s="25" t="s">
        <v>13</v>
      </c>
    </row>
    <row r="1226" spans="1:14" x14ac:dyDescent="0.2">
      <c r="A1226" s="25"/>
      <c r="B1226" s="25" t="s">
        <v>10</v>
      </c>
      <c r="C1226" s="25" t="s">
        <v>13</v>
      </c>
      <c r="D1226" s="25" t="s">
        <v>13</v>
      </c>
      <c r="E1226" s="25" t="s">
        <v>13</v>
      </c>
      <c r="F1226" s="25" t="s">
        <v>13</v>
      </c>
      <c r="G1226" s="25" t="s">
        <v>13</v>
      </c>
      <c r="H1226" s="25" t="s">
        <v>13</v>
      </c>
      <c r="I1226" s="25" t="s">
        <v>13</v>
      </c>
      <c r="J1226" s="25" t="s">
        <v>13</v>
      </c>
      <c r="K1226" s="25" t="s">
        <v>13</v>
      </c>
      <c r="L1226" s="25" t="s">
        <v>13</v>
      </c>
      <c r="M1226" s="25" t="s">
        <v>13</v>
      </c>
      <c r="N1226" s="25" t="s">
        <v>13</v>
      </c>
    </row>
    <row r="1227" spans="1:14" x14ac:dyDescent="0.2">
      <c r="A1227" s="25"/>
      <c r="B1227" s="25" t="s">
        <v>11</v>
      </c>
      <c r="C1227" s="25" t="s">
        <v>13</v>
      </c>
      <c r="D1227" s="25" t="s">
        <v>13</v>
      </c>
      <c r="E1227" s="25" t="s">
        <v>13</v>
      </c>
      <c r="F1227" s="25" t="s">
        <v>13</v>
      </c>
      <c r="G1227" s="25" t="s">
        <v>13</v>
      </c>
      <c r="H1227" s="25" t="s">
        <v>13</v>
      </c>
      <c r="I1227" s="25" t="s">
        <v>13</v>
      </c>
      <c r="J1227" s="25" t="s">
        <v>13</v>
      </c>
      <c r="K1227" s="25" t="s">
        <v>13</v>
      </c>
      <c r="L1227" s="25">
        <v>9.8699999999999992</v>
      </c>
      <c r="M1227" s="25">
        <v>11.023</v>
      </c>
      <c r="N1227" s="25" t="s">
        <v>13</v>
      </c>
    </row>
    <row r="1228" spans="1:14" x14ac:dyDescent="0.2">
      <c r="A1228" s="25"/>
      <c r="B1228" s="25" t="s">
        <v>12</v>
      </c>
      <c r="C1228" s="25">
        <v>52.2</v>
      </c>
      <c r="D1228" s="25">
        <v>54.4</v>
      </c>
      <c r="E1228" s="25">
        <v>54.38</v>
      </c>
      <c r="F1228" s="25">
        <v>54.420999999999999</v>
      </c>
      <c r="G1228" s="25">
        <v>54.4</v>
      </c>
      <c r="H1228" s="25">
        <v>50.792000000000002</v>
      </c>
      <c r="I1228" s="25">
        <v>56.45</v>
      </c>
      <c r="J1228" s="25">
        <v>56.2</v>
      </c>
      <c r="K1228" s="25">
        <v>57</v>
      </c>
      <c r="L1228" s="25">
        <v>57.87</v>
      </c>
      <c r="M1228" s="25">
        <v>46.9</v>
      </c>
      <c r="N1228" s="25" t="s">
        <v>13</v>
      </c>
    </row>
    <row r="1229" spans="1:14" x14ac:dyDescent="0.2">
      <c r="A1229" s="25" t="s">
        <v>157</v>
      </c>
      <c r="B1229" s="25" t="s">
        <v>1</v>
      </c>
      <c r="C1229" s="25" t="s">
        <v>66</v>
      </c>
      <c r="D1229" s="25" t="s">
        <v>66</v>
      </c>
      <c r="E1229" s="25" t="s">
        <v>66</v>
      </c>
      <c r="F1229" s="25" t="s">
        <v>66</v>
      </c>
      <c r="G1229" s="25" t="s">
        <v>66</v>
      </c>
      <c r="H1229" s="25" t="s">
        <v>66</v>
      </c>
      <c r="I1229" s="25" t="s">
        <v>66</v>
      </c>
      <c r="J1229" s="25" t="s">
        <v>66</v>
      </c>
      <c r="K1229" s="25" t="s">
        <v>66</v>
      </c>
      <c r="L1229" s="25" t="s">
        <v>66</v>
      </c>
      <c r="M1229" s="25" t="s">
        <v>66</v>
      </c>
      <c r="N1229" s="25" t="s">
        <v>66</v>
      </c>
    </row>
    <row r="1230" spans="1:14" x14ac:dyDescent="0.2">
      <c r="A1230" s="25"/>
      <c r="B1230" s="25" t="s">
        <v>61</v>
      </c>
      <c r="C1230" s="25" t="s">
        <v>66</v>
      </c>
      <c r="D1230" s="25" t="s">
        <v>66</v>
      </c>
      <c r="E1230" s="25" t="s">
        <v>66</v>
      </c>
      <c r="F1230" s="25" t="s">
        <v>66</v>
      </c>
      <c r="G1230" s="25" t="s">
        <v>66</v>
      </c>
      <c r="H1230" s="25" t="s">
        <v>66</v>
      </c>
      <c r="I1230" s="25" t="s">
        <v>66</v>
      </c>
      <c r="J1230" s="25" t="s">
        <v>66</v>
      </c>
      <c r="K1230" s="25" t="s">
        <v>66</v>
      </c>
      <c r="L1230" s="25" t="s">
        <v>66</v>
      </c>
      <c r="M1230" s="25" t="s">
        <v>66</v>
      </c>
      <c r="N1230" s="25" t="s">
        <v>66</v>
      </c>
    </row>
    <row r="1231" spans="1:14" x14ac:dyDescent="0.2">
      <c r="A1231" s="25"/>
      <c r="B1231" s="25" t="s">
        <v>2</v>
      </c>
      <c r="C1231" s="25" t="s">
        <v>66</v>
      </c>
      <c r="D1231" s="25" t="s">
        <v>66</v>
      </c>
      <c r="E1231" s="25" t="s">
        <v>66</v>
      </c>
      <c r="F1231" s="25" t="s">
        <v>66</v>
      </c>
      <c r="G1231" s="25" t="s">
        <v>66</v>
      </c>
      <c r="H1231" s="25" t="s">
        <v>66</v>
      </c>
      <c r="I1231" s="25" t="s">
        <v>66</v>
      </c>
      <c r="J1231" s="25" t="s">
        <v>66</v>
      </c>
      <c r="K1231" s="25" t="s">
        <v>66</v>
      </c>
      <c r="L1231" s="25" t="s">
        <v>66</v>
      </c>
      <c r="M1231" s="25" t="s">
        <v>66</v>
      </c>
      <c r="N1231" s="25" t="s">
        <v>66</v>
      </c>
    </row>
    <row r="1232" spans="1:14" x14ac:dyDescent="0.2">
      <c r="A1232" s="25"/>
      <c r="B1232" s="25" t="s">
        <v>3</v>
      </c>
      <c r="C1232" s="25" t="s">
        <v>66</v>
      </c>
      <c r="D1232" s="25" t="s">
        <v>66</v>
      </c>
      <c r="E1232" s="25" t="s">
        <v>66</v>
      </c>
      <c r="F1232" s="25" t="s">
        <v>66</v>
      </c>
      <c r="G1232" s="25" t="s">
        <v>66</v>
      </c>
      <c r="H1232" s="25" t="s">
        <v>66</v>
      </c>
      <c r="I1232" s="25" t="s">
        <v>66</v>
      </c>
      <c r="J1232" s="25" t="s">
        <v>66</v>
      </c>
      <c r="K1232" s="25" t="s">
        <v>66</v>
      </c>
      <c r="L1232" s="25" t="s">
        <v>66</v>
      </c>
      <c r="M1232" s="25" t="s">
        <v>66</v>
      </c>
      <c r="N1232" s="25" t="s">
        <v>66</v>
      </c>
    </row>
    <row r="1233" spans="1:14" x14ac:dyDescent="0.2">
      <c r="A1233" s="25"/>
      <c r="B1233" s="25" t="s">
        <v>4</v>
      </c>
      <c r="C1233" s="25" t="s">
        <v>66</v>
      </c>
      <c r="D1233" s="25" t="s">
        <v>66</v>
      </c>
      <c r="E1233" s="25" t="s">
        <v>66</v>
      </c>
      <c r="F1233" s="25" t="s">
        <v>66</v>
      </c>
      <c r="G1233" s="25" t="s">
        <v>66</v>
      </c>
      <c r="H1233" s="25" t="s">
        <v>66</v>
      </c>
      <c r="I1233" s="25" t="s">
        <v>66</v>
      </c>
      <c r="J1233" s="25" t="s">
        <v>66</v>
      </c>
      <c r="K1233" s="25" t="s">
        <v>66</v>
      </c>
      <c r="L1233" s="25" t="s">
        <v>66</v>
      </c>
      <c r="M1233" s="25" t="s">
        <v>66</v>
      </c>
      <c r="N1233" s="25" t="s">
        <v>66</v>
      </c>
    </row>
    <row r="1234" spans="1:14" x14ac:dyDescent="0.2">
      <c r="A1234" s="25"/>
      <c r="B1234" s="25" t="s">
        <v>5</v>
      </c>
      <c r="C1234" s="25" t="s">
        <v>66</v>
      </c>
      <c r="D1234" s="25" t="s">
        <v>66</v>
      </c>
      <c r="E1234" s="25" t="s">
        <v>66</v>
      </c>
      <c r="F1234" s="25" t="s">
        <v>66</v>
      </c>
      <c r="G1234" s="25" t="s">
        <v>66</v>
      </c>
      <c r="H1234" s="25" t="s">
        <v>66</v>
      </c>
      <c r="I1234" s="25" t="s">
        <v>66</v>
      </c>
      <c r="J1234" s="25" t="s">
        <v>66</v>
      </c>
      <c r="K1234" s="25" t="s">
        <v>66</v>
      </c>
      <c r="L1234" s="25" t="s">
        <v>66</v>
      </c>
      <c r="M1234" s="25" t="s">
        <v>66</v>
      </c>
      <c r="N1234" s="25" t="s">
        <v>66</v>
      </c>
    </row>
    <row r="1235" spans="1:14" x14ac:dyDescent="0.2">
      <c r="A1235" s="25"/>
      <c r="B1235" s="25" t="s">
        <v>6</v>
      </c>
      <c r="C1235" s="25" t="s">
        <v>66</v>
      </c>
      <c r="D1235" s="25" t="s">
        <v>66</v>
      </c>
      <c r="E1235" s="25" t="s">
        <v>66</v>
      </c>
      <c r="F1235" s="25" t="s">
        <v>66</v>
      </c>
      <c r="G1235" s="25" t="s">
        <v>66</v>
      </c>
      <c r="H1235" s="25" t="s">
        <v>66</v>
      </c>
      <c r="I1235" s="25" t="s">
        <v>66</v>
      </c>
      <c r="J1235" s="25" t="s">
        <v>66</v>
      </c>
      <c r="K1235" s="25" t="s">
        <v>66</v>
      </c>
      <c r="L1235" s="25" t="s">
        <v>66</v>
      </c>
      <c r="M1235" s="25" t="s">
        <v>66</v>
      </c>
      <c r="N1235" s="25" t="s">
        <v>66</v>
      </c>
    </row>
    <row r="1236" spans="1:14" x14ac:dyDescent="0.2">
      <c r="A1236" s="25"/>
      <c r="B1236" s="25" t="s">
        <v>7</v>
      </c>
      <c r="C1236" s="25" t="s">
        <v>66</v>
      </c>
      <c r="D1236" s="25" t="s">
        <v>66</v>
      </c>
      <c r="E1236" s="25" t="s">
        <v>66</v>
      </c>
      <c r="F1236" s="25" t="s">
        <v>66</v>
      </c>
      <c r="G1236" s="25" t="s">
        <v>66</v>
      </c>
      <c r="H1236" s="25" t="s">
        <v>66</v>
      </c>
      <c r="I1236" s="25" t="s">
        <v>66</v>
      </c>
      <c r="J1236" s="25" t="s">
        <v>66</v>
      </c>
      <c r="K1236" s="25" t="s">
        <v>66</v>
      </c>
      <c r="L1236" s="25" t="s">
        <v>66</v>
      </c>
      <c r="M1236" s="25" t="s">
        <v>66</v>
      </c>
      <c r="N1236" s="25" t="s">
        <v>66</v>
      </c>
    </row>
    <row r="1237" spans="1:14" x14ac:dyDescent="0.2">
      <c r="A1237" s="25"/>
      <c r="B1237" s="25" t="s">
        <v>8</v>
      </c>
      <c r="C1237" s="25" t="s">
        <v>66</v>
      </c>
      <c r="D1237" s="25" t="s">
        <v>66</v>
      </c>
      <c r="E1237" s="25" t="s">
        <v>66</v>
      </c>
      <c r="F1237" s="25" t="s">
        <v>66</v>
      </c>
      <c r="G1237" s="25" t="s">
        <v>66</v>
      </c>
      <c r="H1237" s="25" t="s">
        <v>66</v>
      </c>
      <c r="I1237" s="25" t="s">
        <v>66</v>
      </c>
      <c r="J1237" s="25" t="s">
        <v>66</v>
      </c>
      <c r="K1237" s="25" t="s">
        <v>66</v>
      </c>
      <c r="L1237" s="25" t="s">
        <v>66</v>
      </c>
      <c r="M1237" s="25" t="s">
        <v>66</v>
      </c>
      <c r="N1237" s="25" t="s">
        <v>66</v>
      </c>
    </row>
    <row r="1238" spans="1:14" x14ac:dyDescent="0.2">
      <c r="A1238" s="25"/>
      <c r="B1238" s="25" t="s">
        <v>9</v>
      </c>
      <c r="C1238" s="25" t="s">
        <v>66</v>
      </c>
      <c r="D1238" s="25" t="s">
        <v>66</v>
      </c>
      <c r="E1238" s="25" t="s">
        <v>66</v>
      </c>
      <c r="F1238" s="25" t="s">
        <v>66</v>
      </c>
      <c r="G1238" s="25" t="s">
        <v>66</v>
      </c>
      <c r="H1238" s="25" t="s">
        <v>66</v>
      </c>
      <c r="I1238" s="25" t="s">
        <v>66</v>
      </c>
      <c r="J1238" s="25" t="s">
        <v>66</v>
      </c>
      <c r="K1238" s="25" t="s">
        <v>66</v>
      </c>
      <c r="L1238" s="25" t="s">
        <v>66</v>
      </c>
      <c r="M1238" s="25" t="s">
        <v>66</v>
      </c>
      <c r="N1238" s="25" t="s">
        <v>66</v>
      </c>
    </row>
    <row r="1239" spans="1:14" x14ac:dyDescent="0.2">
      <c r="A1239" s="25"/>
      <c r="B1239" s="25" t="s">
        <v>10</v>
      </c>
      <c r="C1239" s="25" t="s">
        <v>66</v>
      </c>
      <c r="D1239" s="25" t="s">
        <v>66</v>
      </c>
      <c r="E1239" s="25" t="s">
        <v>66</v>
      </c>
      <c r="F1239" s="25" t="s">
        <v>66</v>
      </c>
      <c r="G1239" s="25" t="s">
        <v>66</v>
      </c>
      <c r="H1239" s="25" t="s">
        <v>66</v>
      </c>
      <c r="I1239" s="25" t="s">
        <v>66</v>
      </c>
      <c r="J1239" s="25" t="s">
        <v>66</v>
      </c>
      <c r="K1239" s="25" t="s">
        <v>66</v>
      </c>
      <c r="L1239" s="25" t="s">
        <v>66</v>
      </c>
      <c r="M1239" s="25" t="s">
        <v>66</v>
      </c>
      <c r="N1239" s="25" t="s">
        <v>66</v>
      </c>
    </row>
    <row r="1240" spans="1:14" x14ac:dyDescent="0.2">
      <c r="A1240" s="25"/>
      <c r="B1240" s="25" t="s">
        <v>11</v>
      </c>
      <c r="C1240" s="25" t="s">
        <v>66</v>
      </c>
      <c r="D1240" s="25" t="s">
        <v>66</v>
      </c>
      <c r="E1240" s="25" t="s">
        <v>66</v>
      </c>
      <c r="F1240" s="25" t="s">
        <v>66</v>
      </c>
      <c r="G1240" s="25" t="s">
        <v>66</v>
      </c>
      <c r="H1240" s="25" t="s">
        <v>66</v>
      </c>
      <c r="I1240" s="25" t="s">
        <v>66</v>
      </c>
      <c r="J1240" s="25" t="s">
        <v>66</v>
      </c>
      <c r="K1240" s="25" t="s">
        <v>66</v>
      </c>
      <c r="L1240" s="25" t="s">
        <v>66</v>
      </c>
      <c r="M1240" s="25" t="s">
        <v>66</v>
      </c>
      <c r="N1240" s="25" t="s">
        <v>66</v>
      </c>
    </row>
    <row r="1241" spans="1:14" x14ac:dyDescent="0.2">
      <c r="A1241" s="25"/>
      <c r="B1241" s="25" t="s">
        <v>12</v>
      </c>
      <c r="C1241" s="25" t="s">
        <v>66</v>
      </c>
      <c r="D1241" s="25" t="s">
        <v>66</v>
      </c>
      <c r="E1241" s="25" t="s">
        <v>66</v>
      </c>
      <c r="F1241" s="25" t="s">
        <v>66</v>
      </c>
      <c r="G1241" s="25" t="s">
        <v>66</v>
      </c>
      <c r="H1241" s="25" t="s">
        <v>66</v>
      </c>
      <c r="I1241" s="25" t="s">
        <v>66</v>
      </c>
      <c r="J1241" s="25" t="s">
        <v>66</v>
      </c>
      <c r="K1241" s="25" t="s">
        <v>66</v>
      </c>
      <c r="L1241" s="25" t="s">
        <v>66</v>
      </c>
      <c r="M1241" s="25" t="s">
        <v>66</v>
      </c>
      <c r="N1241" s="25" t="s">
        <v>66</v>
      </c>
    </row>
    <row r="1242" spans="1:14" x14ac:dyDescent="0.2">
      <c r="A1242" s="25" t="s">
        <v>158</v>
      </c>
      <c r="B1242" s="25" t="s">
        <v>1</v>
      </c>
      <c r="C1242" s="25">
        <v>1771.3</v>
      </c>
      <c r="D1242" s="25">
        <v>1828.57</v>
      </c>
      <c r="E1242" s="25">
        <v>1841.55</v>
      </c>
      <c r="F1242" s="25">
        <v>2017.04</v>
      </c>
      <c r="G1242" s="25">
        <v>1871.41</v>
      </c>
      <c r="H1242" s="25">
        <v>2107.58</v>
      </c>
      <c r="I1242" s="25">
        <v>2253.9259999999999</v>
      </c>
      <c r="J1242" s="25">
        <v>2247.14</v>
      </c>
      <c r="K1242" s="25">
        <v>2343.04</v>
      </c>
      <c r="L1242" s="25">
        <v>2505.65</v>
      </c>
      <c r="M1242" s="25">
        <v>2676.8719999999998</v>
      </c>
      <c r="N1242" s="25">
        <v>2739.3764430000001</v>
      </c>
    </row>
    <row r="1243" spans="1:14" x14ac:dyDescent="0.2">
      <c r="A1243" s="25"/>
      <c r="B1243" s="25" t="s">
        <v>61</v>
      </c>
      <c r="C1243" s="25">
        <v>1074.28008</v>
      </c>
      <c r="D1243" s="25">
        <v>1083.63957</v>
      </c>
      <c r="E1243" s="25">
        <v>1060.84061</v>
      </c>
      <c r="F1243" s="25">
        <v>1105.4706100000001</v>
      </c>
      <c r="G1243" s="25">
        <v>925.62</v>
      </c>
      <c r="H1243" s="25">
        <v>1132.0146669999999</v>
      </c>
      <c r="I1243" s="25">
        <v>1230.9693239999999</v>
      </c>
      <c r="J1243" s="25">
        <v>1191.2108720000001</v>
      </c>
      <c r="K1243" s="25">
        <v>1330.1310000000001</v>
      </c>
      <c r="L1243" s="25">
        <v>1418.711</v>
      </c>
      <c r="M1243" s="25">
        <v>1572.6469999999999</v>
      </c>
      <c r="N1243" s="25">
        <v>1552.04721</v>
      </c>
    </row>
    <row r="1244" spans="1:14" x14ac:dyDescent="0.2">
      <c r="A1244" s="25"/>
      <c r="B1244" s="25" t="s">
        <v>2</v>
      </c>
      <c r="C1244" s="25">
        <v>49.324100000000001</v>
      </c>
      <c r="D1244" s="25">
        <v>38.656599999999997</v>
      </c>
      <c r="E1244" s="25">
        <v>50.024000000000001</v>
      </c>
      <c r="F1244" s="25">
        <v>55.167299999999997</v>
      </c>
      <c r="G1244" s="25">
        <v>62.396000000000001</v>
      </c>
      <c r="H1244" s="25">
        <v>58.14</v>
      </c>
      <c r="I1244" s="25">
        <v>81.293000000000006</v>
      </c>
      <c r="J1244" s="25">
        <v>80.076999999999998</v>
      </c>
      <c r="K1244" s="25">
        <v>104.61499999999999</v>
      </c>
      <c r="L1244" s="25">
        <v>100.526</v>
      </c>
      <c r="M1244" s="25">
        <v>94.617000000000004</v>
      </c>
      <c r="N1244" s="25">
        <v>92.916695000000004</v>
      </c>
    </row>
    <row r="1245" spans="1:14" x14ac:dyDescent="0.2">
      <c r="A1245" s="25"/>
      <c r="B1245" s="25" t="s">
        <v>3</v>
      </c>
      <c r="C1245" s="25">
        <v>463.46300000000002</v>
      </c>
      <c r="D1245" s="25">
        <v>515.25099999999998</v>
      </c>
      <c r="E1245" s="25">
        <v>545.55999999999995</v>
      </c>
      <c r="F1245" s="25">
        <v>619</v>
      </c>
      <c r="G1245" s="25">
        <v>615.9</v>
      </c>
      <c r="H1245" s="25">
        <v>625.49300000000005</v>
      </c>
      <c r="I1245" s="25">
        <v>636.70600000000002</v>
      </c>
      <c r="J1245" s="25">
        <v>679</v>
      </c>
      <c r="K1245" s="25">
        <v>608.20000000000005</v>
      </c>
      <c r="L1245" s="25">
        <v>629.51900000000001</v>
      </c>
      <c r="M1245" s="25">
        <v>650.44600000000003</v>
      </c>
      <c r="N1245" s="25">
        <v>685.54848200000004</v>
      </c>
    </row>
    <row r="1246" spans="1:14" x14ac:dyDescent="0.2">
      <c r="A1246" s="25"/>
      <c r="B1246" s="25" t="s">
        <v>4</v>
      </c>
      <c r="C1246" s="25">
        <v>184.22900000000001</v>
      </c>
      <c r="D1246" s="25">
        <v>191.03200000000001</v>
      </c>
      <c r="E1246" s="25">
        <v>185.12899999999999</v>
      </c>
      <c r="F1246" s="25">
        <v>237.411</v>
      </c>
      <c r="G1246" s="25">
        <v>267.49310000000003</v>
      </c>
      <c r="H1246" s="25">
        <v>291.92200000000003</v>
      </c>
      <c r="I1246" s="25">
        <v>304.95499999999998</v>
      </c>
      <c r="J1246" s="25">
        <v>296.86</v>
      </c>
      <c r="K1246" s="25">
        <v>300.09399999999999</v>
      </c>
      <c r="L1246" s="25">
        <v>356.88900000000001</v>
      </c>
      <c r="M1246" s="25">
        <v>359.16300000000001</v>
      </c>
      <c r="N1246" s="25">
        <v>408.86405600000001</v>
      </c>
    </row>
    <row r="1247" spans="1:14" x14ac:dyDescent="0.2">
      <c r="A1247" s="25"/>
      <c r="B1247" s="25" t="s">
        <v>5</v>
      </c>
      <c r="C1247" s="25">
        <v>8.1110000000000002E-2</v>
      </c>
      <c r="D1247" s="25">
        <v>0</v>
      </c>
      <c r="E1247" s="25">
        <v>0</v>
      </c>
      <c r="F1247" s="25">
        <v>0</v>
      </c>
      <c r="G1247" s="25">
        <v>0</v>
      </c>
      <c r="H1247" s="25">
        <v>0</v>
      </c>
      <c r="I1247" s="25">
        <v>0</v>
      </c>
      <c r="J1247" s="25">
        <v>0</v>
      </c>
      <c r="K1247" s="25">
        <v>1.1750400000000001</v>
      </c>
      <c r="L1247" s="25" t="s">
        <v>13</v>
      </c>
      <c r="M1247" s="25" t="s">
        <v>13</v>
      </c>
      <c r="N1247" s="25" t="s">
        <v>13</v>
      </c>
    </row>
    <row r="1248" spans="1:14" x14ac:dyDescent="0.2">
      <c r="A1248" s="25"/>
      <c r="B1248" s="25" t="s">
        <v>6</v>
      </c>
      <c r="C1248" s="25">
        <v>18.2</v>
      </c>
      <c r="D1248" s="25">
        <v>20.7593</v>
      </c>
      <c r="E1248" s="25">
        <v>23.8171</v>
      </c>
      <c r="F1248" s="25">
        <v>24.822800000000001</v>
      </c>
      <c r="G1248" s="25">
        <v>21.1248</v>
      </c>
      <c r="H1248" s="25">
        <v>24.957999999999998</v>
      </c>
      <c r="I1248" s="25">
        <v>19.9801</v>
      </c>
      <c r="J1248" s="25" t="s">
        <v>13</v>
      </c>
      <c r="K1248" s="25" t="s">
        <v>13</v>
      </c>
      <c r="L1248" s="25">
        <v>15.093</v>
      </c>
      <c r="M1248" s="25" t="s">
        <v>13</v>
      </c>
      <c r="N1248" s="25" t="s">
        <v>13</v>
      </c>
    </row>
    <row r="1249" spans="1:14" x14ac:dyDescent="0.2">
      <c r="A1249" s="25"/>
      <c r="B1249" s="25" t="s">
        <v>7</v>
      </c>
      <c r="C1249" s="25">
        <v>5.7053700000000003</v>
      </c>
      <c r="D1249" s="25">
        <v>1.9300000000000001E-2</v>
      </c>
      <c r="E1249" s="25">
        <v>0.35808600000000002</v>
      </c>
      <c r="F1249" s="25">
        <v>0.136046</v>
      </c>
      <c r="G1249" s="25">
        <v>1.3893600000000001E-2</v>
      </c>
      <c r="H1249" s="25">
        <v>2.7787300000000001E-2</v>
      </c>
      <c r="I1249" s="25">
        <v>0.27392699999999998</v>
      </c>
      <c r="J1249" s="25">
        <v>0.12909000000000001</v>
      </c>
      <c r="K1249" s="25">
        <v>0.50082000000000004</v>
      </c>
      <c r="L1249" s="25">
        <v>3.0670000000000002</v>
      </c>
      <c r="M1249" s="25">
        <v>3.8149999999999999</v>
      </c>
      <c r="N1249" s="25">
        <v>5.6221050000000004</v>
      </c>
    </row>
    <row r="1250" spans="1:14" x14ac:dyDescent="0.2">
      <c r="A1250" s="25"/>
      <c r="B1250" s="25" t="s">
        <v>8</v>
      </c>
      <c r="C1250" s="25">
        <v>0</v>
      </c>
      <c r="D1250" s="25">
        <v>0</v>
      </c>
      <c r="E1250" s="25">
        <v>0</v>
      </c>
      <c r="F1250" s="25">
        <v>0</v>
      </c>
      <c r="G1250" s="25">
        <v>0</v>
      </c>
      <c r="H1250" s="25">
        <v>0</v>
      </c>
      <c r="I1250" s="25">
        <v>0</v>
      </c>
      <c r="J1250" s="25">
        <v>0</v>
      </c>
      <c r="K1250" s="25">
        <v>0</v>
      </c>
      <c r="L1250" s="25">
        <v>2.157</v>
      </c>
      <c r="M1250" s="25">
        <v>0.87</v>
      </c>
      <c r="N1250" s="25">
        <v>0.96666700000000005</v>
      </c>
    </row>
    <row r="1251" spans="1:14" x14ac:dyDescent="0.2">
      <c r="A1251" s="25"/>
      <c r="B1251" s="25" t="s">
        <v>9</v>
      </c>
      <c r="C1251" s="25">
        <v>133.024</v>
      </c>
      <c r="D1251" s="25">
        <v>138.154</v>
      </c>
      <c r="E1251" s="25">
        <v>137.85900000000001</v>
      </c>
      <c r="F1251" s="25">
        <v>194.64400000000001</v>
      </c>
      <c r="G1251" s="25">
        <v>208.84100000000001</v>
      </c>
      <c r="H1251" s="25">
        <v>212.06399999999999</v>
      </c>
      <c r="I1251" s="25">
        <v>221.99700000000001</v>
      </c>
      <c r="J1251" s="25">
        <v>229.89500000000001</v>
      </c>
      <c r="K1251" s="25">
        <v>227.935</v>
      </c>
      <c r="L1251" s="25">
        <v>236.369</v>
      </c>
      <c r="M1251" s="25">
        <v>244.63900000000001</v>
      </c>
      <c r="N1251" s="25">
        <v>258.24116800000002</v>
      </c>
    </row>
    <row r="1252" spans="1:14" x14ac:dyDescent="0.2">
      <c r="A1252" s="25"/>
      <c r="B1252" s="25" t="s">
        <v>10</v>
      </c>
      <c r="C1252" s="25">
        <v>11.0007</v>
      </c>
      <c r="D1252" s="25">
        <v>13.948399999999999</v>
      </c>
      <c r="E1252" s="25">
        <v>12.7441</v>
      </c>
      <c r="F1252" s="25">
        <v>6.8078500000000002</v>
      </c>
      <c r="G1252" s="25">
        <v>4.4624800000000002</v>
      </c>
      <c r="H1252" s="25">
        <v>11.3796</v>
      </c>
      <c r="I1252" s="25">
        <v>23.9556</v>
      </c>
      <c r="J1252" s="25">
        <v>22.648399999999999</v>
      </c>
      <c r="K1252" s="25">
        <v>24.3979</v>
      </c>
      <c r="L1252" s="25">
        <v>52.158000000000001</v>
      </c>
      <c r="M1252" s="25">
        <v>59.558</v>
      </c>
      <c r="N1252" s="25">
        <v>73.427671000000004</v>
      </c>
    </row>
    <row r="1253" spans="1:14" x14ac:dyDescent="0.2">
      <c r="A1253" s="25"/>
      <c r="B1253" s="25" t="s">
        <v>11</v>
      </c>
      <c r="C1253" s="25">
        <v>0.33933999999999997</v>
      </c>
      <c r="D1253" s="25">
        <v>8.1155000000000005E-2</v>
      </c>
      <c r="E1253" s="25">
        <v>4.5818999999999999E-2</v>
      </c>
      <c r="F1253" s="25">
        <v>0</v>
      </c>
      <c r="G1253" s="25">
        <v>2.5</v>
      </c>
      <c r="H1253" s="25">
        <v>11.7</v>
      </c>
      <c r="I1253" s="25">
        <v>6.0029599999999999</v>
      </c>
      <c r="J1253" s="25">
        <v>6.5628700000000002</v>
      </c>
      <c r="K1253" s="25">
        <v>6.9566400000000002</v>
      </c>
      <c r="L1253" s="25">
        <v>7.1929999999999996</v>
      </c>
      <c r="M1253" s="25">
        <v>7.4379999999999997</v>
      </c>
      <c r="N1253" s="25">
        <v>7.6417809999999999</v>
      </c>
    </row>
    <row r="1254" spans="1:14" x14ac:dyDescent="0.2">
      <c r="A1254" s="25"/>
      <c r="B1254" s="25" t="s">
        <v>12</v>
      </c>
      <c r="C1254" s="25">
        <v>15.8789</v>
      </c>
      <c r="D1254" s="25">
        <v>18.07</v>
      </c>
      <c r="E1254" s="25">
        <v>10.305400000000001</v>
      </c>
      <c r="F1254" s="25">
        <v>11</v>
      </c>
      <c r="G1254" s="25">
        <v>30.549399999999999</v>
      </c>
      <c r="H1254" s="25">
        <v>31.7941</v>
      </c>
      <c r="I1254" s="25">
        <v>32.745399999999997</v>
      </c>
      <c r="J1254" s="25">
        <v>37.6248</v>
      </c>
      <c r="K1254" s="25">
        <v>39.129800000000003</v>
      </c>
      <c r="L1254" s="25">
        <v>40.851999999999997</v>
      </c>
      <c r="M1254" s="25">
        <v>42.844000000000001</v>
      </c>
      <c r="N1254" s="25">
        <v>62.964663999999999</v>
      </c>
    </row>
    <row r="1255" spans="1:14" x14ac:dyDescent="0.2">
      <c r="A1255" s="25" t="s">
        <v>159</v>
      </c>
      <c r="B1255" s="25" t="s">
        <v>1</v>
      </c>
      <c r="C1255" s="25">
        <v>12642.271778959999</v>
      </c>
      <c r="D1255" s="25">
        <v>13577.505997230001</v>
      </c>
      <c r="E1255" s="25">
        <v>17064.905976229998</v>
      </c>
      <c r="F1255" s="25">
        <v>20493.987421419999</v>
      </c>
      <c r="G1255" s="25">
        <v>18561.449676420001</v>
      </c>
      <c r="H1255" s="25">
        <v>19410.540395</v>
      </c>
      <c r="I1255" s="25">
        <v>22271.925816309998</v>
      </c>
      <c r="J1255" s="25">
        <v>20613.354272</v>
      </c>
      <c r="K1255" s="25">
        <v>22562.358881510001</v>
      </c>
      <c r="L1255" s="25">
        <v>24740.78349713</v>
      </c>
      <c r="M1255" s="25">
        <v>22142.318101749999</v>
      </c>
      <c r="N1255" s="25">
        <v>23079.32286493</v>
      </c>
    </row>
    <row r="1256" spans="1:14" x14ac:dyDescent="0.2">
      <c r="A1256" s="25"/>
      <c r="B1256" s="25" t="s">
        <v>61</v>
      </c>
      <c r="C1256" s="25">
        <v>1319.1359239999999</v>
      </c>
      <c r="D1256" s="25">
        <v>1336.0864309999999</v>
      </c>
      <c r="E1256" s="25">
        <v>1482.429519</v>
      </c>
      <c r="F1256" s="25">
        <v>1528.2287527200001</v>
      </c>
      <c r="G1256" s="25">
        <v>1120.7344446499999</v>
      </c>
      <c r="H1256" s="25">
        <v>1256.0236795000001</v>
      </c>
      <c r="I1256" s="25">
        <v>1724.6725721800001</v>
      </c>
      <c r="J1256" s="25">
        <v>1923.5875418000001</v>
      </c>
      <c r="K1256" s="25">
        <v>2203.9473792399999</v>
      </c>
      <c r="L1256" s="25">
        <v>2527.6575222900001</v>
      </c>
      <c r="M1256" s="25">
        <v>2399.2560823600002</v>
      </c>
      <c r="N1256" s="25">
        <v>1953.2421700299999</v>
      </c>
    </row>
    <row r="1257" spans="1:14" x14ac:dyDescent="0.2">
      <c r="A1257" s="25"/>
      <c r="B1257" s="25" t="s">
        <v>2</v>
      </c>
      <c r="C1257" s="25">
        <v>2178.319598</v>
      </c>
      <c r="D1257" s="25">
        <v>2706.511129</v>
      </c>
      <c r="E1257" s="25">
        <v>3363.9011780000001</v>
      </c>
      <c r="F1257" s="25">
        <v>4123.4716811899998</v>
      </c>
      <c r="G1257" s="25">
        <v>3587.3610596600001</v>
      </c>
      <c r="H1257" s="25">
        <v>3910.4848612999999</v>
      </c>
      <c r="I1257" s="25">
        <v>4783.2846136600001</v>
      </c>
      <c r="J1257" s="25">
        <v>4703.6020017000001</v>
      </c>
      <c r="K1257" s="25">
        <v>5449.55086613</v>
      </c>
      <c r="L1257" s="25">
        <v>6084.5607303400002</v>
      </c>
      <c r="M1257" s="25">
        <v>5462.2778629000004</v>
      </c>
      <c r="N1257" s="25">
        <v>5792.3194341500002</v>
      </c>
    </row>
    <row r="1258" spans="1:14" x14ac:dyDescent="0.2">
      <c r="A1258" s="25"/>
      <c r="B1258" s="25" t="s">
        <v>3</v>
      </c>
      <c r="C1258" s="25">
        <v>4119.6659769999997</v>
      </c>
      <c r="D1258" s="25">
        <v>4254.2132119999997</v>
      </c>
      <c r="E1258" s="25">
        <v>4738.9016600000004</v>
      </c>
      <c r="F1258" s="25">
        <v>6442.6819634100002</v>
      </c>
      <c r="G1258" s="25">
        <v>5975.8130695299997</v>
      </c>
      <c r="H1258" s="25">
        <v>5627.6643711999996</v>
      </c>
      <c r="I1258" s="25">
        <v>5878.0876426799996</v>
      </c>
      <c r="J1258" s="25">
        <v>5060.8213315000003</v>
      </c>
      <c r="K1258" s="25">
        <v>5366.0750485999997</v>
      </c>
      <c r="L1258" s="25">
        <v>5872.3410202799996</v>
      </c>
      <c r="M1258" s="25">
        <v>5343.5302793800001</v>
      </c>
      <c r="N1258" s="25">
        <v>5686.3916258899999</v>
      </c>
    </row>
    <row r="1259" spans="1:14" x14ac:dyDescent="0.2">
      <c r="A1259" s="25"/>
      <c r="B1259" s="25" t="s">
        <v>4</v>
      </c>
      <c r="C1259" s="25">
        <v>5025.1502799999998</v>
      </c>
      <c r="D1259" s="25">
        <v>5280.6952250000004</v>
      </c>
      <c r="E1259" s="25">
        <v>7479.6736190000001</v>
      </c>
      <c r="F1259" s="25">
        <v>8399.6050240900004</v>
      </c>
      <c r="G1259" s="25">
        <v>7877.5411025699996</v>
      </c>
      <c r="H1259" s="25">
        <v>8616.3674835999991</v>
      </c>
      <c r="I1259" s="25">
        <v>9885.8809877799995</v>
      </c>
      <c r="J1259" s="25">
        <v>8925.3433968000008</v>
      </c>
      <c r="K1259" s="25">
        <v>9542.7855875099995</v>
      </c>
      <c r="L1259" s="25">
        <v>10256.22422421</v>
      </c>
      <c r="M1259" s="25">
        <v>8937.2538771</v>
      </c>
      <c r="N1259" s="25">
        <v>9647.3696348499998</v>
      </c>
    </row>
    <row r="1260" spans="1:14" x14ac:dyDescent="0.2">
      <c r="A1260" s="25"/>
      <c r="B1260" s="25" t="s">
        <v>5</v>
      </c>
      <c r="C1260" s="25">
        <v>172.546345</v>
      </c>
      <c r="D1260" s="25">
        <v>392.10606100000001</v>
      </c>
      <c r="E1260" s="25">
        <v>526.58018400000003</v>
      </c>
      <c r="F1260" s="25">
        <v>583.64319712999998</v>
      </c>
      <c r="G1260" s="25">
        <v>497.39318042999997</v>
      </c>
      <c r="H1260" s="25">
        <v>394.65188704000002</v>
      </c>
      <c r="I1260" s="25">
        <v>430.61233492999997</v>
      </c>
      <c r="J1260" s="25">
        <v>350.66602547999997</v>
      </c>
      <c r="K1260" s="25">
        <v>403.97518049000001</v>
      </c>
      <c r="L1260" s="25">
        <v>307.11470236000002</v>
      </c>
      <c r="M1260" s="25">
        <v>296.20308449999999</v>
      </c>
      <c r="N1260" s="25">
        <v>244.62884242000001</v>
      </c>
    </row>
    <row r="1261" spans="1:14" x14ac:dyDescent="0.2">
      <c r="A1261" s="25"/>
      <c r="B1261" s="25" t="s">
        <v>6</v>
      </c>
      <c r="C1261" s="25">
        <v>7.4543309999999998</v>
      </c>
      <c r="D1261" s="25">
        <v>14.452913000000001</v>
      </c>
      <c r="E1261" s="25">
        <v>21.878807999999999</v>
      </c>
      <c r="F1261" s="25">
        <v>29.122734009999999</v>
      </c>
      <c r="G1261" s="25">
        <v>19.29189577</v>
      </c>
      <c r="H1261" s="25">
        <v>30.337456230000001</v>
      </c>
      <c r="I1261" s="25">
        <v>33.76534281</v>
      </c>
      <c r="J1261" s="25">
        <v>30.967574979999998</v>
      </c>
      <c r="K1261" s="25">
        <v>38.884601799999999</v>
      </c>
      <c r="L1261" s="25">
        <v>30.260221319999999</v>
      </c>
      <c r="M1261" s="25">
        <v>27.078888200000002</v>
      </c>
      <c r="N1261" s="25">
        <v>26.23158462</v>
      </c>
    </row>
    <row r="1262" spans="1:14" x14ac:dyDescent="0.2">
      <c r="A1262" s="25"/>
      <c r="B1262" s="25" t="s">
        <v>7</v>
      </c>
      <c r="C1262" s="25">
        <v>146.45799</v>
      </c>
      <c r="D1262" s="25">
        <v>159.367244</v>
      </c>
      <c r="E1262" s="25">
        <v>255.95008999999999</v>
      </c>
      <c r="F1262" s="25">
        <v>358.23288109999999</v>
      </c>
      <c r="G1262" s="25">
        <v>272.76072448000002</v>
      </c>
      <c r="H1262" s="25">
        <v>280.05843880999998</v>
      </c>
      <c r="I1262" s="25">
        <v>309.02931038000003</v>
      </c>
      <c r="J1262" s="25">
        <v>187.73289234999999</v>
      </c>
      <c r="K1262" s="25">
        <v>286.52510337000001</v>
      </c>
      <c r="L1262" s="25">
        <v>283.62321476</v>
      </c>
      <c r="M1262" s="25">
        <v>244.93076339000001</v>
      </c>
      <c r="N1262" s="25">
        <v>259.07026230000002</v>
      </c>
    </row>
    <row r="1263" spans="1:14" x14ac:dyDescent="0.2">
      <c r="A1263" s="25"/>
      <c r="B1263" s="25" t="s">
        <v>8</v>
      </c>
      <c r="C1263" s="25">
        <v>837.22337600000003</v>
      </c>
      <c r="D1263" s="25">
        <v>549.84129299999995</v>
      </c>
      <c r="E1263" s="25">
        <v>919.78432199999997</v>
      </c>
      <c r="F1263" s="25">
        <v>1706.17998829</v>
      </c>
      <c r="G1263" s="25">
        <v>1701.23888943</v>
      </c>
      <c r="H1263" s="25">
        <v>2033.1394799</v>
      </c>
      <c r="I1263" s="25">
        <v>2184.1869289400001</v>
      </c>
      <c r="J1263" s="25">
        <v>2035.1222101999999</v>
      </c>
      <c r="K1263" s="25">
        <v>2076.9420416100002</v>
      </c>
      <c r="L1263" s="25">
        <v>2076.9394889099999</v>
      </c>
      <c r="M1263" s="25">
        <v>1503.65514871</v>
      </c>
      <c r="N1263" s="25">
        <v>1718.5117876500001</v>
      </c>
    </row>
    <row r="1264" spans="1:14" x14ac:dyDescent="0.2">
      <c r="A1264" s="25"/>
      <c r="B1264" s="25" t="s">
        <v>9</v>
      </c>
      <c r="C1264" s="25">
        <v>673.88215600000001</v>
      </c>
      <c r="D1264" s="25">
        <v>846.92761199999995</v>
      </c>
      <c r="E1264" s="25">
        <v>1239.9004339999999</v>
      </c>
      <c r="F1264" s="25">
        <v>1742.8423259000001</v>
      </c>
      <c r="G1264" s="25">
        <v>1666.2133808999999</v>
      </c>
      <c r="H1264" s="25">
        <v>1651.2054783999999</v>
      </c>
      <c r="I1264" s="25">
        <v>1688.8229489400001</v>
      </c>
      <c r="J1264" s="25">
        <v>1627.4038889000001</v>
      </c>
      <c r="K1264" s="25">
        <v>1860.88698451</v>
      </c>
      <c r="L1264" s="25">
        <v>2011.64111658</v>
      </c>
      <c r="M1264" s="25">
        <v>1829.04572336</v>
      </c>
      <c r="N1264" s="25">
        <v>1901.1951199499999</v>
      </c>
    </row>
    <row r="1265" spans="1:14" x14ac:dyDescent="0.2">
      <c r="A1265" s="25"/>
      <c r="B1265" s="25" t="s">
        <v>10</v>
      </c>
      <c r="C1265" s="25">
        <v>1790.8743340000001</v>
      </c>
      <c r="D1265" s="25">
        <v>2145.786752</v>
      </c>
      <c r="E1265" s="25">
        <v>3038.041064</v>
      </c>
      <c r="F1265" s="25">
        <v>3619.8946348600002</v>
      </c>
      <c r="G1265" s="25">
        <v>3376.15647494</v>
      </c>
      <c r="H1265" s="25">
        <v>3885.9764359999999</v>
      </c>
      <c r="I1265" s="25">
        <v>4794.4007758999996</v>
      </c>
      <c r="J1265" s="25">
        <v>4301.0235269000004</v>
      </c>
      <c r="K1265" s="25">
        <v>4382.9449115899997</v>
      </c>
      <c r="L1265" s="25">
        <v>4852.51847361</v>
      </c>
      <c r="M1265" s="25">
        <v>4488.7696361300004</v>
      </c>
      <c r="N1265" s="25">
        <v>4831.8591496400004</v>
      </c>
    </row>
    <row r="1266" spans="1:14" x14ac:dyDescent="0.2">
      <c r="A1266" s="25"/>
      <c r="B1266" s="25" t="s">
        <v>11</v>
      </c>
      <c r="C1266" s="25">
        <v>1271.587278</v>
      </c>
      <c r="D1266" s="25">
        <v>1066.0083219999999</v>
      </c>
      <c r="E1266" s="25">
        <v>1359.7904759999999</v>
      </c>
      <c r="F1266" s="25">
        <v>216.27699594000001</v>
      </c>
      <c r="G1266" s="25">
        <v>209.9006493</v>
      </c>
      <c r="H1266" s="25">
        <v>230.77663217</v>
      </c>
      <c r="I1266" s="25">
        <v>318.47804829</v>
      </c>
      <c r="J1266" s="25">
        <v>266.75803184</v>
      </c>
      <c r="K1266" s="25">
        <v>366.55041015</v>
      </c>
      <c r="L1266" s="25">
        <v>557.82329042000003</v>
      </c>
      <c r="M1266" s="25">
        <v>421.27647387000002</v>
      </c>
      <c r="N1266" s="25">
        <v>534.35335802999998</v>
      </c>
    </row>
    <row r="1267" spans="1:14" x14ac:dyDescent="0.2">
      <c r="A1267" s="25"/>
      <c r="B1267" s="25" t="s">
        <v>12</v>
      </c>
      <c r="C1267" s="25">
        <v>125.181701</v>
      </c>
      <c r="D1267" s="25">
        <v>106.237829</v>
      </c>
      <c r="E1267" s="25">
        <v>117.709041</v>
      </c>
      <c r="F1267" s="25">
        <v>143.24449204000001</v>
      </c>
      <c r="G1267" s="25">
        <v>134.72892103999999</v>
      </c>
      <c r="H1267" s="25">
        <v>109.95671910999999</v>
      </c>
      <c r="I1267" s="25">
        <v>126.58529755000001</v>
      </c>
      <c r="J1267" s="25">
        <v>125.54075005</v>
      </c>
      <c r="K1267" s="25">
        <v>125.94364201</v>
      </c>
      <c r="L1267" s="25">
        <v>136.30371621</v>
      </c>
      <c r="M1267" s="25">
        <v>126.18317987</v>
      </c>
      <c r="N1267" s="25">
        <v>124.31915237</v>
      </c>
    </row>
    <row r="1268" spans="1:14" x14ac:dyDescent="0.2">
      <c r="A1268" s="25" t="s">
        <v>160</v>
      </c>
      <c r="B1268" s="25" t="s">
        <v>1</v>
      </c>
      <c r="C1268" s="25">
        <v>2220.2953812800001</v>
      </c>
      <c r="D1268" s="25">
        <v>2202.0335955599999</v>
      </c>
      <c r="E1268" s="25">
        <v>3061.44704035</v>
      </c>
      <c r="F1268" s="25">
        <v>2749.3109007799999</v>
      </c>
      <c r="G1268" s="25">
        <v>2644.18933707</v>
      </c>
      <c r="H1268" s="25">
        <v>3000.1500017799999</v>
      </c>
      <c r="I1268" s="25">
        <v>3429.26881043</v>
      </c>
      <c r="J1268" s="25">
        <v>3497.1997447600002</v>
      </c>
      <c r="K1268" s="25">
        <v>3970.7537792899998</v>
      </c>
      <c r="L1268" s="25">
        <v>4268.7393013399997</v>
      </c>
      <c r="M1268" s="25">
        <v>4355.5955211700002</v>
      </c>
      <c r="N1268" s="25">
        <v>5409.26628798</v>
      </c>
    </row>
    <row r="1269" spans="1:14" x14ac:dyDescent="0.2">
      <c r="A1269" s="25"/>
      <c r="B1269" s="25" t="s">
        <v>61</v>
      </c>
      <c r="C1269" s="25">
        <v>192.57665</v>
      </c>
      <c r="D1269" s="25">
        <v>253.642449</v>
      </c>
      <c r="E1269" s="25">
        <v>557.39180699999997</v>
      </c>
      <c r="F1269" s="25">
        <v>526.73151900000005</v>
      </c>
      <c r="G1269" s="25">
        <v>321.33533</v>
      </c>
      <c r="H1269" s="25">
        <v>450.12547000000001</v>
      </c>
      <c r="I1269" s="25">
        <v>489.76216899999997</v>
      </c>
      <c r="J1269" s="25">
        <v>444.60384299999998</v>
      </c>
      <c r="K1269" s="25">
        <v>451.20691771000003</v>
      </c>
      <c r="L1269" s="25">
        <v>269.75535896000002</v>
      </c>
      <c r="M1269" s="25">
        <v>176.48537597999999</v>
      </c>
      <c r="N1269" s="25">
        <v>110.17619037999999</v>
      </c>
    </row>
    <row r="1270" spans="1:14" x14ac:dyDescent="0.2">
      <c r="A1270" s="25"/>
      <c r="B1270" s="25" t="s">
        <v>2</v>
      </c>
      <c r="C1270" s="25" t="s">
        <v>13</v>
      </c>
      <c r="D1270" s="25" t="s">
        <v>13</v>
      </c>
      <c r="E1270" s="25" t="s">
        <v>13</v>
      </c>
      <c r="F1270" s="25" t="s">
        <v>13</v>
      </c>
      <c r="G1270" s="25" t="s">
        <v>13</v>
      </c>
      <c r="H1270" s="25" t="s">
        <v>13</v>
      </c>
      <c r="I1270" s="25" t="s">
        <v>13</v>
      </c>
      <c r="J1270" s="25" t="s">
        <v>13</v>
      </c>
      <c r="K1270" s="25">
        <v>1556.03257515</v>
      </c>
      <c r="L1270" s="25">
        <v>1620.6541231599999</v>
      </c>
      <c r="M1270" s="25">
        <v>1554.8357055900001</v>
      </c>
      <c r="N1270" s="25">
        <v>1818.55795969</v>
      </c>
    </row>
    <row r="1271" spans="1:14" x14ac:dyDescent="0.2">
      <c r="A1271" s="25"/>
      <c r="B1271" s="25" t="s">
        <v>3</v>
      </c>
      <c r="C1271" s="25" t="s">
        <v>13</v>
      </c>
      <c r="D1271" s="25" t="s">
        <v>13</v>
      </c>
      <c r="E1271" s="25" t="s">
        <v>13</v>
      </c>
      <c r="F1271" s="25" t="s">
        <v>13</v>
      </c>
      <c r="G1271" s="25" t="s">
        <v>13</v>
      </c>
      <c r="H1271" s="25" t="s">
        <v>13</v>
      </c>
      <c r="I1271" s="25" t="s">
        <v>13</v>
      </c>
      <c r="J1271" s="25" t="s">
        <v>13</v>
      </c>
      <c r="K1271" s="25">
        <v>1070.2707830300001</v>
      </c>
      <c r="L1271" s="25">
        <v>1362.1717266000001</v>
      </c>
      <c r="M1271" s="25">
        <v>1617.79870615</v>
      </c>
      <c r="N1271" s="25">
        <v>2432.2826169</v>
      </c>
    </row>
    <row r="1272" spans="1:14" x14ac:dyDescent="0.2">
      <c r="A1272" s="25"/>
      <c r="B1272" s="25" t="s">
        <v>4</v>
      </c>
      <c r="C1272" s="25">
        <v>514.62493700000005</v>
      </c>
      <c r="D1272" s="25">
        <v>494.49199099999998</v>
      </c>
      <c r="E1272" s="25">
        <v>635.51677500000005</v>
      </c>
      <c r="F1272" s="25">
        <v>564.07960200000002</v>
      </c>
      <c r="G1272" s="25">
        <v>589.52880400000004</v>
      </c>
      <c r="H1272" s="25">
        <v>647.18355399999996</v>
      </c>
      <c r="I1272" s="25">
        <v>746.03217800000004</v>
      </c>
      <c r="J1272" s="25">
        <v>774.73366999999996</v>
      </c>
      <c r="K1272" s="25">
        <v>893.24350337999999</v>
      </c>
      <c r="L1272" s="25">
        <v>1016.15809261</v>
      </c>
      <c r="M1272" s="25">
        <v>1006.47573343</v>
      </c>
      <c r="N1272" s="25">
        <v>1048.2495210100001</v>
      </c>
    </row>
    <row r="1273" spans="1:14" x14ac:dyDescent="0.2">
      <c r="A1273" s="25"/>
      <c r="B1273" s="25" t="s">
        <v>5</v>
      </c>
      <c r="C1273" s="25" t="s">
        <v>13</v>
      </c>
      <c r="D1273" s="25" t="s">
        <v>13</v>
      </c>
      <c r="E1273" s="25" t="s">
        <v>13</v>
      </c>
      <c r="F1273" s="25" t="s">
        <v>13</v>
      </c>
      <c r="G1273" s="25" t="s">
        <v>13</v>
      </c>
      <c r="H1273" s="25" t="s">
        <v>13</v>
      </c>
      <c r="I1273" s="25" t="s">
        <v>13</v>
      </c>
      <c r="J1273" s="25" t="s">
        <v>13</v>
      </c>
      <c r="K1273" s="25">
        <v>34.421971040000003</v>
      </c>
      <c r="L1273" s="25">
        <v>30.635933090000002</v>
      </c>
      <c r="M1273" s="25">
        <v>18.52836872</v>
      </c>
      <c r="N1273" s="25">
        <v>19.760077460000002</v>
      </c>
    </row>
    <row r="1274" spans="1:14" x14ac:dyDescent="0.2">
      <c r="A1274" s="25"/>
      <c r="B1274" s="25" t="s">
        <v>6</v>
      </c>
      <c r="C1274" s="25" t="s">
        <v>13</v>
      </c>
      <c r="D1274" s="25" t="s">
        <v>13</v>
      </c>
      <c r="E1274" s="25" t="s">
        <v>13</v>
      </c>
      <c r="F1274" s="25" t="s">
        <v>13</v>
      </c>
      <c r="G1274" s="25" t="s">
        <v>13</v>
      </c>
      <c r="H1274" s="25" t="s">
        <v>13</v>
      </c>
      <c r="I1274" s="25" t="s">
        <v>13</v>
      </c>
      <c r="J1274" s="25" t="s">
        <v>13</v>
      </c>
      <c r="K1274" s="25">
        <v>29.504546600000001</v>
      </c>
      <c r="L1274" s="25">
        <v>23.209040219999999</v>
      </c>
      <c r="M1274" s="25">
        <v>23.176818180000001</v>
      </c>
      <c r="N1274" s="25">
        <v>21.696591510000001</v>
      </c>
    </row>
    <row r="1275" spans="1:14" x14ac:dyDescent="0.2">
      <c r="A1275" s="25"/>
      <c r="B1275" s="25" t="s">
        <v>7</v>
      </c>
      <c r="C1275" s="25" t="s">
        <v>13</v>
      </c>
      <c r="D1275" s="25" t="s">
        <v>13</v>
      </c>
      <c r="E1275" s="25" t="s">
        <v>13</v>
      </c>
      <c r="F1275" s="25" t="s">
        <v>13</v>
      </c>
      <c r="G1275" s="25" t="s">
        <v>13</v>
      </c>
      <c r="H1275" s="25" t="s">
        <v>13</v>
      </c>
      <c r="I1275" s="25" t="s">
        <v>13</v>
      </c>
      <c r="J1275" s="25" t="s">
        <v>13</v>
      </c>
      <c r="K1275" s="25">
        <v>163.73694333</v>
      </c>
      <c r="L1275" s="25">
        <v>164.85049713999999</v>
      </c>
      <c r="M1275" s="25">
        <v>126.52246356000001</v>
      </c>
      <c r="N1275" s="25">
        <v>124.23804147</v>
      </c>
    </row>
    <row r="1276" spans="1:14" x14ac:dyDescent="0.2">
      <c r="A1276" s="25"/>
      <c r="B1276" s="25" t="s">
        <v>8</v>
      </c>
      <c r="C1276" s="25" t="s">
        <v>13</v>
      </c>
      <c r="D1276" s="25" t="s">
        <v>13</v>
      </c>
      <c r="E1276" s="25" t="s">
        <v>13</v>
      </c>
      <c r="F1276" s="25" t="s">
        <v>13</v>
      </c>
      <c r="G1276" s="25" t="s">
        <v>13</v>
      </c>
      <c r="H1276" s="25" t="s">
        <v>13</v>
      </c>
      <c r="I1276" s="25" t="s">
        <v>13</v>
      </c>
      <c r="J1276" s="25" t="s">
        <v>13</v>
      </c>
      <c r="K1276" s="25">
        <v>90.772996989999996</v>
      </c>
      <c r="L1276" s="25">
        <v>160.47393527</v>
      </c>
      <c r="M1276" s="25">
        <v>229.53682379</v>
      </c>
      <c r="N1276" s="25">
        <v>194.29166404</v>
      </c>
    </row>
    <row r="1277" spans="1:14" x14ac:dyDescent="0.2">
      <c r="A1277" s="25"/>
      <c r="B1277" s="25" t="s">
        <v>9</v>
      </c>
      <c r="C1277" s="25" t="s">
        <v>13</v>
      </c>
      <c r="D1277" s="25" t="s">
        <v>13</v>
      </c>
      <c r="E1277" s="25" t="s">
        <v>13</v>
      </c>
      <c r="F1277" s="25" t="s">
        <v>13</v>
      </c>
      <c r="G1277" s="25" t="s">
        <v>13</v>
      </c>
      <c r="H1277" s="25" t="s">
        <v>13</v>
      </c>
      <c r="I1277" s="25" t="s">
        <v>13</v>
      </c>
      <c r="J1277" s="25" t="s">
        <v>13</v>
      </c>
      <c r="K1277" s="25">
        <v>198.15891436999999</v>
      </c>
      <c r="L1277" s="25">
        <v>222.01104763999999</v>
      </c>
      <c r="M1277" s="25">
        <v>241.98881757000001</v>
      </c>
      <c r="N1277" s="25">
        <v>274.79069324</v>
      </c>
    </row>
    <row r="1278" spans="1:14" x14ac:dyDescent="0.2">
      <c r="A1278" s="25"/>
      <c r="B1278" s="25" t="s">
        <v>10</v>
      </c>
      <c r="C1278" s="25" t="s">
        <v>13</v>
      </c>
      <c r="D1278" s="25" t="s">
        <v>13</v>
      </c>
      <c r="E1278" s="25" t="s">
        <v>13</v>
      </c>
      <c r="F1278" s="25" t="s">
        <v>13</v>
      </c>
      <c r="G1278" s="25" t="s">
        <v>13</v>
      </c>
      <c r="H1278" s="25" t="s">
        <v>13</v>
      </c>
      <c r="I1278" s="25" t="s">
        <v>13</v>
      </c>
      <c r="J1278" s="25" t="s">
        <v>13</v>
      </c>
      <c r="K1278" s="25">
        <v>312.85451673</v>
      </c>
      <c r="L1278" s="25">
        <v>342.16756445999999</v>
      </c>
      <c r="M1278" s="25">
        <v>304.40452805000001</v>
      </c>
      <c r="N1278" s="25">
        <v>322.01088370999997</v>
      </c>
    </row>
    <row r="1279" spans="1:14" x14ac:dyDescent="0.2">
      <c r="A1279" s="25"/>
      <c r="B1279" s="25" t="s">
        <v>11</v>
      </c>
      <c r="C1279" s="25" t="s">
        <v>13</v>
      </c>
      <c r="D1279" s="25" t="s">
        <v>13</v>
      </c>
      <c r="E1279" s="25" t="s">
        <v>13</v>
      </c>
      <c r="F1279" s="25" t="s">
        <v>13</v>
      </c>
      <c r="G1279" s="25" t="s">
        <v>13</v>
      </c>
      <c r="H1279" s="25" t="s">
        <v>13</v>
      </c>
      <c r="I1279" s="25" t="s">
        <v>13</v>
      </c>
      <c r="J1279" s="25" t="s">
        <v>13</v>
      </c>
      <c r="K1279" s="25">
        <v>43.725206450000002</v>
      </c>
      <c r="L1279" s="25">
        <v>44.561357229999999</v>
      </c>
      <c r="M1279" s="25">
        <v>43.353526219999999</v>
      </c>
      <c r="N1279" s="25">
        <v>71.443902949999995</v>
      </c>
    </row>
    <row r="1280" spans="1:14" x14ac:dyDescent="0.2">
      <c r="A1280" s="25"/>
      <c r="B1280" s="25" t="s">
        <v>12</v>
      </c>
      <c r="C1280" s="25" t="s">
        <v>13</v>
      </c>
      <c r="D1280" s="25" t="s">
        <v>13</v>
      </c>
      <c r="E1280" s="25" t="s">
        <v>13</v>
      </c>
      <c r="F1280" s="25" t="s">
        <v>13</v>
      </c>
      <c r="G1280" s="25" t="s">
        <v>13</v>
      </c>
      <c r="H1280" s="25" t="s">
        <v>13</v>
      </c>
      <c r="I1280" s="25" t="s">
        <v>13</v>
      </c>
      <c r="J1280" s="25" t="s">
        <v>13</v>
      </c>
      <c r="K1280" s="25">
        <v>20.201311189999998</v>
      </c>
      <c r="L1280" s="25">
        <v>28.116094440000001</v>
      </c>
      <c r="M1280" s="25">
        <v>19.075598280000001</v>
      </c>
      <c r="N1280" s="25">
        <v>19.576376700000001</v>
      </c>
    </row>
    <row r="1281" spans="1:14" x14ac:dyDescent="0.2">
      <c r="A1281" s="25" t="s">
        <v>161</v>
      </c>
      <c r="B1281" s="25" t="s">
        <v>1</v>
      </c>
      <c r="C1281" s="25">
        <v>52179</v>
      </c>
      <c r="D1281" s="25">
        <v>69439.8</v>
      </c>
      <c r="E1281" s="25">
        <v>86552.5</v>
      </c>
      <c r="F1281" s="25">
        <v>106054</v>
      </c>
      <c r="G1281" s="25">
        <v>92889.5</v>
      </c>
      <c r="H1281" s="25">
        <v>117068</v>
      </c>
      <c r="I1281" s="25">
        <v>138528</v>
      </c>
      <c r="J1281" s="25">
        <v>145525</v>
      </c>
      <c r="K1281" s="25">
        <v>149163.63200000001</v>
      </c>
      <c r="L1281" s="25">
        <v>157196.13800000001</v>
      </c>
      <c r="M1281" s="25">
        <v>156278.174</v>
      </c>
      <c r="N1281" s="25">
        <v>161844.89050499999</v>
      </c>
    </row>
    <row r="1282" spans="1:14" x14ac:dyDescent="0.2">
      <c r="A1282" s="25"/>
      <c r="B1282" s="25" t="s">
        <v>61</v>
      </c>
      <c r="C1282" s="25" t="s">
        <v>13</v>
      </c>
      <c r="D1282" s="25" t="s">
        <v>13</v>
      </c>
      <c r="E1282" s="25" t="s">
        <v>13</v>
      </c>
      <c r="F1282" s="25" t="s">
        <v>13</v>
      </c>
      <c r="G1282" s="25" t="s">
        <v>13</v>
      </c>
      <c r="H1282" s="25" t="s">
        <v>13</v>
      </c>
      <c r="I1282" s="25" t="s">
        <v>13</v>
      </c>
      <c r="J1282" s="25">
        <v>133.59700000000001</v>
      </c>
      <c r="K1282" s="25">
        <v>255.11179999999999</v>
      </c>
      <c r="L1282" s="25">
        <v>382.983</v>
      </c>
      <c r="M1282" s="25">
        <v>324.05500000000001</v>
      </c>
      <c r="N1282" s="25">
        <v>264.980388</v>
      </c>
    </row>
    <row r="1283" spans="1:14" x14ac:dyDescent="0.2">
      <c r="A1283" s="25"/>
      <c r="B1283" s="25" t="s">
        <v>2</v>
      </c>
      <c r="C1283" s="25">
        <v>6537.04</v>
      </c>
      <c r="D1283" s="25">
        <v>8651.56</v>
      </c>
      <c r="E1283" s="25">
        <v>10210.799999999999</v>
      </c>
      <c r="F1283" s="25">
        <v>12804.3</v>
      </c>
      <c r="G1283" s="25">
        <v>11232.5</v>
      </c>
      <c r="H1283" s="25">
        <v>13275.1</v>
      </c>
      <c r="I1283" s="25">
        <v>17701.5</v>
      </c>
      <c r="J1283" s="25">
        <v>17506.7</v>
      </c>
      <c r="K1283" s="25">
        <v>16915.7</v>
      </c>
      <c r="L1283" s="25">
        <v>18597.11</v>
      </c>
      <c r="M1283" s="25">
        <v>14319.03</v>
      </c>
      <c r="N1283" s="25">
        <v>15191.642078999999</v>
      </c>
    </row>
    <row r="1284" spans="1:14" x14ac:dyDescent="0.2">
      <c r="A1284" s="25"/>
      <c r="B1284" s="25" t="s">
        <v>3</v>
      </c>
      <c r="C1284" s="25">
        <v>7492.85</v>
      </c>
      <c r="D1284" s="25">
        <v>8633.89</v>
      </c>
      <c r="E1284" s="25">
        <v>10729.5</v>
      </c>
      <c r="F1284" s="25">
        <v>11832.1</v>
      </c>
      <c r="G1284" s="25">
        <v>11135.9</v>
      </c>
      <c r="H1284" s="25">
        <v>14489.7</v>
      </c>
      <c r="I1284" s="25">
        <v>17707.5</v>
      </c>
      <c r="J1284" s="25">
        <v>17971.5</v>
      </c>
      <c r="K1284" s="25">
        <v>18397.099999999999</v>
      </c>
      <c r="L1284" s="25">
        <v>19700.2</v>
      </c>
      <c r="M1284" s="25">
        <v>21012.654999999999</v>
      </c>
      <c r="N1284" s="25">
        <v>22427.638154</v>
      </c>
    </row>
    <row r="1285" spans="1:14" x14ac:dyDescent="0.2">
      <c r="A1285" s="25"/>
      <c r="B1285" s="25" t="s">
        <v>4</v>
      </c>
      <c r="C1285" s="25">
        <v>38149.11</v>
      </c>
      <c r="D1285" s="25">
        <v>52154.35</v>
      </c>
      <c r="E1285" s="25">
        <v>65612.2</v>
      </c>
      <c r="F1285" s="25">
        <v>81417.600000000006</v>
      </c>
      <c r="G1285" s="25">
        <v>70521.100000000006</v>
      </c>
      <c r="H1285" s="25">
        <v>89303.2</v>
      </c>
      <c r="I1285" s="25">
        <v>103119</v>
      </c>
      <c r="J1285" s="25">
        <v>109913.20299999999</v>
      </c>
      <c r="K1285" s="25">
        <v>113595.72100000001</v>
      </c>
      <c r="L1285" s="25">
        <v>118515.891</v>
      </c>
      <c r="M1285" s="25">
        <v>120622.43399999999</v>
      </c>
      <c r="N1285" s="25">
        <v>123960.629885</v>
      </c>
    </row>
    <row r="1286" spans="1:14" x14ac:dyDescent="0.2">
      <c r="A1286" s="25"/>
      <c r="B1286" s="25" t="s">
        <v>5</v>
      </c>
      <c r="C1286" s="25">
        <v>345.78300000000002</v>
      </c>
      <c r="D1286" s="25">
        <v>618.93700000000001</v>
      </c>
      <c r="E1286" s="25">
        <v>753.19799999999998</v>
      </c>
      <c r="F1286" s="25">
        <v>840.77099999999996</v>
      </c>
      <c r="G1286" s="25">
        <v>808.97799999999995</v>
      </c>
      <c r="H1286" s="25">
        <v>525.73500000000001</v>
      </c>
      <c r="I1286" s="25">
        <v>838.34400000000005</v>
      </c>
      <c r="J1286" s="25">
        <v>922.04100000000005</v>
      </c>
      <c r="K1286" s="25">
        <v>1219.1099999999999</v>
      </c>
      <c r="L1286" s="25">
        <v>1613.4</v>
      </c>
      <c r="M1286" s="25">
        <v>1483.107</v>
      </c>
      <c r="N1286" s="25">
        <v>2078.37462</v>
      </c>
    </row>
    <row r="1287" spans="1:14" x14ac:dyDescent="0.2">
      <c r="A1287" s="25"/>
      <c r="B1287" s="25" t="s">
        <v>6</v>
      </c>
      <c r="C1287" s="25">
        <v>941.07600000000002</v>
      </c>
      <c r="D1287" s="25">
        <v>1113.18</v>
      </c>
      <c r="E1287" s="25">
        <v>1505.74</v>
      </c>
      <c r="F1287" s="25">
        <v>1561.02</v>
      </c>
      <c r="G1287" s="25">
        <v>1514.57</v>
      </c>
      <c r="H1287" s="25">
        <v>1780.61</v>
      </c>
      <c r="I1287" s="25">
        <v>2583.8000000000002</v>
      </c>
      <c r="J1287" s="25">
        <v>2257.7800000000002</v>
      </c>
      <c r="K1287" s="25">
        <v>2144.06</v>
      </c>
      <c r="L1287" s="25">
        <v>2281.1329999999998</v>
      </c>
      <c r="M1287" s="25">
        <v>1985.1510000000001</v>
      </c>
      <c r="N1287" s="25">
        <v>2144.8679299999999</v>
      </c>
    </row>
    <row r="1288" spans="1:14" x14ac:dyDescent="0.2">
      <c r="A1288" s="25"/>
      <c r="B1288" s="25" t="s">
        <v>7</v>
      </c>
      <c r="C1288" s="25">
        <v>1143.02</v>
      </c>
      <c r="D1288" s="25">
        <v>2356.9699999999998</v>
      </c>
      <c r="E1288" s="25">
        <v>3378.72</v>
      </c>
      <c r="F1288" s="25">
        <v>4290.83</v>
      </c>
      <c r="G1288" s="25">
        <v>3617.04</v>
      </c>
      <c r="H1288" s="25">
        <v>5834.01</v>
      </c>
      <c r="I1288" s="25">
        <v>6249.04</v>
      </c>
      <c r="J1288" s="25">
        <v>5351.57</v>
      </c>
      <c r="K1288" s="25">
        <v>6375.87</v>
      </c>
      <c r="L1288" s="25">
        <v>5644.97</v>
      </c>
      <c r="M1288" s="25">
        <v>5344.143</v>
      </c>
      <c r="N1288" s="25">
        <v>5082.7629720000004</v>
      </c>
    </row>
    <row r="1289" spans="1:14" x14ac:dyDescent="0.2">
      <c r="A1289" s="25"/>
      <c r="B1289" s="25" t="s">
        <v>8</v>
      </c>
      <c r="C1289" s="25">
        <v>205.97499999999999</v>
      </c>
      <c r="D1289" s="25">
        <v>60.9133</v>
      </c>
      <c r="E1289" s="25">
        <v>163.126</v>
      </c>
      <c r="F1289" s="25">
        <v>147.815</v>
      </c>
      <c r="G1289" s="25">
        <v>191.94</v>
      </c>
      <c r="H1289" s="25">
        <v>127.378</v>
      </c>
      <c r="I1289" s="25">
        <v>302.61599999999999</v>
      </c>
      <c r="J1289" s="25">
        <v>321.44499999999999</v>
      </c>
      <c r="K1289" s="25">
        <v>445.56799999999998</v>
      </c>
      <c r="L1289" s="25">
        <v>658.72199999999998</v>
      </c>
      <c r="M1289" s="25">
        <v>466.55700000000002</v>
      </c>
      <c r="N1289" s="25">
        <v>529.37925499999994</v>
      </c>
    </row>
    <row r="1290" spans="1:14" x14ac:dyDescent="0.2">
      <c r="A1290" s="25"/>
      <c r="B1290" s="25" t="s">
        <v>9</v>
      </c>
      <c r="C1290" s="25">
        <v>16862.167644000001</v>
      </c>
      <c r="D1290" s="25">
        <v>22453.094335000002</v>
      </c>
      <c r="E1290" s="25">
        <v>28649.186508999999</v>
      </c>
      <c r="F1290" s="25">
        <v>37107.303559</v>
      </c>
      <c r="G1290" s="25">
        <v>34030.650460999997</v>
      </c>
      <c r="H1290" s="25">
        <v>40508.276310000001</v>
      </c>
      <c r="I1290" s="25">
        <v>47112.984710999997</v>
      </c>
      <c r="J1290" s="25">
        <v>48801.087878999999</v>
      </c>
      <c r="K1290" s="25">
        <v>53805.139813000002</v>
      </c>
      <c r="L1290" s="25">
        <v>54534.702765000002</v>
      </c>
      <c r="M1290" s="25">
        <v>55046.116012999999</v>
      </c>
      <c r="N1290" s="25">
        <v>55317.851197000004</v>
      </c>
    </row>
    <row r="1291" spans="1:14" x14ac:dyDescent="0.2">
      <c r="A1291" s="25"/>
      <c r="B1291" s="25" t="s">
        <v>10</v>
      </c>
      <c r="C1291" s="25">
        <v>18211.806356000001</v>
      </c>
      <c r="D1291" s="25">
        <v>24970.884665000001</v>
      </c>
      <c r="E1291" s="25">
        <v>30335.934491</v>
      </c>
      <c r="F1291" s="25">
        <v>36377.292440999998</v>
      </c>
      <c r="G1291" s="25">
        <v>27593.700539000001</v>
      </c>
      <c r="H1291" s="25">
        <v>34528.803690000001</v>
      </c>
      <c r="I1291" s="25">
        <v>38549.170289000002</v>
      </c>
      <c r="J1291" s="25">
        <v>47090.754120999998</v>
      </c>
      <c r="K1291" s="25">
        <v>46650.758186999999</v>
      </c>
      <c r="L1291" s="25">
        <v>48461.245235000002</v>
      </c>
      <c r="M1291" s="25">
        <v>50097.026986999997</v>
      </c>
      <c r="N1291" s="25">
        <v>53202.118004000004</v>
      </c>
    </row>
    <row r="1292" spans="1:14" x14ac:dyDescent="0.2">
      <c r="A1292" s="25"/>
      <c r="B1292" s="25" t="s">
        <v>11</v>
      </c>
      <c r="C1292" s="25">
        <v>111.08199999999999</v>
      </c>
      <c r="D1292" s="25">
        <v>306.47199999999998</v>
      </c>
      <c r="E1292" s="25">
        <v>508.93</v>
      </c>
      <c r="F1292" s="25">
        <v>707.19399999999996</v>
      </c>
      <c r="G1292" s="25">
        <v>2359.0700000000002</v>
      </c>
      <c r="H1292" s="25">
        <v>975.38499999999999</v>
      </c>
      <c r="I1292" s="25">
        <v>344.553</v>
      </c>
      <c r="J1292" s="25">
        <v>766.66099999999994</v>
      </c>
      <c r="K1292" s="25">
        <v>1232.3399999999999</v>
      </c>
      <c r="L1292" s="25">
        <v>1266.07</v>
      </c>
      <c r="M1292" s="25">
        <v>1265.7629999999999</v>
      </c>
      <c r="N1292" s="25">
        <v>1396.8752959999999</v>
      </c>
    </row>
    <row r="1293" spans="1:14" x14ac:dyDescent="0.2">
      <c r="A1293" s="25"/>
      <c r="B1293" s="25" t="s">
        <v>12</v>
      </c>
      <c r="C1293" s="25">
        <v>328.149</v>
      </c>
      <c r="D1293" s="25">
        <v>274.00900000000001</v>
      </c>
      <c r="E1293" s="25">
        <v>317.392</v>
      </c>
      <c r="F1293" s="25">
        <v>385.64800000000002</v>
      </c>
      <c r="G1293" s="25">
        <v>405.166</v>
      </c>
      <c r="H1293" s="25">
        <v>485.23</v>
      </c>
      <c r="I1293" s="25">
        <v>592.66200000000003</v>
      </c>
      <c r="J1293" s="25">
        <v>495.38299999999998</v>
      </c>
      <c r="K1293" s="25">
        <v>460.71699999999998</v>
      </c>
      <c r="L1293" s="25">
        <v>581.75199999999995</v>
      </c>
      <c r="M1293" s="25">
        <v>561.05100000000004</v>
      </c>
      <c r="N1293" s="25">
        <v>594.75835800000004</v>
      </c>
    </row>
    <row r="1294" spans="1:14" x14ac:dyDescent="0.2">
      <c r="A1294" s="25" t="s">
        <v>162</v>
      </c>
      <c r="B1294" s="25" t="s">
        <v>1</v>
      </c>
      <c r="C1294" s="25">
        <v>12997.2</v>
      </c>
      <c r="D1294" s="25">
        <v>11583.9807</v>
      </c>
      <c r="E1294" s="25">
        <v>12561.46</v>
      </c>
      <c r="F1294" s="25">
        <v>15400.5489</v>
      </c>
      <c r="G1294" s="25">
        <v>13227.748100000001</v>
      </c>
      <c r="H1294" s="25">
        <v>16886.52</v>
      </c>
      <c r="I1294" s="25">
        <v>21888.2</v>
      </c>
      <c r="J1294" s="25">
        <v>23660.2</v>
      </c>
      <c r="K1294" s="25">
        <v>22944.1</v>
      </c>
      <c r="L1294" s="25">
        <v>23530.9</v>
      </c>
      <c r="M1294" s="25">
        <v>22220.881000000001</v>
      </c>
      <c r="N1294" s="25">
        <v>24150.866000000002</v>
      </c>
    </row>
    <row r="1295" spans="1:14" x14ac:dyDescent="0.2">
      <c r="A1295" s="25"/>
      <c r="B1295" s="25" t="s">
        <v>61</v>
      </c>
      <c r="C1295" s="25">
        <v>70.66</v>
      </c>
      <c r="D1295" s="25">
        <v>64</v>
      </c>
      <c r="E1295" s="25">
        <v>74</v>
      </c>
      <c r="F1295" s="25">
        <v>154.03100000000001</v>
      </c>
      <c r="G1295" s="25">
        <v>72.289500000000004</v>
      </c>
      <c r="H1295" s="25">
        <v>65.206900000000005</v>
      </c>
      <c r="I1295" s="25">
        <v>1153.751</v>
      </c>
      <c r="J1295" s="25">
        <v>510.52800000000002</v>
      </c>
      <c r="K1295" s="25">
        <v>556.50099999999998</v>
      </c>
      <c r="L1295" s="25">
        <v>525.49300000000005</v>
      </c>
      <c r="M1295" s="25">
        <v>639.10699999999997</v>
      </c>
      <c r="N1295" s="25">
        <v>739.58299999999997</v>
      </c>
    </row>
    <row r="1296" spans="1:14" x14ac:dyDescent="0.2">
      <c r="A1296" s="25"/>
      <c r="B1296" s="25" t="s">
        <v>2</v>
      </c>
      <c r="C1296" s="25">
        <v>2841.96</v>
      </c>
      <c r="D1296" s="25">
        <v>2102.0500000000002</v>
      </c>
      <c r="E1296" s="25">
        <v>2206.4499999999998</v>
      </c>
      <c r="F1296" s="25">
        <v>2800.23</v>
      </c>
      <c r="G1296" s="25">
        <v>2438.96</v>
      </c>
      <c r="H1296" s="25">
        <v>2665.43</v>
      </c>
      <c r="I1296" s="25">
        <v>3456.16</v>
      </c>
      <c r="J1296" s="25">
        <v>3822.26</v>
      </c>
      <c r="K1296" s="25">
        <v>3610.6</v>
      </c>
      <c r="L1296" s="25">
        <v>3790.96</v>
      </c>
      <c r="M1296" s="25">
        <v>3456.2060000000001</v>
      </c>
      <c r="N1296" s="25">
        <v>3566.9940000000001</v>
      </c>
    </row>
    <row r="1297" spans="1:14" x14ac:dyDescent="0.2">
      <c r="A1297" s="25"/>
      <c r="B1297" s="25" t="s">
        <v>3</v>
      </c>
      <c r="C1297" s="25">
        <v>4521.8999999999996</v>
      </c>
      <c r="D1297" s="25">
        <v>4447.9799999999996</v>
      </c>
      <c r="E1297" s="25">
        <v>5346.11</v>
      </c>
      <c r="F1297" s="25">
        <v>7377.39</v>
      </c>
      <c r="G1297" s="25">
        <v>5597.92</v>
      </c>
      <c r="H1297" s="25">
        <v>6957.91</v>
      </c>
      <c r="I1297" s="25">
        <v>7996.65</v>
      </c>
      <c r="J1297" s="25">
        <v>8323.6200000000008</v>
      </c>
      <c r="K1297" s="25">
        <v>9119.18</v>
      </c>
      <c r="L1297" s="25">
        <v>10261.1</v>
      </c>
      <c r="M1297" s="25">
        <v>10760.950999999999</v>
      </c>
      <c r="N1297" s="25">
        <v>12203.044</v>
      </c>
    </row>
    <row r="1298" spans="1:14" x14ac:dyDescent="0.2">
      <c r="A1298" s="25"/>
      <c r="B1298" s="25" t="s">
        <v>4</v>
      </c>
      <c r="C1298" s="25">
        <v>5562.68</v>
      </c>
      <c r="D1298" s="25">
        <v>4969.97</v>
      </c>
      <c r="E1298" s="25">
        <v>4934.9399999999996</v>
      </c>
      <c r="F1298" s="25">
        <v>5068.9489999999996</v>
      </c>
      <c r="G1298" s="25">
        <v>5118.5282999999999</v>
      </c>
      <c r="H1298" s="25">
        <v>7197.9760999999999</v>
      </c>
      <c r="I1298" s="25">
        <v>9281.6389999999992</v>
      </c>
      <c r="J1298" s="25">
        <v>11003.620999999999</v>
      </c>
      <c r="K1298" s="25">
        <v>9657.643</v>
      </c>
      <c r="L1298" s="25">
        <v>8953.3469999999998</v>
      </c>
      <c r="M1298" s="25">
        <v>7364.616</v>
      </c>
      <c r="N1298" s="25">
        <v>7641.2460000000001</v>
      </c>
    </row>
    <row r="1299" spans="1:14" x14ac:dyDescent="0.2">
      <c r="A1299" s="25"/>
      <c r="B1299" s="25" t="s">
        <v>5</v>
      </c>
      <c r="C1299" s="25">
        <v>484.12</v>
      </c>
      <c r="D1299" s="25">
        <v>456.416</v>
      </c>
      <c r="E1299" s="25">
        <v>458.8</v>
      </c>
      <c r="F1299" s="25">
        <v>666.65599999999995</v>
      </c>
      <c r="G1299" s="25">
        <v>585.51</v>
      </c>
      <c r="H1299" s="25">
        <v>520.05100000000004</v>
      </c>
      <c r="I1299" s="25">
        <v>551.255</v>
      </c>
      <c r="J1299" s="25">
        <v>862.73099999999999</v>
      </c>
      <c r="K1299" s="25">
        <v>848.46</v>
      </c>
      <c r="L1299" s="25">
        <v>711.72799999999995</v>
      </c>
      <c r="M1299" s="25">
        <v>378.70400000000001</v>
      </c>
      <c r="N1299" s="25">
        <v>237.84899999999999</v>
      </c>
    </row>
    <row r="1300" spans="1:14" x14ac:dyDescent="0.2">
      <c r="A1300" s="25"/>
      <c r="B1300" s="25" t="s">
        <v>6</v>
      </c>
      <c r="C1300" s="25">
        <v>14.76</v>
      </c>
      <c r="D1300" s="25">
        <v>32.158999999999999</v>
      </c>
      <c r="E1300" s="25">
        <v>19.46</v>
      </c>
      <c r="F1300" s="25">
        <v>20.2544</v>
      </c>
      <c r="G1300" s="25">
        <v>20.646599999999999</v>
      </c>
      <c r="H1300" s="25">
        <v>22.168399999999998</v>
      </c>
      <c r="I1300" s="25">
        <v>23.3201</v>
      </c>
      <c r="J1300" s="25">
        <v>24.0471</v>
      </c>
      <c r="K1300" s="25">
        <v>24.846299999999999</v>
      </c>
      <c r="L1300" s="25">
        <v>25.683</v>
      </c>
      <c r="M1300" s="25">
        <v>54.244999999999997</v>
      </c>
      <c r="N1300" s="25">
        <v>52.581000000000003</v>
      </c>
    </row>
    <row r="1301" spans="1:14" x14ac:dyDescent="0.2">
      <c r="A1301" s="25"/>
      <c r="B1301" s="25" t="s">
        <v>7</v>
      </c>
      <c r="C1301" s="25">
        <v>367.19</v>
      </c>
      <c r="D1301" s="25">
        <v>182.666</v>
      </c>
      <c r="E1301" s="25">
        <v>288.77999999999997</v>
      </c>
      <c r="F1301" s="25">
        <v>304.24700000000001</v>
      </c>
      <c r="G1301" s="25">
        <v>178.11500000000001</v>
      </c>
      <c r="H1301" s="25">
        <v>387.726</v>
      </c>
      <c r="I1301" s="25">
        <v>450.91899999999998</v>
      </c>
      <c r="J1301" s="25">
        <v>225.38200000000001</v>
      </c>
      <c r="K1301" s="25">
        <v>254.10900000000001</v>
      </c>
      <c r="L1301" s="25">
        <v>222.923</v>
      </c>
      <c r="M1301" s="25">
        <v>247.738</v>
      </c>
      <c r="N1301" s="25">
        <v>262.03800000000001</v>
      </c>
    </row>
    <row r="1302" spans="1:14" x14ac:dyDescent="0.2">
      <c r="A1302" s="25"/>
      <c r="B1302" s="25" t="s">
        <v>8</v>
      </c>
      <c r="C1302" s="25">
        <v>263.33</v>
      </c>
      <c r="D1302" s="25">
        <v>13.4451</v>
      </c>
      <c r="E1302" s="25">
        <v>30.69</v>
      </c>
      <c r="F1302" s="25">
        <v>27.212</v>
      </c>
      <c r="G1302" s="25">
        <v>38.128100000000003</v>
      </c>
      <c r="H1302" s="25">
        <v>59.560699999999997</v>
      </c>
      <c r="I1302" s="25">
        <v>78.800600000000003</v>
      </c>
      <c r="J1302" s="25">
        <v>58.048999999999999</v>
      </c>
      <c r="K1302" s="25">
        <v>51.9726</v>
      </c>
      <c r="L1302" s="25">
        <v>59.613999999999997</v>
      </c>
      <c r="M1302" s="25">
        <v>52.091999999999999</v>
      </c>
      <c r="N1302" s="25">
        <v>46.046999999999997</v>
      </c>
    </row>
    <row r="1303" spans="1:14" x14ac:dyDescent="0.2">
      <c r="A1303" s="25"/>
      <c r="B1303" s="25" t="s">
        <v>9</v>
      </c>
      <c r="C1303" s="25">
        <v>1145.55</v>
      </c>
      <c r="D1303" s="25">
        <v>1220.3499999999999</v>
      </c>
      <c r="E1303" s="25">
        <v>1483.65</v>
      </c>
      <c r="F1303" s="25">
        <v>1273.81</v>
      </c>
      <c r="G1303" s="25">
        <v>1156.5999999999999</v>
      </c>
      <c r="H1303" s="25">
        <v>1239.74</v>
      </c>
      <c r="I1303" s="25">
        <v>1657.66</v>
      </c>
      <c r="J1303" s="25">
        <v>1293.8</v>
      </c>
      <c r="K1303" s="25">
        <v>1040.6600000000001</v>
      </c>
      <c r="L1303" s="25">
        <v>1139.8800000000001</v>
      </c>
      <c r="M1303" s="25">
        <v>971.12400000000002</v>
      </c>
      <c r="N1303" s="25">
        <v>981.50400000000002</v>
      </c>
    </row>
    <row r="1304" spans="1:14" x14ac:dyDescent="0.2">
      <c r="A1304" s="25"/>
      <c r="B1304" s="25" t="s">
        <v>10</v>
      </c>
      <c r="C1304" s="25">
        <v>2875.55</v>
      </c>
      <c r="D1304" s="25">
        <v>2563.88</v>
      </c>
      <c r="E1304" s="25">
        <v>2185</v>
      </c>
      <c r="F1304" s="25">
        <v>2184.3200000000002</v>
      </c>
      <c r="G1304" s="25">
        <v>2527.1799999999998</v>
      </c>
      <c r="H1304" s="25">
        <v>4309.42</v>
      </c>
      <c r="I1304" s="25">
        <v>5788.63</v>
      </c>
      <c r="J1304" s="25">
        <v>7739.16</v>
      </c>
      <c r="K1304" s="25">
        <v>6640.54</v>
      </c>
      <c r="L1304" s="25">
        <v>6032.5</v>
      </c>
      <c r="M1304" s="25">
        <v>4917.3869999999997</v>
      </c>
      <c r="N1304" s="25">
        <v>5301.91</v>
      </c>
    </row>
    <row r="1305" spans="1:14" x14ac:dyDescent="0.2">
      <c r="A1305" s="25"/>
      <c r="B1305" s="25" t="s">
        <v>11</v>
      </c>
      <c r="C1305" s="25">
        <v>57.01</v>
      </c>
      <c r="D1305" s="25">
        <v>73.884600000000006</v>
      </c>
      <c r="E1305" s="25">
        <v>54.96</v>
      </c>
      <c r="F1305" s="25">
        <v>77.195499999999996</v>
      </c>
      <c r="G1305" s="25">
        <v>75.331900000000005</v>
      </c>
      <c r="H1305" s="25">
        <v>104.21599999999999</v>
      </c>
      <c r="I1305" s="25">
        <v>158.577</v>
      </c>
      <c r="J1305" s="25">
        <v>209.995</v>
      </c>
      <c r="K1305" s="25">
        <v>186.97399999999999</v>
      </c>
      <c r="L1305" s="25">
        <v>149.68</v>
      </c>
      <c r="M1305" s="25">
        <v>111.48699999999999</v>
      </c>
      <c r="N1305" s="25">
        <v>81.114999999999995</v>
      </c>
    </row>
    <row r="1306" spans="1:14" x14ac:dyDescent="0.2">
      <c r="A1306" s="25"/>
      <c r="B1306" s="25" t="s">
        <v>12</v>
      </c>
      <c r="C1306" s="25">
        <v>355.13099999999997</v>
      </c>
      <c r="D1306" s="25">
        <v>427.15</v>
      </c>
      <c r="E1306" s="25">
        <v>413.56</v>
      </c>
      <c r="F1306" s="25">
        <v>515.20299999999997</v>
      </c>
      <c r="G1306" s="25">
        <v>537.06700000000001</v>
      </c>
      <c r="H1306" s="25">
        <v>555.09100000000001</v>
      </c>
      <c r="I1306" s="25">
        <v>572.43200000000002</v>
      </c>
      <c r="J1306" s="25">
        <v>590.49900000000002</v>
      </c>
      <c r="K1306" s="25">
        <v>610.06100000000004</v>
      </c>
      <c r="L1306" s="25">
        <v>611.35199999999998</v>
      </c>
      <c r="M1306" s="25">
        <v>631.84</v>
      </c>
      <c r="N1306" s="25">
        <v>678.20299999999997</v>
      </c>
    </row>
    <row r="1307" spans="1:14" x14ac:dyDescent="0.2">
      <c r="A1307" s="25" t="s">
        <v>163</v>
      </c>
      <c r="B1307" s="25" t="s">
        <v>1</v>
      </c>
      <c r="C1307" s="25" t="s">
        <v>88</v>
      </c>
      <c r="D1307" s="25" t="s">
        <v>88</v>
      </c>
      <c r="E1307" s="25" t="s">
        <v>88</v>
      </c>
      <c r="F1307" s="25" t="s">
        <v>88</v>
      </c>
      <c r="G1307" s="25" t="s">
        <v>88</v>
      </c>
      <c r="H1307" s="25" t="s">
        <v>88</v>
      </c>
      <c r="I1307" s="25" t="s">
        <v>88</v>
      </c>
      <c r="J1307" s="25" t="s">
        <v>88</v>
      </c>
      <c r="K1307" s="25" t="s">
        <v>88</v>
      </c>
      <c r="L1307" s="25" t="s">
        <v>88</v>
      </c>
      <c r="M1307" s="25" t="s">
        <v>88</v>
      </c>
      <c r="N1307" s="25" t="s">
        <v>88</v>
      </c>
    </row>
    <row r="1308" spans="1:14" x14ac:dyDescent="0.2">
      <c r="A1308" s="25"/>
      <c r="B1308" s="25" t="s">
        <v>61</v>
      </c>
      <c r="C1308" s="25" t="s">
        <v>88</v>
      </c>
      <c r="D1308" s="25" t="s">
        <v>88</v>
      </c>
      <c r="E1308" s="25" t="s">
        <v>88</v>
      </c>
      <c r="F1308" s="25" t="s">
        <v>88</v>
      </c>
      <c r="G1308" s="25" t="s">
        <v>88</v>
      </c>
      <c r="H1308" s="25" t="s">
        <v>88</v>
      </c>
      <c r="I1308" s="25" t="s">
        <v>88</v>
      </c>
      <c r="J1308" s="25" t="s">
        <v>88</v>
      </c>
      <c r="K1308" s="25" t="s">
        <v>88</v>
      </c>
      <c r="L1308" s="25" t="s">
        <v>88</v>
      </c>
      <c r="M1308" s="25" t="s">
        <v>88</v>
      </c>
      <c r="N1308" s="25" t="s">
        <v>88</v>
      </c>
    </row>
    <row r="1309" spans="1:14" x14ac:dyDescent="0.2">
      <c r="A1309" s="25"/>
      <c r="B1309" s="25" t="s">
        <v>2</v>
      </c>
      <c r="C1309" s="25" t="s">
        <v>88</v>
      </c>
      <c r="D1309" s="25" t="s">
        <v>88</v>
      </c>
      <c r="E1309" s="25" t="s">
        <v>88</v>
      </c>
      <c r="F1309" s="25" t="s">
        <v>88</v>
      </c>
      <c r="G1309" s="25" t="s">
        <v>88</v>
      </c>
      <c r="H1309" s="25" t="s">
        <v>88</v>
      </c>
      <c r="I1309" s="25" t="s">
        <v>88</v>
      </c>
      <c r="J1309" s="25" t="s">
        <v>88</v>
      </c>
      <c r="K1309" s="25" t="s">
        <v>88</v>
      </c>
      <c r="L1309" s="25" t="s">
        <v>88</v>
      </c>
      <c r="M1309" s="25" t="s">
        <v>88</v>
      </c>
      <c r="N1309" s="25" t="s">
        <v>88</v>
      </c>
    </row>
    <row r="1310" spans="1:14" x14ac:dyDescent="0.2">
      <c r="A1310" s="25"/>
      <c r="B1310" s="25" t="s">
        <v>3</v>
      </c>
      <c r="C1310" s="25" t="s">
        <v>88</v>
      </c>
      <c r="D1310" s="25" t="s">
        <v>88</v>
      </c>
      <c r="E1310" s="25" t="s">
        <v>88</v>
      </c>
      <c r="F1310" s="25" t="s">
        <v>88</v>
      </c>
      <c r="G1310" s="25" t="s">
        <v>88</v>
      </c>
      <c r="H1310" s="25" t="s">
        <v>88</v>
      </c>
      <c r="I1310" s="25" t="s">
        <v>88</v>
      </c>
      <c r="J1310" s="25" t="s">
        <v>88</v>
      </c>
      <c r="K1310" s="25" t="s">
        <v>88</v>
      </c>
      <c r="L1310" s="25" t="s">
        <v>88</v>
      </c>
      <c r="M1310" s="25" t="s">
        <v>88</v>
      </c>
      <c r="N1310" s="25" t="s">
        <v>88</v>
      </c>
    </row>
    <row r="1311" spans="1:14" x14ac:dyDescent="0.2">
      <c r="A1311" s="25"/>
      <c r="B1311" s="25" t="s">
        <v>4</v>
      </c>
      <c r="C1311" s="25" t="s">
        <v>88</v>
      </c>
      <c r="D1311" s="25" t="s">
        <v>88</v>
      </c>
      <c r="E1311" s="25" t="s">
        <v>88</v>
      </c>
      <c r="F1311" s="25" t="s">
        <v>88</v>
      </c>
      <c r="G1311" s="25" t="s">
        <v>88</v>
      </c>
      <c r="H1311" s="25" t="s">
        <v>88</v>
      </c>
      <c r="I1311" s="25" t="s">
        <v>88</v>
      </c>
      <c r="J1311" s="25" t="s">
        <v>88</v>
      </c>
      <c r="K1311" s="25" t="s">
        <v>88</v>
      </c>
      <c r="L1311" s="25" t="s">
        <v>88</v>
      </c>
      <c r="M1311" s="25" t="s">
        <v>88</v>
      </c>
      <c r="N1311" s="25" t="s">
        <v>88</v>
      </c>
    </row>
    <row r="1312" spans="1:14" x14ac:dyDescent="0.2">
      <c r="A1312" s="25"/>
      <c r="B1312" s="25" t="s">
        <v>5</v>
      </c>
      <c r="C1312" s="25" t="s">
        <v>88</v>
      </c>
      <c r="D1312" s="25" t="s">
        <v>88</v>
      </c>
      <c r="E1312" s="25" t="s">
        <v>88</v>
      </c>
      <c r="F1312" s="25" t="s">
        <v>88</v>
      </c>
      <c r="G1312" s="25" t="s">
        <v>88</v>
      </c>
      <c r="H1312" s="25" t="s">
        <v>88</v>
      </c>
      <c r="I1312" s="25" t="s">
        <v>88</v>
      </c>
      <c r="J1312" s="25" t="s">
        <v>88</v>
      </c>
      <c r="K1312" s="25" t="s">
        <v>88</v>
      </c>
      <c r="L1312" s="25" t="s">
        <v>88</v>
      </c>
      <c r="M1312" s="25" t="s">
        <v>88</v>
      </c>
      <c r="N1312" s="25" t="s">
        <v>88</v>
      </c>
    </row>
    <row r="1313" spans="1:14" x14ac:dyDescent="0.2">
      <c r="A1313" s="25"/>
      <c r="B1313" s="25" t="s">
        <v>6</v>
      </c>
      <c r="C1313" s="25" t="s">
        <v>88</v>
      </c>
      <c r="D1313" s="25" t="s">
        <v>88</v>
      </c>
      <c r="E1313" s="25" t="s">
        <v>88</v>
      </c>
      <c r="F1313" s="25" t="s">
        <v>88</v>
      </c>
      <c r="G1313" s="25" t="s">
        <v>88</v>
      </c>
      <c r="H1313" s="25" t="s">
        <v>88</v>
      </c>
      <c r="I1313" s="25" t="s">
        <v>88</v>
      </c>
      <c r="J1313" s="25" t="s">
        <v>88</v>
      </c>
      <c r="K1313" s="25" t="s">
        <v>88</v>
      </c>
      <c r="L1313" s="25" t="s">
        <v>88</v>
      </c>
      <c r="M1313" s="25" t="s">
        <v>88</v>
      </c>
      <c r="N1313" s="25" t="s">
        <v>88</v>
      </c>
    </row>
    <row r="1314" spans="1:14" x14ac:dyDescent="0.2">
      <c r="A1314" s="25"/>
      <c r="B1314" s="25" t="s">
        <v>7</v>
      </c>
      <c r="C1314" s="25" t="s">
        <v>88</v>
      </c>
      <c r="D1314" s="25" t="s">
        <v>88</v>
      </c>
      <c r="E1314" s="25" t="s">
        <v>88</v>
      </c>
      <c r="F1314" s="25" t="s">
        <v>88</v>
      </c>
      <c r="G1314" s="25" t="s">
        <v>88</v>
      </c>
      <c r="H1314" s="25" t="s">
        <v>88</v>
      </c>
      <c r="I1314" s="25" t="s">
        <v>88</v>
      </c>
      <c r="J1314" s="25" t="s">
        <v>88</v>
      </c>
      <c r="K1314" s="25" t="s">
        <v>88</v>
      </c>
      <c r="L1314" s="25" t="s">
        <v>88</v>
      </c>
      <c r="M1314" s="25" t="s">
        <v>88</v>
      </c>
      <c r="N1314" s="25" t="s">
        <v>88</v>
      </c>
    </row>
    <row r="1315" spans="1:14" x14ac:dyDescent="0.2">
      <c r="A1315" s="25"/>
      <c r="B1315" s="25" t="s">
        <v>8</v>
      </c>
      <c r="C1315" s="25" t="s">
        <v>88</v>
      </c>
      <c r="D1315" s="25" t="s">
        <v>88</v>
      </c>
      <c r="E1315" s="25" t="s">
        <v>88</v>
      </c>
      <c r="F1315" s="25" t="s">
        <v>88</v>
      </c>
      <c r="G1315" s="25" t="s">
        <v>88</v>
      </c>
      <c r="H1315" s="25" t="s">
        <v>88</v>
      </c>
      <c r="I1315" s="25" t="s">
        <v>88</v>
      </c>
      <c r="J1315" s="25" t="s">
        <v>88</v>
      </c>
      <c r="K1315" s="25" t="s">
        <v>88</v>
      </c>
      <c r="L1315" s="25" t="s">
        <v>88</v>
      </c>
      <c r="M1315" s="25" t="s">
        <v>88</v>
      </c>
      <c r="N1315" s="25" t="s">
        <v>88</v>
      </c>
    </row>
    <row r="1316" spans="1:14" x14ac:dyDescent="0.2">
      <c r="A1316" s="25"/>
      <c r="B1316" s="25" t="s">
        <v>9</v>
      </c>
      <c r="C1316" s="25" t="s">
        <v>88</v>
      </c>
      <c r="D1316" s="25" t="s">
        <v>88</v>
      </c>
      <c r="E1316" s="25" t="s">
        <v>88</v>
      </c>
      <c r="F1316" s="25" t="s">
        <v>88</v>
      </c>
      <c r="G1316" s="25" t="s">
        <v>88</v>
      </c>
      <c r="H1316" s="25" t="s">
        <v>88</v>
      </c>
      <c r="I1316" s="25" t="s">
        <v>88</v>
      </c>
      <c r="J1316" s="25" t="s">
        <v>88</v>
      </c>
      <c r="K1316" s="25" t="s">
        <v>88</v>
      </c>
      <c r="L1316" s="25" t="s">
        <v>88</v>
      </c>
      <c r="M1316" s="25" t="s">
        <v>88</v>
      </c>
      <c r="N1316" s="25" t="s">
        <v>88</v>
      </c>
    </row>
    <row r="1317" spans="1:14" x14ac:dyDescent="0.2">
      <c r="A1317" s="25"/>
      <c r="B1317" s="25" t="s">
        <v>10</v>
      </c>
      <c r="C1317" s="25" t="s">
        <v>88</v>
      </c>
      <c r="D1317" s="25" t="s">
        <v>88</v>
      </c>
      <c r="E1317" s="25" t="s">
        <v>88</v>
      </c>
      <c r="F1317" s="25" t="s">
        <v>88</v>
      </c>
      <c r="G1317" s="25" t="s">
        <v>88</v>
      </c>
      <c r="H1317" s="25" t="s">
        <v>88</v>
      </c>
      <c r="I1317" s="25" t="s">
        <v>88</v>
      </c>
      <c r="J1317" s="25" t="s">
        <v>88</v>
      </c>
      <c r="K1317" s="25" t="s">
        <v>88</v>
      </c>
      <c r="L1317" s="25" t="s">
        <v>88</v>
      </c>
      <c r="M1317" s="25" t="s">
        <v>88</v>
      </c>
      <c r="N1317" s="25" t="s">
        <v>88</v>
      </c>
    </row>
    <row r="1318" spans="1:14" x14ac:dyDescent="0.2">
      <c r="A1318" s="25"/>
      <c r="B1318" s="25" t="s">
        <v>11</v>
      </c>
      <c r="C1318" s="25" t="s">
        <v>88</v>
      </c>
      <c r="D1318" s="25" t="s">
        <v>88</v>
      </c>
      <c r="E1318" s="25" t="s">
        <v>88</v>
      </c>
      <c r="F1318" s="25" t="s">
        <v>88</v>
      </c>
      <c r="G1318" s="25" t="s">
        <v>88</v>
      </c>
      <c r="H1318" s="25" t="s">
        <v>88</v>
      </c>
      <c r="I1318" s="25" t="s">
        <v>88</v>
      </c>
      <c r="J1318" s="25" t="s">
        <v>88</v>
      </c>
      <c r="K1318" s="25" t="s">
        <v>88</v>
      </c>
      <c r="L1318" s="25" t="s">
        <v>88</v>
      </c>
      <c r="M1318" s="25" t="s">
        <v>88</v>
      </c>
      <c r="N1318" s="25" t="s">
        <v>88</v>
      </c>
    </row>
    <row r="1319" spans="1:14" x14ac:dyDescent="0.2">
      <c r="A1319" s="25"/>
      <c r="B1319" s="25" t="s">
        <v>12</v>
      </c>
      <c r="C1319" s="25" t="s">
        <v>88</v>
      </c>
      <c r="D1319" s="25" t="s">
        <v>88</v>
      </c>
      <c r="E1319" s="25" t="s">
        <v>88</v>
      </c>
      <c r="F1319" s="25" t="s">
        <v>88</v>
      </c>
      <c r="G1319" s="25" t="s">
        <v>88</v>
      </c>
      <c r="H1319" s="25" t="s">
        <v>88</v>
      </c>
      <c r="I1319" s="25" t="s">
        <v>88</v>
      </c>
      <c r="J1319" s="25" t="s">
        <v>88</v>
      </c>
      <c r="K1319" s="25" t="s">
        <v>88</v>
      </c>
      <c r="L1319" s="25" t="s">
        <v>88</v>
      </c>
      <c r="M1319" s="25" t="s">
        <v>88</v>
      </c>
      <c r="N1319" s="25" t="s">
        <v>88</v>
      </c>
    </row>
    <row r="1320" spans="1:14" x14ac:dyDescent="0.2">
      <c r="A1320" s="25" t="s">
        <v>164</v>
      </c>
      <c r="B1320" s="25" t="s">
        <v>1</v>
      </c>
      <c r="C1320" s="25">
        <v>4999</v>
      </c>
      <c r="D1320" s="25">
        <v>5669</v>
      </c>
      <c r="E1320" s="25">
        <v>6929</v>
      </c>
      <c r="F1320" s="25">
        <v>7775</v>
      </c>
      <c r="G1320" s="25">
        <v>8074</v>
      </c>
      <c r="H1320" s="25">
        <v>8853</v>
      </c>
      <c r="I1320" s="25">
        <v>8442</v>
      </c>
      <c r="J1320" s="25">
        <v>8485</v>
      </c>
      <c r="K1320" s="25">
        <v>8997</v>
      </c>
      <c r="L1320" s="25">
        <v>9581</v>
      </c>
      <c r="M1320" s="25">
        <v>9908.726353</v>
      </c>
      <c r="N1320" s="25">
        <v>10202.476494</v>
      </c>
    </row>
    <row r="1321" spans="1:14" x14ac:dyDescent="0.2">
      <c r="A1321" s="25"/>
      <c r="B1321" s="25" t="s">
        <v>61</v>
      </c>
      <c r="C1321" s="25">
        <v>0</v>
      </c>
      <c r="D1321" s="25">
        <v>0</v>
      </c>
      <c r="E1321" s="25">
        <v>0</v>
      </c>
      <c r="F1321" s="25">
        <v>0</v>
      </c>
      <c r="G1321" s="25">
        <v>0</v>
      </c>
      <c r="H1321" s="25">
        <v>0</v>
      </c>
      <c r="I1321" s="25">
        <v>0</v>
      </c>
      <c r="J1321" s="25">
        <v>0</v>
      </c>
      <c r="K1321" s="25">
        <v>0</v>
      </c>
      <c r="L1321" s="25">
        <v>0</v>
      </c>
      <c r="M1321" s="25" t="s">
        <v>13</v>
      </c>
      <c r="N1321" s="25" t="s">
        <v>13</v>
      </c>
    </row>
    <row r="1322" spans="1:14" x14ac:dyDescent="0.2">
      <c r="A1322" s="25"/>
      <c r="B1322" s="25" t="s">
        <v>2</v>
      </c>
      <c r="C1322" s="25">
        <v>2327</v>
      </c>
      <c r="D1322" s="25">
        <v>2943</v>
      </c>
      <c r="E1322" s="25">
        <v>3324</v>
      </c>
      <c r="F1322" s="25">
        <v>3849</v>
      </c>
      <c r="G1322" s="25">
        <v>3505</v>
      </c>
      <c r="H1322" s="25">
        <v>3867</v>
      </c>
      <c r="I1322" s="25">
        <v>3203</v>
      </c>
      <c r="J1322" s="25">
        <v>3397</v>
      </c>
      <c r="K1322" s="25">
        <v>3204</v>
      </c>
      <c r="L1322" s="25">
        <v>3297</v>
      </c>
      <c r="M1322" s="25" t="s">
        <v>13</v>
      </c>
      <c r="N1322" s="25" t="s">
        <v>13</v>
      </c>
    </row>
    <row r="1323" spans="1:14" x14ac:dyDescent="0.2">
      <c r="A1323" s="25"/>
      <c r="B1323" s="25" t="s">
        <v>3</v>
      </c>
      <c r="C1323" s="25">
        <v>791</v>
      </c>
      <c r="D1323" s="25">
        <v>1216</v>
      </c>
      <c r="E1323" s="25">
        <v>1677</v>
      </c>
      <c r="F1323" s="25">
        <v>1737</v>
      </c>
      <c r="G1323" s="25">
        <v>2055</v>
      </c>
      <c r="H1323" s="25">
        <v>2438</v>
      </c>
      <c r="I1323" s="25">
        <v>2348</v>
      </c>
      <c r="J1323" s="25">
        <v>2345</v>
      </c>
      <c r="K1323" s="25">
        <v>3076</v>
      </c>
      <c r="L1323" s="25">
        <v>3483</v>
      </c>
      <c r="M1323" s="25" t="s">
        <v>13</v>
      </c>
      <c r="N1323" s="25" t="s">
        <v>13</v>
      </c>
    </row>
    <row r="1324" spans="1:14" x14ac:dyDescent="0.2">
      <c r="A1324" s="25"/>
      <c r="B1324" s="25" t="s">
        <v>4</v>
      </c>
      <c r="C1324" s="25">
        <v>1881</v>
      </c>
      <c r="D1324" s="25">
        <v>1510</v>
      </c>
      <c r="E1324" s="25">
        <v>1928</v>
      </c>
      <c r="F1324" s="25">
        <v>2189</v>
      </c>
      <c r="G1324" s="25">
        <v>2514</v>
      </c>
      <c r="H1324" s="25">
        <v>2548</v>
      </c>
      <c r="I1324" s="25">
        <v>2891</v>
      </c>
      <c r="J1324" s="25">
        <v>2743</v>
      </c>
      <c r="K1324" s="25">
        <v>2717</v>
      </c>
      <c r="L1324" s="25">
        <v>2801</v>
      </c>
      <c r="M1324" s="25" t="s">
        <v>13</v>
      </c>
      <c r="N1324" s="25" t="s">
        <v>13</v>
      </c>
    </row>
    <row r="1325" spans="1:14" x14ac:dyDescent="0.2">
      <c r="A1325" s="25"/>
      <c r="B1325" s="25" t="s">
        <v>5</v>
      </c>
      <c r="C1325" s="25">
        <v>1475</v>
      </c>
      <c r="D1325" s="25">
        <v>996</v>
      </c>
      <c r="E1325" s="25">
        <v>1323</v>
      </c>
      <c r="F1325" s="25">
        <v>1493</v>
      </c>
      <c r="G1325" s="25">
        <v>1662</v>
      </c>
      <c r="H1325" s="25">
        <v>1600</v>
      </c>
      <c r="I1325" s="25">
        <v>1697</v>
      </c>
      <c r="J1325" s="25">
        <v>1647</v>
      </c>
      <c r="K1325" s="25">
        <v>1661</v>
      </c>
      <c r="L1325" s="25">
        <v>1631</v>
      </c>
      <c r="M1325" s="25" t="s">
        <v>13</v>
      </c>
      <c r="N1325" s="25" t="s">
        <v>13</v>
      </c>
    </row>
    <row r="1326" spans="1:14" x14ac:dyDescent="0.2">
      <c r="A1326" s="25"/>
      <c r="B1326" s="25" t="s">
        <v>6</v>
      </c>
      <c r="C1326" s="25">
        <v>35</v>
      </c>
      <c r="D1326" s="25">
        <v>39</v>
      </c>
      <c r="E1326" s="25">
        <v>43</v>
      </c>
      <c r="F1326" s="25">
        <v>30</v>
      </c>
      <c r="G1326" s="25">
        <v>53</v>
      </c>
      <c r="H1326" s="25">
        <v>65</v>
      </c>
      <c r="I1326" s="25">
        <v>66</v>
      </c>
      <c r="J1326" s="25">
        <v>46</v>
      </c>
      <c r="K1326" s="25">
        <v>36</v>
      </c>
      <c r="L1326" s="25">
        <v>41</v>
      </c>
      <c r="M1326" s="25" t="s">
        <v>13</v>
      </c>
      <c r="N1326" s="25" t="s">
        <v>13</v>
      </c>
    </row>
    <row r="1327" spans="1:14" x14ac:dyDescent="0.2">
      <c r="A1327" s="25"/>
      <c r="B1327" s="25" t="s">
        <v>7</v>
      </c>
      <c r="C1327" s="25">
        <v>30</v>
      </c>
      <c r="D1327" s="25">
        <v>39</v>
      </c>
      <c r="E1327" s="25">
        <v>46</v>
      </c>
      <c r="F1327" s="25">
        <v>55</v>
      </c>
      <c r="G1327" s="25">
        <v>66</v>
      </c>
      <c r="H1327" s="25">
        <v>80</v>
      </c>
      <c r="I1327" s="25">
        <v>101</v>
      </c>
      <c r="J1327" s="25">
        <v>98</v>
      </c>
      <c r="K1327" s="25">
        <v>94</v>
      </c>
      <c r="L1327" s="25">
        <v>107</v>
      </c>
      <c r="M1327" s="25" t="s">
        <v>13</v>
      </c>
      <c r="N1327" s="25" t="s">
        <v>13</v>
      </c>
    </row>
    <row r="1328" spans="1:14" x14ac:dyDescent="0.2">
      <c r="A1328" s="25"/>
      <c r="B1328" s="25" t="s">
        <v>8</v>
      </c>
      <c r="C1328" s="25">
        <v>3</v>
      </c>
      <c r="D1328" s="25">
        <v>5</v>
      </c>
      <c r="E1328" s="25">
        <v>5</v>
      </c>
      <c r="F1328" s="25">
        <v>6</v>
      </c>
      <c r="G1328" s="25">
        <v>8</v>
      </c>
      <c r="H1328" s="25">
        <v>9</v>
      </c>
      <c r="I1328" s="25">
        <v>12</v>
      </c>
      <c r="J1328" s="25">
        <v>11</v>
      </c>
      <c r="K1328" s="25">
        <v>11</v>
      </c>
      <c r="L1328" s="25">
        <v>13</v>
      </c>
      <c r="M1328" s="25" t="s">
        <v>13</v>
      </c>
      <c r="N1328" s="25" t="s">
        <v>13</v>
      </c>
    </row>
    <row r="1329" spans="1:14" x14ac:dyDescent="0.2">
      <c r="A1329" s="25"/>
      <c r="B1329" s="25" t="s">
        <v>9</v>
      </c>
      <c r="C1329" s="25">
        <v>81</v>
      </c>
      <c r="D1329" s="25">
        <v>86</v>
      </c>
      <c r="E1329" s="25">
        <v>112</v>
      </c>
      <c r="F1329" s="25">
        <v>147</v>
      </c>
      <c r="G1329" s="25">
        <v>169</v>
      </c>
      <c r="H1329" s="25">
        <v>148</v>
      </c>
      <c r="I1329" s="25">
        <v>201</v>
      </c>
      <c r="J1329" s="25">
        <v>163</v>
      </c>
      <c r="K1329" s="25">
        <v>163</v>
      </c>
      <c r="L1329" s="25">
        <v>165</v>
      </c>
      <c r="M1329" s="25" t="s">
        <v>13</v>
      </c>
      <c r="N1329" s="25" t="s">
        <v>13</v>
      </c>
    </row>
    <row r="1330" spans="1:14" x14ac:dyDescent="0.2">
      <c r="A1330" s="25"/>
      <c r="B1330" s="25" t="s">
        <v>10</v>
      </c>
      <c r="C1330" s="25">
        <v>114</v>
      </c>
      <c r="D1330" s="25">
        <v>149</v>
      </c>
      <c r="E1330" s="25">
        <v>175</v>
      </c>
      <c r="F1330" s="25">
        <v>210</v>
      </c>
      <c r="G1330" s="25">
        <v>251</v>
      </c>
      <c r="H1330" s="25">
        <v>304</v>
      </c>
      <c r="I1330" s="25">
        <v>387</v>
      </c>
      <c r="J1330" s="25">
        <v>373</v>
      </c>
      <c r="K1330" s="25">
        <v>359</v>
      </c>
      <c r="L1330" s="25">
        <v>409</v>
      </c>
      <c r="M1330" s="25" t="s">
        <v>13</v>
      </c>
      <c r="N1330" s="25" t="s">
        <v>13</v>
      </c>
    </row>
    <row r="1331" spans="1:14" x14ac:dyDescent="0.2">
      <c r="A1331" s="25"/>
      <c r="B1331" s="25" t="s">
        <v>11</v>
      </c>
      <c r="C1331" s="25">
        <v>55</v>
      </c>
      <c r="D1331" s="25">
        <v>71</v>
      </c>
      <c r="E1331" s="25">
        <v>84</v>
      </c>
      <c r="F1331" s="25">
        <v>101</v>
      </c>
      <c r="G1331" s="25">
        <v>120</v>
      </c>
      <c r="H1331" s="25">
        <v>146</v>
      </c>
      <c r="I1331" s="25">
        <v>186</v>
      </c>
      <c r="J1331" s="25">
        <v>179</v>
      </c>
      <c r="K1331" s="25">
        <v>172</v>
      </c>
      <c r="L1331" s="25">
        <v>197</v>
      </c>
      <c r="M1331" s="25" t="s">
        <v>13</v>
      </c>
      <c r="N1331" s="25" t="s">
        <v>13</v>
      </c>
    </row>
    <row r="1332" spans="1:14" x14ac:dyDescent="0.2">
      <c r="A1332" s="25"/>
      <c r="B1332" s="25" t="s">
        <v>12</v>
      </c>
      <c r="C1332" s="25">
        <v>87</v>
      </c>
      <c r="D1332" s="25">
        <v>125</v>
      </c>
      <c r="E1332" s="25">
        <v>138</v>
      </c>
      <c r="F1332" s="25">
        <v>146</v>
      </c>
      <c r="G1332" s="25">
        <v>186</v>
      </c>
      <c r="H1332" s="25">
        <v>196</v>
      </c>
      <c r="I1332" s="25">
        <v>240</v>
      </c>
      <c r="J1332" s="25">
        <v>226</v>
      </c>
      <c r="K1332" s="25">
        <v>221</v>
      </c>
      <c r="L1332" s="25">
        <v>239</v>
      </c>
      <c r="M1332" s="25" t="s">
        <v>13</v>
      </c>
      <c r="N1332" s="25" t="s">
        <v>13</v>
      </c>
    </row>
    <row r="1333" spans="1:14" x14ac:dyDescent="0.2">
      <c r="A1333" s="25" t="s">
        <v>165</v>
      </c>
      <c r="B1333" s="25" t="s">
        <v>1</v>
      </c>
      <c r="C1333" s="25">
        <v>355.2</v>
      </c>
      <c r="D1333" s="25">
        <v>357.1</v>
      </c>
      <c r="E1333" s="25">
        <v>867.9</v>
      </c>
      <c r="F1333" s="25">
        <v>1496.4</v>
      </c>
      <c r="G1333" s="25">
        <v>2193.4</v>
      </c>
      <c r="H1333" s="25">
        <v>2833.6</v>
      </c>
      <c r="I1333" s="25">
        <v>2822</v>
      </c>
      <c r="J1333" s="25">
        <v>2833</v>
      </c>
      <c r="K1333" s="25">
        <v>3298</v>
      </c>
      <c r="L1333" s="25">
        <v>4131</v>
      </c>
      <c r="M1333" s="25">
        <v>6259.8</v>
      </c>
      <c r="N1333" s="25">
        <v>4834.6000000000004</v>
      </c>
    </row>
    <row r="1334" spans="1:14" x14ac:dyDescent="0.2">
      <c r="A1334" s="25"/>
      <c r="B1334" s="25" t="s">
        <v>61</v>
      </c>
      <c r="C1334" s="25" t="s">
        <v>13</v>
      </c>
      <c r="D1334" s="25" t="s">
        <v>13</v>
      </c>
      <c r="E1334" s="25" t="s">
        <v>13</v>
      </c>
      <c r="F1334" s="25" t="s">
        <v>13</v>
      </c>
      <c r="G1334" s="25" t="s">
        <v>13</v>
      </c>
      <c r="H1334" s="25" t="s">
        <v>13</v>
      </c>
      <c r="I1334" s="25" t="s">
        <v>13</v>
      </c>
      <c r="J1334" s="25" t="s">
        <v>13</v>
      </c>
      <c r="K1334" s="25" t="s">
        <v>13</v>
      </c>
      <c r="L1334" s="25" t="s">
        <v>13</v>
      </c>
      <c r="M1334" s="25">
        <v>0.9</v>
      </c>
      <c r="N1334" s="25" t="s">
        <v>13</v>
      </c>
    </row>
    <row r="1335" spans="1:14" x14ac:dyDescent="0.2">
      <c r="A1335" s="25"/>
      <c r="B1335" s="25" t="s">
        <v>2</v>
      </c>
      <c r="C1335" s="25">
        <v>176.5</v>
      </c>
      <c r="D1335" s="25">
        <v>207.8</v>
      </c>
      <c r="E1335" s="25">
        <v>259.5</v>
      </c>
      <c r="F1335" s="25">
        <v>374.5</v>
      </c>
      <c r="G1335" s="25">
        <v>254</v>
      </c>
      <c r="H1335" s="25">
        <v>388.7</v>
      </c>
      <c r="I1335" s="25">
        <v>445</v>
      </c>
      <c r="J1335" s="25">
        <v>653</v>
      </c>
      <c r="K1335" s="25">
        <v>341.8</v>
      </c>
      <c r="L1335" s="25">
        <v>328.8</v>
      </c>
      <c r="M1335" s="25">
        <v>327.60000000000002</v>
      </c>
      <c r="N1335" s="25" t="s">
        <v>13</v>
      </c>
    </row>
    <row r="1336" spans="1:14" x14ac:dyDescent="0.2">
      <c r="A1336" s="25"/>
      <c r="B1336" s="25" t="s">
        <v>3</v>
      </c>
      <c r="C1336" s="25">
        <v>167.7</v>
      </c>
      <c r="D1336" s="25">
        <v>144.1</v>
      </c>
      <c r="E1336" s="25">
        <v>515.70000000000005</v>
      </c>
      <c r="F1336" s="25">
        <v>845.1</v>
      </c>
      <c r="G1336" s="25">
        <v>1405.4</v>
      </c>
      <c r="H1336" s="25">
        <v>1660.1</v>
      </c>
      <c r="I1336" s="25">
        <v>1543</v>
      </c>
      <c r="J1336" s="25">
        <v>1634</v>
      </c>
      <c r="K1336" s="25">
        <v>2175.4</v>
      </c>
      <c r="L1336" s="25">
        <v>2489.3000000000002</v>
      </c>
      <c r="M1336" s="25">
        <v>4059.8</v>
      </c>
      <c r="N1336" s="25" t="s">
        <v>13</v>
      </c>
    </row>
    <row r="1337" spans="1:14" x14ac:dyDescent="0.2">
      <c r="A1337" s="25"/>
      <c r="B1337" s="25" t="s">
        <v>4</v>
      </c>
      <c r="C1337" s="25">
        <v>11</v>
      </c>
      <c r="D1337" s="25">
        <v>5.2</v>
      </c>
      <c r="E1337" s="25">
        <v>92.7</v>
      </c>
      <c r="F1337" s="25">
        <v>276.8</v>
      </c>
      <c r="G1337" s="25">
        <v>534</v>
      </c>
      <c r="H1337" s="25">
        <v>784.8</v>
      </c>
      <c r="I1337" s="25">
        <v>834</v>
      </c>
      <c r="J1337" s="25">
        <v>546</v>
      </c>
      <c r="K1337" s="25">
        <v>780.8</v>
      </c>
      <c r="L1337" s="25">
        <v>1312.9</v>
      </c>
      <c r="M1337" s="25">
        <v>1871.5</v>
      </c>
      <c r="N1337" s="25" t="s">
        <v>13</v>
      </c>
    </row>
    <row r="1338" spans="1:14" x14ac:dyDescent="0.2">
      <c r="A1338" s="25"/>
      <c r="B1338" s="25" t="s">
        <v>5</v>
      </c>
      <c r="C1338" s="25" t="s">
        <v>13</v>
      </c>
      <c r="D1338" s="25" t="s">
        <v>13</v>
      </c>
      <c r="E1338" s="25" t="s">
        <v>13</v>
      </c>
      <c r="F1338" s="25" t="s">
        <v>13</v>
      </c>
      <c r="G1338" s="25" t="s">
        <v>13</v>
      </c>
      <c r="H1338" s="25" t="s">
        <v>13</v>
      </c>
      <c r="I1338" s="25" t="s">
        <v>13</v>
      </c>
      <c r="J1338" s="25" t="s">
        <v>13</v>
      </c>
      <c r="K1338" s="25" t="s">
        <v>13</v>
      </c>
      <c r="L1338" s="25">
        <v>1.5</v>
      </c>
      <c r="M1338" s="25">
        <v>413.2</v>
      </c>
      <c r="N1338" s="25" t="s">
        <v>13</v>
      </c>
    </row>
    <row r="1339" spans="1:14" x14ac:dyDescent="0.2">
      <c r="A1339" s="25"/>
      <c r="B1339" s="25" t="s">
        <v>6</v>
      </c>
      <c r="C1339" s="25">
        <v>0.1</v>
      </c>
      <c r="D1339" s="25" t="s">
        <v>13</v>
      </c>
      <c r="E1339" s="25" t="s">
        <v>13</v>
      </c>
      <c r="F1339" s="25">
        <v>1.5</v>
      </c>
      <c r="G1339" s="25">
        <v>1.7</v>
      </c>
      <c r="H1339" s="25">
        <v>4.2</v>
      </c>
      <c r="I1339" s="25">
        <v>6</v>
      </c>
      <c r="J1339" s="25">
        <v>25</v>
      </c>
      <c r="K1339" s="25">
        <v>17.899999999999999</v>
      </c>
      <c r="L1339" s="25">
        <v>26</v>
      </c>
      <c r="M1339" s="25">
        <v>40.6</v>
      </c>
      <c r="N1339" s="25" t="s">
        <v>13</v>
      </c>
    </row>
    <row r="1340" spans="1:14" x14ac:dyDescent="0.2">
      <c r="A1340" s="25"/>
      <c r="B1340" s="25" t="s">
        <v>7</v>
      </c>
      <c r="C1340" s="25">
        <v>2.7</v>
      </c>
      <c r="D1340" s="25">
        <v>1.4</v>
      </c>
      <c r="E1340" s="25">
        <v>19.2</v>
      </c>
      <c r="F1340" s="25">
        <v>2.6</v>
      </c>
      <c r="G1340" s="25">
        <v>2</v>
      </c>
      <c r="H1340" s="25">
        <v>15</v>
      </c>
      <c r="I1340" s="25">
        <v>39</v>
      </c>
      <c r="J1340" s="25">
        <v>5</v>
      </c>
      <c r="K1340" s="25">
        <v>7.2</v>
      </c>
      <c r="L1340" s="25">
        <v>7.3</v>
      </c>
      <c r="M1340" s="25">
        <v>17.899999999999999</v>
      </c>
      <c r="N1340" s="25" t="s">
        <v>13</v>
      </c>
    </row>
    <row r="1341" spans="1:14" x14ac:dyDescent="0.2">
      <c r="A1341" s="25"/>
      <c r="B1341" s="25" t="s">
        <v>8</v>
      </c>
      <c r="C1341" s="25" t="s">
        <v>13</v>
      </c>
      <c r="D1341" s="25" t="s">
        <v>13</v>
      </c>
      <c r="E1341" s="25">
        <v>0.2</v>
      </c>
      <c r="F1341" s="25" t="s">
        <v>13</v>
      </c>
      <c r="G1341" s="25" t="s">
        <v>13</v>
      </c>
      <c r="H1341" s="25">
        <v>0.3</v>
      </c>
      <c r="I1341" s="25" t="s">
        <v>13</v>
      </c>
      <c r="J1341" s="25" t="s">
        <v>13</v>
      </c>
      <c r="K1341" s="25" t="s">
        <v>13</v>
      </c>
      <c r="L1341" s="25" t="s">
        <v>13</v>
      </c>
      <c r="M1341" s="25" t="s">
        <v>13</v>
      </c>
      <c r="N1341" s="25" t="s">
        <v>13</v>
      </c>
    </row>
    <row r="1342" spans="1:14" x14ac:dyDescent="0.2">
      <c r="A1342" s="25"/>
      <c r="B1342" s="25" t="s">
        <v>9</v>
      </c>
      <c r="C1342" s="25">
        <v>0.5</v>
      </c>
      <c r="D1342" s="25" t="s">
        <v>13</v>
      </c>
      <c r="E1342" s="25">
        <v>26.7</v>
      </c>
      <c r="F1342" s="25">
        <v>11.2</v>
      </c>
      <c r="G1342" s="25">
        <v>19.600000000000001</v>
      </c>
      <c r="H1342" s="25">
        <v>21.3</v>
      </c>
      <c r="I1342" s="25">
        <v>21</v>
      </c>
      <c r="J1342" s="25">
        <v>56</v>
      </c>
      <c r="K1342" s="25">
        <v>94.9</v>
      </c>
      <c r="L1342" s="25">
        <v>154.19999999999999</v>
      </c>
      <c r="M1342" s="25">
        <v>154.4</v>
      </c>
      <c r="N1342" s="25" t="s">
        <v>13</v>
      </c>
    </row>
    <row r="1343" spans="1:14" x14ac:dyDescent="0.2">
      <c r="A1343" s="25"/>
      <c r="B1343" s="25" t="s">
        <v>10</v>
      </c>
      <c r="C1343" s="25" t="s">
        <v>13</v>
      </c>
      <c r="D1343" s="25" t="s">
        <v>13</v>
      </c>
      <c r="E1343" s="25">
        <v>16.8</v>
      </c>
      <c r="F1343" s="25">
        <v>11</v>
      </c>
      <c r="G1343" s="25">
        <v>44</v>
      </c>
      <c r="H1343" s="25">
        <v>106.5</v>
      </c>
      <c r="I1343" s="25">
        <v>102</v>
      </c>
      <c r="J1343" s="25">
        <v>283</v>
      </c>
      <c r="K1343" s="25">
        <v>552.79999999999995</v>
      </c>
      <c r="L1343" s="25">
        <v>986.8</v>
      </c>
      <c r="M1343" s="25">
        <v>1110.8</v>
      </c>
      <c r="N1343" s="25" t="s">
        <v>13</v>
      </c>
    </row>
    <row r="1344" spans="1:14" x14ac:dyDescent="0.2">
      <c r="A1344" s="25"/>
      <c r="B1344" s="25" t="s">
        <v>11</v>
      </c>
      <c r="C1344" s="25" t="s">
        <v>13</v>
      </c>
      <c r="D1344" s="25" t="s">
        <v>13</v>
      </c>
      <c r="E1344" s="25">
        <v>1.1000000000000001</v>
      </c>
      <c r="F1344" s="25">
        <v>3.1</v>
      </c>
      <c r="G1344" s="25">
        <v>3.3</v>
      </c>
      <c r="H1344" s="25">
        <v>3</v>
      </c>
      <c r="I1344" s="25">
        <v>3</v>
      </c>
      <c r="J1344" s="25">
        <v>1</v>
      </c>
      <c r="K1344" s="25">
        <v>7.3</v>
      </c>
      <c r="L1344" s="25">
        <v>13.9</v>
      </c>
      <c r="M1344" s="25">
        <v>16.7</v>
      </c>
      <c r="N1344" s="25" t="s">
        <v>13</v>
      </c>
    </row>
    <row r="1345" spans="1:14" x14ac:dyDescent="0.2">
      <c r="A1345" s="25"/>
      <c r="B1345" s="25" t="s">
        <v>12</v>
      </c>
      <c r="C1345" s="25">
        <v>7.7</v>
      </c>
      <c r="D1345" s="25">
        <v>3.8</v>
      </c>
      <c r="E1345" s="25">
        <v>28.7</v>
      </c>
      <c r="F1345" s="25">
        <v>247.4</v>
      </c>
      <c r="G1345" s="25">
        <v>463.4</v>
      </c>
      <c r="H1345" s="25">
        <v>634.5</v>
      </c>
      <c r="I1345" s="25">
        <v>663</v>
      </c>
      <c r="J1345" s="25">
        <v>176</v>
      </c>
      <c r="K1345" s="25">
        <v>100.7</v>
      </c>
      <c r="L1345" s="25">
        <v>123.2</v>
      </c>
      <c r="M1345" s="25">
        <v>117.9</v>
      </c>
      <c r="N1345" s="25" t="s">
        <v>13</v>
      </c>
    </row>
    <row r="1346" spans="1:14" x14ac:dyDescent="0.2">
      <c r="A1346" s="25" t="s">
        <v>166</v>
      </c>
      <c r="B1346" s="25" t="s">
        <v>1</v>
      </c>
      <c r="C1346" s="25">
        <v>56579.18084565</v>
      </c>
      <c r="D1346" s="25">
        <v>66347.959696510006</v>
      </c>
      <c r="E1346" s="25">
        <v>81645.283682170004</v>
      </c>
      <c r="F1346" s="25">
        <v>90794.612235320004</v>
      </c>
      <c r="G1346" s="25">
        <v>85494.971934510002</v>
      </c>
      <c r="H1346" s="25">
        <v>92170.479107480001</v>
      </c>
      <c r="I1346" s="25">
        <v>106739.07561667</v>
      </c>
      <c r="J1346" s="25">
        <v>110232.8732744</v>
      </c>
      <c r="K1346" s="25">
        <v>122848.50833389</v>
      </c>
      <c r="L1346" s="25">
        <v>139740.83592156001</v>
      </c>
      <c r="M1346" s="25">
        <v>134868.05987629</v>
      </c>
      <c r="N1346" s="25">
        <v>146677.64015622</v>
      </c>
    </row>
    <row r="1347" spans="1:14" x14ac:dyDescent="0.2">
      <c r="A1347" s="25"/>
      <c r="B1347" s="25" t="s">
        <v>61</v>
      </c>
      <c r="C1347" s="25" t="s">
        <v>13</v>
      </c>
      <c r="D1347" s="25" t="s">
        <v>13</v>
      </c>
      <c r="E1347" s="25" t="s">
        <v>13</v>
      </c>
      <c r="F1347" s="25">
        <v>1630.4822295199999</v>
      </c>
      <c r="G1347" s="25">
        <v>1322.8653049100001</v>
      </c>
      <c r="H1347" s="25">
        <v>1299.30318175</v>
      </c>
      <c r="I1347" s="25">
        <v>1639.6654647099999</v>
      </c>
      <c r="J1347" s="25">
        <v>1708.1292843900001</v>
      </c>
      <c r="K1347" s="25">
        <v>1913.04073331</v>
      </c>
      <c r="L1347" s="25">
        <v>1619.9413318500001</v>
      </c>
      <c r="M1347" s="25">
        <v>1231.0640718899999</v>
      </c>
      <c r="N1347" s="25">
        <v>1538.48956307</v>
      </c>
    </row>
    <row r="1348" spans="1:14" x14ac:dyDescent="0.2">
      <c r="A1348" s="25"/>
      <c r="B1348" s="25" t="s">
        <v>2</v>
      </c>
      <c r="C1348" s="25" t="s">
        <v>13</v>
      </c>
      <c r="D1348" s="25" t="s">
        <v>13</v>
      </c>
      <c r="E1348" s="25" t="s">
        <v>13</v>
      </c>
      <c r="F1348" s="25">
        <v>4462.7219979000001</v>
      </c>
      <c r="G1348" s="25">
        <v>4258.56728002</v>
      </c>
      <c r="H1348" s="25">
        <v>4814.3331826399999</v>
      </c>
      <c r="I1348" s="25">
        <v>6081.4966044100001</v>
      </c>
      <c r="J1348" s="25">
        <v>5905.4464749199997</v>
      </c>
      <c r="K1348" s="25">
        <v>6402.5435306099998</v>
      </c>
      <c r="L1348" s="25">
        <v>6889.7259101700001</v>
      </c>
      <c r="M1348" s="25">
        <v>6583.4201178000003</v>
      </c>
      <c r="N1348" s="25">
        <v>6803.58061989</v>
      </c>
    </row>
    <row r="1349" spans="1:14" x14ac:dyDescent="0.2">
      <c r="A1349" s="25"/>
      <c r="B1349" s="25" t="s">
        <v>3</v>
      </c>
      <c r="C1349" s="25" t="s">
        <v>13</v>
      </c>
      <c r="D1349" s="25" t="s">
        <v>13</v>
      </c>
      <c r="E1349" s="25" t="s">
        <v>13</v>
      </c>
      <c r="F1349" s="25">
        <v>6354.6960448299997</v>
      </c>
      <c r="G1349" s="25">
        <v>4960.49560939</v>
      </c>
      <c r="H1349" s="25">
        <v>4085.76285422</v>
      </c>
      <c r="I1349" s="25">
        <v>4212.2265782900004</v>
      </c>
      <c r="J1349" s="25">
        <v>3867.0163274400002</v>
      </c>
      <c r="K1349" s="25">
        <v>4469.9931928200003</v>
      </c>
      <c r="L1349" s="25">
        <v>4850.5368626199997</v>
      </c>
      <c r="M1349" s="25">
        <v>4791.1682798000002</v>
      </c>
      <c r="N1349" s="25">
        <v>5204.7520101999999</v>
      </c>
    </row>
    <row r="1350" spans="1:14" x14ac:dyDescent="0.2">
      <c r="A1350" s="25"/>
      <c r="B1350" s="25" t="s">
        <v>4</v>
      </c>
      <c r="C1350" s="25" t="s">
        <v>13</v>
      </c>
      <c r="D1350" s="25" t="s">
        <v>13</v>
      </c>
      <c r="E1350" s="25" t="s">
        <v>13</v>
      </c>
      <c r="F1350" s="25">
        <v>78346.711963049995</v>
      </c>
      <c r="G1350" s="25">
        <v>74953.043740170004</v>
      </c>
      <c r="H1350" s="25">
        <v>81971.079888859997</v>
      </c>
      <c r="I1350" s="25">
        <v>94805.686969250004</v>
      </c>
      <c r="J1350" s="25">
        <v>98752.281187629997</v>
      </c>
      <c r="K1350" s="25">
        <v>110062.93087713</v>
      </c>
      <c r="L1350" s="25">
        <v>126380.63181691999</v>
      </c>
      <c r="M1350" s="25">
        <v>122262.40740678999</v>
      </c>
      <c r="N1350" s="25">
        <v>133130.81796305001</v>
      </c>
    </row>
    <row r="1351" spans="1:14" x14ac:dyDescent="0.2">
      <c r="A1351" s="25"/>
      <c r="B1351" s="25" t="s">
        <v>5</v>
      </c>
      <c r="C1351" s="25" t="s">
        <v>13</v>
      </c>
      <c r="D1351" s="25" t="s">
        <v>13</v>
      </c>
      <c r="E1351" s="25" t="s">
        <v>13</v>
      </c>
      <c r="F1351" s="25">
        <v>0</v>
      </c>
      <c r="G1351" s="25">
        <v>0</v>
      </c>
      <c r="H1351" s="25">
        <v>0</v>
      </c>
      <c r="I1351" s="25">
        <v>0</v>
      </c>
      <c r="J1351" s="25">
        <v>0</v>
      </c>
      <c r="K1351" s="25">
        <v>0</v>
      </c>
      <c r="L1351" s="25">
        <v>0</v>
      </c>
      <c r="M1351" s="25">
        <v>0</v>
      </c>
      <c r="N1351" s="25">
        <v>0</v>
      </c>
    </row>
    <row r="1352" spans="1:14" x14ac:dyDescent="0.2">
      <c r="A1352" s="25"/>
      <c r="B1352" s="25" t="s">
        <v>6</v>
      </c>
      <c r="C1352" s="25" t="s">
        <v>13</v>
      </c>
      <c r="D1352" s="25" t="s">
        <v>13</v>
      </c>
      <c r="E1352" s="25" t="s">
        <v>13</v>
      </c>
      <c r="F1352" s="25">
        <v>11981.77081561</v>
      </c>
      <c r="G1352" s="25">
        <v>10148.21600305</v>
      </c>
      <c r="H1352" s="25">
        <v>10575.90841464</v>
      </c>
      <c r="I1352" s="25">
        <v>11205.275069179999</v>
      </c>
      <c r="J1352" s="25">
        <v>10838.794711050001</v>
      </c>
      <c r="K1352" s="25">
        <v>11209.863834289999</v>
      </c>
      <c r="L1352" s="25">
        <v>11573.094379820001</v>
      </c>
      <c r="M1352" s="25">
        <v>11423.38733379</v>
      </c>
      <c r="N1352" s="25">
        <v>10368.132951670001</v>
      </c>
    </row>
    <row r="1353" spans="1:14" x14ac:dyDescent="0.2">
      <c r="A1353" s="25"/>
      <c r="B1353" s="25" t="s">
        <v>7</v>
      </c>
      <c r="C1353" s="25" t="s">
        <v>13</v>
      </c>
      <c r="D1353" s="25" t="s">
        <v>13</v>
      </c>
      <c r="E1353" s="25" t="s">
        <v>13</v>
      </c>
      <c r="F1353" s="25">
        <v>11485.03509141</v>
      </c>
      <c r="G1353" s="25">
        <v>9632.2347880699999</v>
      </c>
      <c r="H1353" s="25">
        <v>11506.25255311</v>
      </c>
      <c r="I1353" s="25">
        <v>11508.27642079</v>
      </c>
      <c r="J1353" s="25">
        <v>10978.771558279999</v>
      </c>
      <c r="K1353" s="25">
        <v>11041.32640876</v>
      </c>
      <c r="L1353" s="25">
        <v>11900.797499370001</v>
      </c>
      <c r="M1353" s="25">
        <v>12246.314848509999</v>
      </c>
      <c r="N1353" s="25">
        <v>12515.49124917</v>
      </c>
    </row>
    <row r="1354" spans="1:14" x14ac:dyDescent="0.2">
      <c r="A1354" s="25"/>
      <c r="B1354" s="25" t="s">
        <v>8</v>
      </c>
      <c r="C1354" s="25" t="s">
        <v>13</v>
      </c>
      <c r="D1354" s="25" t="s">
        <v>13</v>
      </c>
      <c r="E1354" s="25" t="s">
        <v>13</v>
      </c>
      <c r="F1354" s="25">
        <v>1474.97325613</v>
      </c>
      <c r="G1354" s="25">
        <v>1698.16954603</v>
      </c>
      <c r="H1354" s="25">
        <v>2921.0958093099998</v>
      </c>
      <c r="I1354" s="25">
        <v>5003.3545729400003</v>
      </c>
      <c r="J1354" s="25">
        <v>4986.64607514</v>
      </c>
      <c r="K1354" s="25">
        <v>5827.6622232700001</v>
      </c>
      <c r="L1354" s="25">
        <v>6954.7358407700003</v>
      </c>
      <c r="M1354" s="25">
        <v>7456.2556354400003</v>
      </c>
      <c r="N1354" s="25">
        <v>8322.1733758900009</v>
      </c>
    </row>
    <row r="1355" spans="1:14" x14ac:dyDescent="0.2">
      <c r="A1355" s="25"/>
      <c r="B1355" s="25" t="s">
        <v>9</v>
      </c>
      <c r="C1355" s="25" t="s">
        <v>13</v>
      </c>
      <c r="D1355" s="25" t="s">
        <v>13</v>
      </c>
      <c r="E1355" s="25" t="s">
        <v>13</v>
      </c>
      <c r="F1355" s="25">
        <v>35914.191641409998</v>
      </c>
      <c r="G1355" s="25">
        <v>34577.804202029998</v>
      </c>
      <c r="H1355" s="25">
        <v>37498.481793389998</v>
      </c>
      <c r="I1355" s="25">
        <v>44343.830732039998</v>
      </c>
      <c r="J1355" s="25">
        <v>49510.3205036</v>
      </c>
      <c r="K1355" s="25">
        <v>56589.148525030003</v>
      </c>
      <c r="L1355" s="25">
        <v>65985.079557560006</v>
      </c>
      <c r="M1355" s="25">
        <v>64410.159494879998</v>
      </c>
      <c r="N1355" s="25">
        <v>71233.902560479997</v>
      </c>
    </row>
    <row r="1356" spans="1:14" x14ac:dyDescent="0.2">
      <c r="A1356" s="25"/>
      <c r="B1356" s="25" t="s">
        <v>10</v>
      </c>
      <c r="C1356" s="25" t="s">
        <v>13</v>
      </c>
      <c r="D1356" s="25" t="s">
        <v>13</v>
      </c>
      <c r="E1356" s="25" t="s">
        <v>13</v>
      </c>
      <c r="F1356" s="25">
        <v>16954.037201809999</v>
      </c>
      <c r="G1356" s="25">
        <v>18071.00172977</v>
      </c>
      <c r="H1356" s="25">
        <v>18620.682498049999</v>
      </c>
      <c r="I1356" s="25">
        <v>21918.80669691</v>
      </c>
      <c r="J1356" s="25">
        <v>20511.566018109999</v>
      </c>
      <c r="K1356" s="25">
        <v>23131.887072559999</v>
      </c>
      <c r="L1356" s="25">
        <v>27470.012511090001</v>
      </c>
      <c r="M1356" s="25">
        <v>24352.887288869999</v>
      </c>
      <c r="N1356" s="25">
        <v>28412.60269453</v>
      </c>
    </row>
    <row r="1357" spans="1:14" x14ac:dyDescent="0.2">
      <c r="A1357" s="25"/>
      <c r="B1357" s="25" t="s">
        <v>11</v>
      </c>
      <c r="C1357" s="25" t="s">
        <v>13</v>
      </c>
      <c r="D1357" s="25" t="s">
        <v>13</v>
      </c>
      <c r="E1357" s="25" t="s">
        <v>13</v>
      </c>
      <c r="F1357" s="25">
        <v>270.60257627999999</v>
      </c>
      <c r="G1357" s="25">
        <v>317.47292732</v>
      </c>
      <c r="H1357" s="25">
        <v>334.16959306000001</v>
      </c>
      <c r="I1357" s="25">
        <v>353.24410281000002</v>
      </c>
      <c r="J1357" s="25">
        <v>320.05348916000003</v>
      </c>
      <c r="K1357" s="25">
        <v>329.35475260999999</v>
      </c>
      <c r="L1357" s="25">
        <v>329.02985281999997</v>
      </c>
      <c r="M1357" s="25">
        <v>275.04854939000001</v>
      </c>
      <c r="N1357" s="25">
        <v>274.37636607000002</v>
      </c>
    </row>
    <row r="1358" spans="1:14" x14ac:dyDescent="0.2">
      <c r="A1358" s="25"/>
      <c r="B1358" s="25" t="s">
        <v>12</v>
      </c>
      <c r="C1358" s="25" t="s">
        <v>13</v>
      </c>
      <c r="D1358" s="25" t="s">
        <v>13</v>
      </c>
      <c r="E1358" s="25" t="s">
        <v>13</v>
      </c>
      <c r="F1358" s="25">
        <v>266.10138038000002</v>
      </c>
      <c r="G1358" s="25">
        <v>508.14454387000001</v>
      </c>
      <c r="H1358" s="25">
        <v>514.48922728000002</v>
      </c>
      <c r="I1358" s="25">
        <v>472.89937455</v>
      </c>
      <c r="J1358" s="25">
        <v>388.17030646000001</v>
      </c>
      <c r="K1358" s="25">
        <v>382.51738481000001</v>
      </c>
      <c r="L1358" s="25">
        <v>343.62391887000001</v>
      </c>
      <c r="M1358" s="25">
        <v>473.57149432</v>
      </c>
      <c r="N1358" s="25">
        <v>472.41515485000002</v>
      </c>
    </row>
    <row r="1359" spans="1:14" x14ac:dyDescent="0.2">
      <c r="A1359" s="25" t="s">
        <v>167</v>
      </c>
      <c r="B1359" s="25" t="s">
        <v>1</v>
      </c>
      <c r="C1359" s="25">
        <v>16872.900000000001</v>
      </c>
      <c r="D1359" s="25">
        <v>19058.3</v>
      </c>
      <c r="E1359" s="25">
        <v>21402.9</v>
      </c>
      <c r="F1359" s="25">
        <v>25031.200000000001</v>
      </c>
      <c r="G1359" s="25">
        <v>22533.9</v>
      </c>
      <c r="H1359" s="25">
        <v>25375.1</v>
      </c>
      <c r="I1359" s="25">
        <v>29447.599999999999</v>
      </c>
      <c r="J1359" s="25">
        <v>32908.699999999997</v>
      </c>
      <c r="K1359" s="25">
        <v>34483.800000000003</v>
      </c>
      <c r="L1359" s="25">
        <v>35376.1</v>
      </c>
      <c r="M1359" s="25">
        <v>35328.235848999997</v>
      </c>
      <c r="N1359" s="25">
        <v>38899.495851</v>
      </c>
    </row>
    <row r="1360" spans="1:14" x14ac:dyDescent="0.2">
      <c r="A1360" s="25"/>
      <c r="B1360" s="25" t="s">
        <v>61</v>
      </c>
      <c r="C1360" s="25" t="s">
        <v>13</v>
      </c>
      <c r="D1360" s="25" t="s">
        <v>13</v>
      </c>
      <c r="E1360" s="25" t="s">
        <v>13</v>
      </c>
      <c r="F1360" s="25" t="s">
        <v>13</v>
      </c>
      <c r="G1360" s="25" t="s">
        <v>13</v>
      </c>
      <c r="H1360" s="25" t="s">
        <v>13</v>
      </c>
      <c r="I1360" s="25">
        <v>462.41018500000001</v>
      </c>
      <c r="J1360" s="25">
        <v>502.29888699999998</v>
      </c>
      <c r="K1360" s="25">
        <v>388.91776700000003</v>
      </c>
      <c r="L1360" s="25">
        <v>487.22695299999998</v>
      </c>
      <c r="M1360" s="25" t="s">
        <v>13</v>
      </c>
      <c r="N1360" s="25" t="s">
        <v>13</v>
      </c>
    </row>
    <row r="1361" spans="1:14" x14ac:dyDescent="0.2">
      <c r="A1361" s="25"/>
      <c r="B1361" s="25" t="s">
        <v>2</v>
      </c>
      <c r="C1361" s="25">
        <v>3684.8</v>
      </c>
      <c r="D1361" s="25">
        <v>3659.8</v>
      </c>
      <c r="E1361" s="25">
        <v>4443.3999999999996</v>
      </c>
      <c r="F1361" s="25">
        <v>5177.5</v>
      </c>
      <c r="G1361" s="25">
        <v>3245.5</v>
      </c>
      <c r="H1361" s="25">
        <v>4329.3</v>
      </c>
      <c r="I1361" s="25">
        <v>4508.2</v>
      </c>
      <c r="J1361" s="25">
        <v>4581.8</v>
      </c>
      <c r="K1361" s="25">
        <v>4537.7</v>
      </c>
      <c r="L1361" s="25">
        <v>4359.8999999999996</v>
      </c>
      <c r="M1361" s="25">
        <v>4014.952777</v>
      </c>
      <c r="N1361" s="25">
        <v>3549.5753580000001</v>
      </c>
    </row>
    <row r="1362" spans="1:14" x14ac:dyDescent="0.2">
      <c r="A1362" s="25"/>
      <c r="B1362" s="25" t="s">
        <v>3</v>
      </c>
      <c r="C1362" s="25">
        <v>2865.5</v>
      </c>
      <c r="D1362" s="25">
        <v>3261.5</v>
      </c>
      <c r="E1362" s="25">
        <v>3751.6</v>
      </c>
      <c r="F1362" s="25">
        <v>4758.2</v>
      </c>
      <c r="G1362" s="25">
        <v>4443.8999999999996</v>
      </c>
      <c r="H1362" s="25">
        <v>5098.3</v>
      </c>
      <c r="I1362" s="25">
        <v>5315.8</v>
      </c>
      <c r="J1362" s="25">
        <v>5446</v>
      </c>
      <c r="K1362" s="25">
        <v>5666.3</v>
      </c>
      <c r="L1362" s="25">
        <v>5694.6</v>
      </c>
      <c r="M1362" s="25">
        <v>5437.1596870000003</v>
      </c>
      <c r="N1362" s="25">
        <v>5520.2703389999997</v>
      </c>
    </row>
    <row r="1363" spans="1:14" x14ac:dyDescent="0.2">
      <c r="A1363" s="25"/>
      <c r="B1363" s="25" t="s">
        <v>4</v>
      </c>
      <c r="C1363" s="25">
        <v>10322.6</v>
      </c>
      <c r="D1363" s="25">
        <v>12137</v>
      </c>
      <c r="E1363" s="25">
        <v>13207.9</v>
      </c>
      <c r="F1363" s="25">
        <v>15095.5</v>
      </c>
      <c r="G1363" s="25">
        <v>14844.5</v>
      </c>
      <c r="H1363" s="25">
        <v>15947.5</v>
      </c>
      <c r="I1363" s="25">
        <v>19161.189815000002</v>
      </c>
      <c r="J1363" s="25">
        <v>22378.601113000001</v>
      </c>
      <c r="K1363" s="25">
        <v>23890.882233</v>
      </c>
      <c r="L1363" s="25">
        <v>24834.373047000001</v>
      </c>
      <c r="M1363" s="25">
        <v>25385.483415999999</v>
      </c>
      <c r="N1363" s="25">
        <v>29255.542990000002</v>
      </c>
    </row>
    <row r="1364" spans="1:14" x14ac:dyDescent="0.2">
      <c r="A1364" s="25"/>
      <c r="B1364" s="25" t="s">
        <v>5</v>
      </c>
      <c r="C1364" s="25">
        <v>348.2</v>
      </c>
      <c r="D1364" s="25">
        <v>509.4</v>
      </c>
      <c r="E1364" s="25">
        <v>665.9</v>
      </c>
      <c r="F1364" s="25">
        <v>818.7</v>
      </c>
      <c r="G1364" s="25">
        <v>786.2</v>
      </c>
      <c r="H1364" s="25">
        <v>234.96869100000001</v>
      </c>
      <c r="I1364" s="25">
        <v>195.878669</v>
      </c>
      <c r="J1364" s="25">
        <v>256.51944800000001</v>
      </c>
      <c r="K1364" s="25">
        <v>298.711724</v>
      </c>
      <c r="L1364" s="25">
        <v>314.27263499999998</v>
      </c>
      <c r="M1364" s="25">
        <v>342.83655599999997</v>
      </c>
      <c r="N1364" s="25">
        <v>290.15662300000002</v>
      </c>
    </row>
    <row r="1365" spans="1:14" x14ac:dyDescent="0.2">
      <c r="A1365" s="25"/>
      <c r="B1365" s="25" t="s">
        <v>6</v>
      </c>
      <c r="C1365" s="25">
        <v>15.5</v>
      </c>
      <c r="D1365" s="25">
        <v>20.5</v>
      </c>
      <c r="E1365" s="25">
        <v>25.3</v>
      </c>
      <c r="F1365" s="25">
        <v>26.5</v>
      </c>
      <c r="G1365" s="25">
        <v>28.9</v>
      </c>
      <c r="H1365" s="25">
        <v>30.6</v>
      </c>
      <c r="I1365" s="25">
        <v>31</v>
      </c>
      <c r="J1365" s="25">
        <v>28.2</v>
      </c>
      <c r="K1365" s="25">
        <v>30</v>
      </c>
      <c r="L1365" s="25">
        <v>29.1</v>
      </c>
      <c r="M1365" s="25">
        <v>34.839446000000002</v>
      </c>
      <c r="N1365" s="25">
        <v>35.342906999999997</v>
      </c>
    </row>
    <row r="1366" spans="1:14" x14ac:dyDescent="0.2">
      <c r="A1366" s="25"/>
      <c r="B1366" s="25" t="s">
        <v>7</v>
      </c>
      <c r="C1366" s="25" t="s">
        <v>13</v>
      </c>
      <c r="D1366" s="25" t="s">
        <v>13</v>
      </c>
      <c r="E1366" s="25" t="s">
        <v>13</v>
      </c>
      <c r="F1366" s="25" t="s">
        <v>13</v>
      </c>
      <c r="G1366" s="25" t="s">
        <v>13</v>
      </c>
      <c r="H1366" s="25">
        <v>810.10080900000003</v>
      </c>
      <c r="I1366" s="25">
        <v>817.19020799999998</v>
      </c>
      <c r="J1366" s="25">
        <v>662.32353799999999</v>
      </c>
      <c r="K1366" s="25">
        <v>660.04791999999998</v>
      </c>
      <c r="L1366" s="25">
        <v>653.838437</v>
      </c>
      <c r="M1366" s="25" t="s">
        <v>13</v>
      </c>
      <c r="N1366" s="25" t="s">
        <v>13</v>
      </c>
    </row>
    <row r="1367" spans="1:14" x14ac:dyDescent="0.2">
      <c r="A1367" s="25"/>
      <c r="B1367" s="25" t="s">
        <v>8</v>
      </c>
      <c r="C1367" s="25">
        <v>574.1</v>
      </c>
      <c r="D1367" s="25">
        <v>593</v>
      </c>
      <c r="E1367" s="25">
        <v>785.8</v>
      </c>
      <c r="F1367" s="25">
        <v>956.7</v>
      </c>
      <c r="G1367" s="25">
        <v>762.6</v>
      </c>
      <c r="H1367" s="25">
        <v>379.59145899999999</v>
      </c>
      <c r="I1367" s="25">
        <v>722.78649399999995</v>
      </c>
      <c r="J1367" s="25">
        <v>855.88683000000003</v>
      </c>
      <c r="K1367" s="25">
        <v>762.67228599999999</v>
      </c>
      <c r="L1367" s="25">
        <v>889.57034399999998</v>
      </c>
      <c r="M1367" s="25">
        <v>761.16944100000001</v>
      </c>
      <c r="N1367" s="25">
        <v>880.47325499999999</v>
      </c>
    </row>
    <row r="1368" spans="1:14" x14ac:dyDescent="0.2">
      <c r="A1368" s="25"/>
      <c r="B1368" s="25" t="s">
        <v>9</v>
      </c>
      <c r="C1368" s="25">
        <v>4689.8999999999996</v>
      </c>
      <c r="D1368" s="25">
        <v>5510.3</v>
      </c>
      <c r="E1368" s="25">
        <v>6038.4</v>
      </c>
      <c r="F1368" s="25">
        <v>7128.1</v>
      </c>
      <c r="G1368" s="25">
        <v>7174.6</v>
      </c>
      <c r="H1368" s="25">
        <v>4422.1434799999997</v>
      </c>
      <c r="I1368" s="25">
        <v>7377.9875780000002</v>
      </c>
      <c r="J1368" s="25">
        <v>7879.8838210000004</v>
      </c>
      <c r="K1368" s="25">
        <v>8166.7619450000002</v>
      </c>
      <c r="L1368" s="25">
        <v>9417.2313379999996</v>
      </c>
      <c r="M1368" s="25">
        <v>9501.4243339999994</v>
      </c>
      <c r="N1368" s="25">
        <v>11937.614331999999</v>
      </c>
    </row>
    <row r="1369" spans="1:14" x14ac:dyDescent="0.2">
      <c r="A1369" s="25"/>
      <c r="B1369" s="25" t="s">
        <v>10</v>
      </c>
      <c r="C1369" s="25">
        <v>4653.2</v>
      </c>
      <c r="D1369" s="25">
        <v>5465.9</v>
      </c>
      <c r="E1369" s="25">
        <v>5661.9</v>
      </c>
      <c r="F1369" s="25">
        <v>6142.9</v>
      </c>
      <c r="G1369" s="25">
        <v>6074.3</v>
      </c>
      <c r="H1369" s="25">
        <v>9110.9840499999991</v>
      </c>
      <c r="I1369" s="25">
        <v>8931.2043219999996</v>
      </c>
      <c r="J1369" s="25">
        <v>11273.969035</v>
      </c>
      <c r="K1369" s="25">
        <v>12384.405355000001</v>
      </c>
      <c r="L1369" s="25">
        <v>11767.904839999999</v>
      </c>
      <c r="M1369" s="25">
        <v>12896.854122000001</v>
      </c>
      <c r="N1369" s="25">
        <v>13660.725968999999</v>
      </c>
    </row>
    <row r="1370" spans="1:14" x14ac:dyDescent="0.2">
      <c r="A1370" s="25"/>
      <c r="B1370" s="25" t="s">
        <v>11</v>
      </c>
      <c r="C1370" s="25" t="s">
        <v>13</v>
      </c>
      <c r="D1370" s="25" t="s">
        <v>13</v>
      </c>
      <c r="E1370" s="25" t="s">
        <v>13</v>
      </c>
      <c r="F1370" s="25" t="s">
        <v>13</v>
      </c>
      <c r="G1370" s="25" t="s">
        <v>13</v>
      </c>
      <c r="H1370" s="25">
        <v>104.635547</v>
      </c>
      <c r="I1370" s="25">
        <v>210.829567</v>
      </c>
      <c r="J1370" s="25">
        <v>318.091297</v>
      </c>
      <c r="K1370" s="25">
        <v>339.150622</v>
      </c>
      <c r="L1370" s="25">
        <v>387.06533400000001</v>
      </c>
      <c r="M1370" s="25" t="s">
        <v>13</v>
      </c>
      <c r="N1370" s="25" t="s">
        <v>13</v>
      </c>
    </row>
    <row r="1371" spans="1:14" x14ac:dyDescent="0.2">
      <c r="A1371" s="25"/>
      <c r="B1371" s="25" t="s">
        <v>12</v>
      </c>
      <c r="C1371" s="25">
        <v>41.7</v>
      </c>
      <c r="D1371" s="25">
        <v>37.9</v>
      </c>
      <c r="E1371" s="25">
        <v>30.6</v>
      </c>
      <c r="F1371" s="25">
        <v>22.6</v>
      </c>
      <c r="G1371" s="25">
        <v>17.899999999999999</v>
      </c>
      <c r="H1371" s="25">
        <v>19.3</v>
      </c>
      <c r="I1371" s="25">
        <v>21.2</v>
      </c>
      <c r="J1371" s="25">
        <v>24.7</v>
      </c>
      <c r="K1371" s="25">
        <v>20.8</v>
      </c>
      <c r="L1371" s="25">
        <v>18.5</v>
      </c>
      <c r="M1371" s="25">
        <v>22.442623000000001</v>
      </c>
      <c r="N1371" s="25">
        <v>14.961748999999999</v>
      </c>
    </row>
    <row r="1372" spans="1:14" x14ac:dyDescent="0.2">
      <c r="A1372" s="25" t="s">
        <v>168</v>
      </c>
      <c r="B1372" s="25" t="s">
        <v>1</v>
      </c>
      <c r="C1372" s="25">
        <v>92048.765354029994</v>
      </c>
      <c r="D1372" s="25">
        <v>102429.39906099001</v>
      </c>
      <c r="E1372" s="25">
        <v>116698.32792769</v>
      </c>
      <c r="F1372" s="25">
        <v>116478.49742925</v>
      </c>
      <c r="G1372" s="25">
        <v>97335.840086269993</v>
      </c>
      <c r="H1372" s="25">
        <v>100966.8297916</v>
      </c>
      <c r="I1372" s="25">
        <v>110275.87213545</v>
      </c>
      <c r="J1372" s="25">
        <v>108599.835024</v>
      </c>
      <c r="K1372" s="25">
        <v>111990.29686957999</v>
      </c>
      <c r="L1372" s="25">
        <v>113965.99051916</v>
      </c>
      <c r="M1372" s="25">
        <v>98227.267736470007</v>
      </c>
      <c r="N1372" s="25">
        <v>101402.28045932</v>
      </c>
    </row>
    <row r="1373" spans="1:14" x14ac:dyDescent="0.2">
      <c r="A1373" s="25"/>
      <c r="B1373" s="25" t="s">
        <v>61</v>
      </c>
      <c r="C1373" s="25">
        <v>3600.5527489999999</v>
      </c>
      <c r="D1373" s="25">
        <v>3790.2112860000002</v>
      </c>
      <c r="E1373" s="25">
        <v>4737.5813250000001</v>
      </c>
      <c r="F1373" s="25">
        <v>4506.9758926300001</v>
      </c>
      <c r="G1373" s="25">
        <v>4023.9642256900001</v>
      </c>
      <c r="H1373" s="25">
        <v>4697.6008052500001</v>
      </c>
      <c r="I1373" s="25">
        <v>4192.2277595899996</v>
      </c>
      <c r="J1373" s="25">
        <v>3952.2339886999998</v>
      </c>
      <c r="K1373" s="25">
        <v>4270.8113426199998</v>
      </c>
      <c r="L1373" s="25">
        <v>3859.7324509599998</v>
      </c>
      <c r="M1373" s="25">
        <v>3494.55836408</v>
      </c>
      <c r="N1373" s="25">
        <v>3572.82641633</v>
      </c>
    </row>
    <row r="1374" spans="1:14" x14ac:dyDescent="0.2">
      <c r="A1374" s="25"/>
      <c r="B1374" s="25" t="s">
        <v>2</v>
      </c>
      <c r="C1374" s="25">
        <v>14995.288337</v>
      </c>
      <c r="D1374" s="25">
        <v>16479.348392</v>
      </c>
      <c r="E1374" s="25">
        <v>18360.343672999999</v>
      </c>
      <c r="F1374" s="25">
        <v>18247.502880510001</v>
      </c>
      <c r="G1374" s="25">
        <v>13260.95947249</v>
      </c>
      <c r="H1374" s="25">
        <v>14920.43520584</v>
      </c>
      <c r="I1374" s="25">
        <v>15414.364256860001</v>
      </c>
      <c r="J1374" s="25">
        <v>14278.6659026</v>
      </c>
      <c r="K1374" s="25">
        <v>15569.355208999999</v>
      </c>
      <c r="L1374" s="25">
        <v>15669.781394150001</v>
      </c>
      <c r="M1374" s="25">
        <v>14239.08595156</v>
      </c>
      <c r="N1374" s="25">
        <v>13875.179888729999</v>
      </c>
    </row>
    <row r="1375" spans="1:14" x14ac:dyDescent="0.2">
      <c r="A1375" s="25"/>
      <c r="B1375" s="25" t="s">
        <v>3</v>
      </c>
      <c r="C1375" s="25">
        <v>35318.727823000001</v>
      </c>
      <c r="D1375" s="25">
        <v>38256.743563999997</v>
      </c>
      <c r="E1375" s="25">
        <v>42659.270243999999</v>
      </c>
      <c r="F1375" s="25">
        <v>46190.853146369998</v>
      </c>
      <c r="G1375" s="25">
        <v>40375.451992800001</v>
      </c>
      <c r="H1375" s="25">
        <v>38748.816295709999</v>
      </c>
      <c r="I1375" s="25">
        <v>42942.08005782</v>
      </c>
      <c r="J1375" s="25">
        <v>41187.134938720003</v>
      </c>
      <c r="K1375" s="25">
        <v>43900.026422039999</v>
      </c>
      <c r="L1375" s="25">
        <v>45428.010788990003</v>
      </c>
      <c r="M1375" s="25">
        <v>39433.865796270002</v>
      </c>
      <c r="N1375" s="25">
        <v>40790.816188060002</v>
      </c>
    </row>
    <row r="1376" spans="1:14" x14ac:dyDescent="0.2">
      <c r="A1376" s="25"/>
      <c r="B1376" s="25" t="s">
        <v>4</v>
      </c>
      <c r="C1376" s="25">
        <v>38134.196446000002</v>
      </c>
      <c r="D1376" s="25">
        <v>43903.095819000002</v>
      </c>
      <c r="E1376" s="25">
        <v>50941.132685999997</v>
      </c>
      <c r="F1376" s="25">
        <v>47533.165509730003</v>
      </c>
      <c r="G1376" s="25">
        <v>39675.464395260002</v>
      </c>
      <c r="H1376" s="25">
        <v>42599.97748478</v>
      </c>
      <c r="I1376" s="25">
        <v>47727.200061160001</v>
      </c>
      <c r="J1376" s="25">
        <v>49181.800194000003</v>
      </c>
      <c r="K1376" s="25">
        <v>48250.10389572</v>
      </c>
      <c r="L1376" s="25">
        <v>49008.465885040001</v>
      </c>
      <c r="M1376" s="25">
        <v>41059.757624550002</v>
      </c>
      <c r="N1376" s="25">
        <v>43163.457966180002</v>
      </c>
    </row>
    <row r="1377" spans="1:14" x14ac:dyDescent="0.2">
      <c r="A1377" s="25"/>
      <c r="B1377" s="25" t="s">
        <v>5</v>
      </c>
      <c r="C1377" s="25">
        <v>218.991726</v>
      </c>
      <c r="D1377" s="25">
        <v>247.51143500000001</v>
      </c>
      <c r="E1377" s="25">
        <v>285.364259</v>
      </c>
      <c r="F1377" s="25">
        <v>288.03010977999998</v>
      </c>
      <c r="G1377" s="25">
        <v>373.62832429999997</v>
      </c>
      <c r="H1377" s="25">
        <v>123.70123635</v>
      </c>
      <c r="I1377" s="25">
        <v>128.86544194999999</v>
      </c>
      <c r="J1377" s="25">
        <v>790.44679772999996</v>
      </c>
      <c r="K1377" s="25">
        <v>568.40587445000006</v>
      </c>
      <c r="L1377" s="25">
        <v>545.68539704</v>
      </c>
      <c r="M1377" s="25">
        <v>551.42797886999995</v>
      </c>
      <c r="N1377" s="25">
        <v>460.33113331999999</v>
      </c>
    </row>
    <row r="1378" spans="1:14" x14ac:dyDescent="0.2">
      <c r="A1378" s="25"/>
      <c r="B1378" s="25" t="s">
        <v>6</v>
      </c>
      <c r="C1378" s="25">
        <v>2133.1612759999998</v>
      </c>
      <c r="D1378" s="25">
        <v>2420.5710260000001</v>
      </c>
      <c r="E1378" s="25">
        <v>2789.0397269999999</v>
      </c>
      <c r="F1378" s="25">
        <v>3012.2063313799999</v>
      </c>
      <c r="G1378" s="25">
        <v>2817.2840334699999</v>
      </c>
      <c r="H1378" s="25">
        <v>2452.0392824199998</v>
      </c>
      <c r="I1378" s="25">
        <v>2137.8874130200002</v>
      </c>
      <c r="J1378" s="25">
        <v>2488.5197624500001</v>
      </c>
      <c r="K1378" s="25">
        <v>2404.6715235000001</v>
      </c>
      <c r="L1378" s="25">
        <v>2474.0922159199999</v>
      </c>
      <c r="M1378" s="25">
        <v>2116.4320435899999</v>
      </c>
      <c r="N1378" s="25">
        <v>2096.8764022800001</v>
      </c>
    </row>
    <row r="1379" spans="1:14" x14ac:dyDescent="0.2">
      <c r="A1379" s="25"/>
      <c r="B1379" s="25" t="s">
        <v>7</v>
      </c>
      <c r="C1379" s="25">
        <v>3396.7494729999999</v>
      </c>
      <c r="D1379" s="25">
        <v>4347.8922350000003</v>
      </c>
      <c r="E1379" s="25">
        <v>5297.1821309999996</v>
      </c>
      <c r="F1379" s="25">
        <v>3299.73999585</v>
      </c>
      <c r="G1379" s="25">
        <v>3684.0869496</v>
      </c>
      <c r="H1379" s="25">
        <v>3896.9862723400001</v>
      </c>
      <c r="I1379" s="25">
        <v>5372.8687504700001</v>
      </c>
      <c r="J1379" s="25">
        <v>4840.8442053999997</v>
      </c>
      <c r="K1379" s="25">
        <v>5225.0587193399997</v>
      </c>
      <c r="L1379" s="25">
        <v>5228.6558467100003</v>
      </c>
      <c r="M1379" s="25">
        <v>4242.8456877799999</v>
      </c>
      <c r="N1379" s="25">
        <v>4631.5057312299996</v>
      </c>
    </row>
    <row r="1380" spans="1:14" x14ac:dyDescent="0.2">
      <c r="A1380" s="25"/>
      <c r="B1380" s="25" t="s">
        <v>8</v>
      </c>
      <c r="C1380" s="25">
        <v>3224.6417160000001</v>
      </c>
      <c r="D1380" s="25">
        <v>3702.179114</v>
      </c>
      <c r="E1380" s="25">
        <v>4287.0881419999996</v>
      </c>
      <c r="F1380" s="25">
        <v>3969.5217960099999</v>
      </c>
      <c r="G1380" s="25">
        <v>3267.9917123499999</v>
      </c>
      <c r="H1380" s="25">
        <v>3644.6834294599998</v>
      </c>
      <c r="I1380" s="25">
        <v>4033.1964051099999</v>
      </c>
      <c r="J1380" s="25">
        <v>4101.9203539999999</v>
      </c>
      <c r="K1380" s="25">
        <v>3684.6137402499999</v>
      </c>
      <c r="L1380" s="25">
        <v>3304.4945743200001</v>
      </c>
      <c r="M1380" s="25">
        <v>3050.9316715</v>
      </c>
      <c r="N1380" s="25">
        <v>3278.20291511</v>
      </c>
    </row>
    <row r="1381" spans="1:14" x14ac:dyDescent="0.2">
      <c r="A1381" s="25"/>
      <c r="B1381" s="25" t="s">
        <v>9</v>
      </c>
      <c r="C1381" s="25">
        <v>6653.7925800000003</v>
      </c>
      <c r="D1381" s="25">
        <v>7590.6969909999998</v>
      </c>
      <c r="E1381" s="25">
        <v>8770.8199629999999</v>
      </c>
      <c r="F1381" s="25">
        <v>8461.6811984899996</v>
      </c>
      <c r="G1381" s="25">
        <v>7358.5509690099998</v>
      </c>
      <c r="H1381" s="25">
        <v>8131.3034322399999</v>
      </c>
      <c r="I1381" s="25">
        <v>8507.4823974200008</v>
      </c>
      <c r="J1381" s="25">
        <v>7851.7886557000002</v>
      </c>
      <c r="K1381" s="25">
        <v>8555.9622868400002</v>
      </c>
      <c r="L1381" s="25">
        <v>9938.9570019000003</v>
      </c>
      <c r="M1381" s="25">
        <v>8599.1489021899997</v>
      </c>
      <c r="N1381" s="25">
        <v>9194.7810269900001</v>
      </c>
    </row>
    <row r="1382" spans="1:14" x14ac:dyDescent="0.2">
      <c r="A1382" s="25"/>
      <c r="B1382" s="25" t="s">
        <v>10</v>
      </c>
      <c r="C1382" s="25">
        <v>21034.629519999999</v>
      </c>
      <c r="D1382" s="25">
        <v>23919.452238999998</v>
      </c>
      <c r="E1382" s="25">
        <v>27578.332461000002</v>
      </c>
      <c r="F1382" s="25">
        <v>26472.626949730002</v>
      </c>
      <c r="G1382" s="25">
        <v>20504.371557639999</v>
      </c>
      <c r="H1382" s="25">
        <v>22821.156354909999</v>
      </c>
      <c r="I1382" s="25">
        <v>26026.648872940001</v>
      </c>
      <c r="J1382" s="25">
        <v>27402.498284699999</v>
      </c>
      <c r="K1382" s="25">
        <v>26644.174736010002</v>
      </c>
      <c r="L1382" s="25">
        <v>26496.720978699999</v>
      </c>
      <c r="M1382" s="25">
        <v>21502.142162389999</v>
      </c>
      <c r="N1382" s="25">
        <v>22479.105885230001</v>
      </c>
    </row>
    <row r="1383" spans="1:14" x14ac:dyDescent="0.2">
      <c r="A1383" s="25"/>
      <c r="B1383" s="25" t="s">
        <v>11</v>
      </c>
      <c r="C1383" s="25">
        <v>256.00511999999998</v>
      </c>
      <c r="D1383" s="25">
        <v>292.06340599999999</v>
      </c>
      <c r="E1383" s="25">
        <v>337.15580499999999</v>
      </c>
      <c r="F1383" s="25">
        <v>253.64616323000001</v>
      </c>
      <c r="G1383" s="25">
        <v>321.39078850999999</v>
      </c>
      <c r="H1383" s="25">
        <v>341.96637285999998</v>
      </c>
      <c r="I1383" s="25">
        <v>308.74880968999997</v>
      </c>
      <c r="J1383" s="25">
        <v>170.88658013</v>
      </c>
      <c r="K1383" s="25">
        <v>183.89211308</v>
      </c>
      <c r="L1383" s="25">
        <v>182.29315233</v>
      </c>
      <c r="M1383" s="25">
        <v>172.90350343</v>
      </c>
      <c r="N1383" s="25">
        <v>180.24142656999999</v>
      </c>
    </row>
    <row r="1384" spans="1:14" x14ac:dyDescent="0.2">
      <c r="A1384" s="25"/>
      <c r="B1384" s="25" t="s">
        <v>12</v>
      </c>
      <c r="C1384" s="25">
        <v>1216.2238460000001</v>
      </c>
      <c r="D1384" s="25">
        <v>1382.7293549999999</v>
      </c>
      <c r="E1384" s="25">
        <v>1596.148723</v>
      </c>
      <c r="F1384" s="25">
        <v>1775.7155975799999</v>
      </c>
      <c r="G1384" s="25">
        <v>1341.4642395999999</v>
      </c>
      <c r="H1384" s="25">
        <v>1188.1411041700001</v>
      </c>
      <c r="I1384" s="25">
        <v>1211.36295709</v>
      </c>
      <c r="J1384" s="25">
        <v>1534.8955536000001</v>
      </c>
      <c r="K1384" s="25">
        <v>983.19212807999997</v>
      </c>
      <c r="L1384" s="25">
        <v>837.43404477000001</v>
      </c>
      <c r="M1384" s="25">
        <v>823.92567478000001</v>
      </c>
      <c r="N1384" s="25">
        <v>842.41344541000001</v>
      </c>
    </row>
    <row r="1385" spans="1:14" x14ac:dyDescent="0.2">
      <c r="A1385" s="25" t="s">
        <v>169</v>
      </c>
      <c r="B1385" s="25" t="s">
        <v>1</v>
      </c>
      <c r="C1385" s="25">
        <v>2329.67</v>
      </c>
      <c r="D1385" s="25">
        <v>2648.68</v>
      </c>
      <c r="E1385" s="25">
        <v>2706.55</v>
      </c>
      <c r="F1385" s="25">
        <v>2795.22</v>
      </c>
      <c r="G1385" s="25">
        <v>2650.56</v>
      </c>
      <c r="H1385" s="25">
        <v>2634.02</v>
      </c>
      <c r="I1385" s="25">
        <v>2620.21</v>
      </c>
      <c r="J1385" s="25">
        <v>2755.723</v>
      </c>
      <c r="K1385" s="25">
        <v>2755.116</v>
      </c>
      <c r="L1385" s="25">
        <v>2952.2049999999999</v>
      </c>
      <c r="M1385" s="25">
        <v>3058.8270000000002</v>
      </c>
      <c r="N1385" s="25">
        <v>3221.4777669999999</v>
      </c>
    </row>
    <row r="1386" spans="1:14" x14ac:dyDescent="0.2">
      <c r="A1386" s="25"/>
      <c r="B1386" s="25" t="s">
        <v>61</v>
      </c>
      <c r="C1386" s="25" t="s">
        <v>13</v>
      </c>
      <c r="D1386" s="25" t="s">
        <v>13</v>
      </c>
      <c r="E1386" s="25" t="s">
        <v>13</v>
      </c>
      <c r="F1386" s="25" t="s">
        <v>13</v>
      </c>
      <c r="G1386" s="25" t="s">
        <v>13</v>
      </c>
      <c r="H1386" s="25" t="s">
        <v>13</v>
      </c>
      <c r="I1386" s="25" t="s">
        <v>13</v>
      </c>
      <c r="J1386" s="25" t="s">
        <v>13</v>
      </c>
      <c r="K1386" s="25" t="s">
        <v>13</v>
      </c>
      <c r="L1386" s="25" t="s">
        <v>13</v>
      </c>
      <c r="M1386" s="25" t="s">
        <v>13</v>
      </c>
      <c r="N1386" s="25" t="s">
        <v>13</v>
      </c>
    </row>
    <row r="1387" spans="1:14" x14ac:dyDescent="0.2">
      <c r="A1387" s="25"/>
      <c r="B1387" s="25" t="s">
        <v>2</v>
      </c>
      <c r="C1387" s="25">
        <v>451.07799999999997</v>
      </c>
      <c r="D1387" s="25">
        <v>458.964</v>
      </c>
      <c r="E1387" s="25">
        <v>447.15800000000002</v>
      </c>
      <c r="F1387" s="25">
        <v>468.95699999999999</v>
      </c>
      <c r="G1387" s="25">
        <v>344.166</v>
      </c>
      <c r="H1387" s="25">
        <v>295.2</v>
      </c>
      <c r="I1387" s="25">
        <v>283.55</v>
      </c>
      <c r="J1387" s="25">
        <v>234.19</v>
      </c>
      <c r="K1387" s="25">
        <v>227.12</v>
      </c>
      <c r="L1387" s="25">
        <v>218.244</v>
      </c>
      <c r="M1387" s="25">
        <v>185.554</v>
      </c>
      <c r="N1387" s="25">
        <v>171.943331</v>
      </c>
    </row>
    <row r="1388" spans="1:14" x14ac:dyDescent="0.2">
      <c r="A1388" s="25"/>
      <c r="B1388" s="25" t="s">
        <v>3</v>
      </c>
      <c r="C1388" s="25">
        <v>1545.15</v>
      </c>
      <c r="D1388" s="25">
        <v>1870.06</v>
      </c>
      <c r="E1388" s="25">
        <v>1910.04</v>
      </c>
      <c r="F1388" s="25">
        <v>1975.83</v>
      </c>
      <c r="G1388" s="25">
        <v>1925.46</v>
      </c>
      <c r="H1388" s="25">
        <v>2001.31</v>
      </c>
      <c r="I1388" s="25">
        <v>2012.53</v>
      </c>
      <c r="J1388" s="25">
        <v>2069.4899999999998</v>
      </c>
      <c r="K1388" s="25">
        <v>2073.9</v>
      </c>
      <c r="L1388" s="25">
        <v>2255.21</v>
      </c>
      <c r="M1388" s="25">
        <v>2400.6120000000001</v>
      </c>
      <c r="N1388" s="25">
        <v>2541.4174950000001</v>
      </c>
    </row>
    <row r="1389" spans="1:14" x14ac:dyDescent="0.2">
      <c r="A1389" s="25"/>
      <c r="B1389" s="25" t="s">
        <v>4</v>
      </c>
      <c r="C1389" s="25">
        <v>333.44200000000001</v>
      </c>
      <c r="D1389" s="25">
        <v>319.65600000000001</v>
      </c>
      <c r="E1389" s="25">
        <v>349.35700000000003</v>
      </c>
      <c r="F1389" s="25">
        <v>350.43299999999999</v>
      </c>
      <c r="G1389" s="25">
        <v>380.93400000000003</v>
      </c>
      <c r="H1389" s="25">
        <v>337.51</v>
      </c>
      <c r="I1389" s="25">
        <v>324.137</v>
      </c>
      <c r="J1389" s="25">
        <v>452.04500000000002</v>
      </c>
      <c r="K1389" s="25">
        <v>454.09399999999999</v>
      </c>
      <c r="L1389" s="25">
        <v>478.75400000000002</v>
      </c>
      <c r="M1389" s="25">
        <v>472.66</v>
      </c>
      <c r="N1389" s="25">
        <v>508.11694199999999</v>
      </c>
    </row>
    <row r="1390" spans="1:14" x14ac:dyDescent="0.2">
      <c r="A1390" s="25"/>
      <c r="B1390" s="25" t="s">
        <v>5</v>
      </c>
      <c r="C1390" s="25" t="s">
        <v>13</v>
      </c>
      <c r="D1390" s="25" t="s">
        <v>13</v>
      </c>
      <c r="E1390" s="25" t="s">
        <v>13</v>
      </c>
      <c r="F1390" s="25" t="s">
        <v>13</v>
      </c>
      <c r="G1390" s="25" t="s">
        <v>13</v>
      </c>
      <c r="H1390" s="25" t="s">
        <v>13</v>
      </c>
      <c r="I1390" s="25" t="s">
        <v>13</v>
      </c>
      <c r="J1390" s="25" t="s">
        <v>13</v>
      </c>
      <c r="K1390" s="25" t="s">
        <v>13</v>
      </c>
      <c r="L1390" s="25" t="s">
        <v>13</v>
      </c>
      <c r="M1390" s="25" t="s">
        <v>13</v>
      </c>
      <c r="N1390" s="25" t="s">
        <v>13</v>
      </c>
    </row>
    <row r="1391" spans="1:14" x14ac:dyDescent="0.2">
      <c r="A1391" s="25"/>
      <c r="B1391" s="25" t="s">
        <v>6</v>
      </c>
      <c r="C1391" s="25">
        <v>14.1569</v>
      </c>
      <c r="D1391" s="25">
        <v>13.8073</v>
      </c>
      <c r="E1391" s="25">
        <v>12.356299999999999</v>
      </c>
      <c r="F1391" s="25">
        <v>10.5847</v>
      </c>
      <c r="G1391" s="25">
        <v>8.3774200000000008</v>
      </c>
      <c r="H1391" s="25">
        <v>5.5385299999999997</v>
      </c>
      <c r="I1391" s="25">
        <v>8.5986700000000003</v>
      </c>
      <c r="J1391" s="25">
        <v>0.44835900000000001</v>
      </c>
      <c r="K1391" s="25">
        <v>2.3733300000000002</v>
      </c>
      <c r="L1391" s="25">
        <v>2.7959999999999998</v>
      </c>
      <c r="M1391" s="25">
        <v>2.2530000000000001</v>
      </c>
      <c r="N1391" s="25">
        <v>2.3107920000000002</v>
      </c>
    </row>
    <row r="1392" spans="1:14" x14ac:dyDescent="0.2">
      <c r="A1392" s="25"/>
      <c r="B1392" s="25" t="s">
        <v>7</v>
      </c>
      <c r="C1392" s="25">
        <v>50.3626</v>
      </c>
      <c r="D1392" s="25">
        <v>40.417000000000002</v>
      </c>
      <c r="E1392" s="25">
        <v>66.856099999999998</v>
      </c>
      <c r="F1392" s="25">
        <v>42.511099999999999</v>
      </c>
      <c r="G1392" s="25">
        <v>52.633299999999998</v>
      </c>
      <c r="H1392" s="25">
        <v>34.106000000000002</v>
      </c>
      <c r="I1392" s="25">
        <v>36.794400000000003</v>
      </c>
      <c r="J1392" s="25">
        <v>30.875699999999998</v>
      </c>
      <c r="K1392" s="25">
        <v>25.275600000000001</v>
      </c>
      <c r="L1392" s="25">
        <v>11.944000000000001</v>
      </c>
      <c r="M1392" s="25">
        <v>8.7530000000000001</v>
      </c>
      <c r="N1392" s="25">
        <v>9.3380460000000003</v>
      </c>
    </row>
    <row r="1393" spans="1:14" x14ac:dyDescent="0.2">
      <c r="A1393" s="25"/>
      <c r="B1393" s="25" t="s">
        <v>8</v>
      </c>
      <c r="C1393" s="25">
        <v>12.651999999999999</v>
      </c>
      <c r="D1393" s="25">
        <v>11.96</v>
      </c>
      <c r="E1393" s="25">
        <v>14.948399999999999</v>
      </c>
      <c r="F1393" s="25">
        <v>16.607099999999999</v>
      </c>
      <c r="G1393" s="25">
        <v>9.1344700000000003</v>
      </c>
      <c r="H1393" s="25">
        <v>4.8612200000000003</v>
      </c>
      <c r="I1393" s="25">
        <v>3.8967200000000002</v>
      </c>
      <c r="J1393" s="25">
        <v>4.0333199999999998</v>
      </c>
      <c r="K1393" s="25">
        <v>4.9933199999999998</v>
      </c>
      <c r="L1393" s="25">
        <v>6.2549999999999999</v>
      </c>
      <c r="M1393" s="25">
        <v>5.5220000000000002</v>
      </c>
      <c r="N1393" s="25">
        <v>5.2494620000000003</v>
      </c>
    </row>
    <row r="1394" spans="1:14" x14ac:dyDescent="0.2">
      <c r="A1394" s="25"/>
      <c r="B1394" s="25" t="s">
        <v>9</v>
      </c>
      <c r="C1394" s="25">
        <v>182.89699999999999</v>
      </c>
      <c r="D1394" s="25">
        <v>176.55099999999999</v>
      </c>
      <c r="E1394" s="25">
        <v>184.446</v>
      </c>
      <c r="F1394" s="25">
        <v>165.16300000000001</v>
      </c>
      <c r="G1394" s="25">
        <v>187.66300000000001</v>
      </c>
      <c r="H1394" s="25">
        <v>167.43199999999999</v>
      </c>
      <c r="I1394" s="25">
        <v>152.94200000000001</v>
      </c>
      <c r="J1394" s="25">
        <v>109.965</v>
      </c>
      <c r="K1394" s="25">
        <v>97.138999999999996</v>
      </c>
      <c r="L1394" s="25">
        <v>122.691</v>
      </c>
      <c r="M1394" s="25">
        <v>122.405</v>
      </c>
      <c r="N1394" s="25">
        <v>129.16175699999999</v>
      </c>
    </row>
    <row r="1395" spans="1:14" x14ac:dyDescent="0.2">
      <c r="A1395" s="25"/>
      <c r="B1395" s="25" t="s">
        <v>10</v>
      </c>
      <c r="C1395" s="25">
        <v>9.6026000000000007</v>
      </c>
      <c r="D1395" s="25">
        <v>10.5312</v>
      </c>
      <c r="E1395" s="25">
        <v>4.6657999999999999</v>
      </c>
      <c r="F1395" s="25">
        <v>44.597200000000001</v>
      </c>
      <c r="G1395" s="25">
        <v>53.615200000000002</v>
      </c>
      <c r="H1395" s="25">
        <v>54.690899999999999</v>
      </c>
      <c r="I1395" s="25">
        <v>51.809899999999999</v>
      </c>
      <c r="J1395" s="25">
        <v>168.12299999999999</v>
      </c>
      <c r="K1395" s="25">
        <v>186.262</v>
      </c>
      <c r="L1395" s="25">
        <v>198.655</v>
      </c>
      <c r="M1395" s="25">
        <v>197.30600000000001</v>
      </c>
      <c r="N1395" s="25">
        <v>225.635885</v>
      </c>
    </row>
    <row r="1396" spans="1:14" x14ac:dyDescent="0.2">
      <c r="A1396" s="25"/>
      <c r="B1396" s="25" t="s">
        <v>11</v>
      </c>
      <c r="C1396" s="25">
        <v>29.649100000000001</v>
      </c>
      <c r="D1396" s="25">
        <v>31.189299999999999</v>
      </c>
      <c r="E1396" s="25">
        <v>29.090900000000001</v>
      </c>
      <c r="F1396" s="25">
        <v>38.613300000000002</v>
      </c>
      <c r="G1396" s="25">
        <v>34.471299999999999</v>
      </c>
      <c r="H1396" s="25">
        <v>37.304000000000002</v>
      </c>
      <c r="I1396" s="25">
        <v>37.304000000000002</v>
      </c>
      <c r="J1396" s="25">
        <v>105.56</v>
      </c>
      <c r="K1396" s="25">
        <v>105.01300000000001</v>
      </c>
      <c r="L1396" s="25">
        <v>105.01300000000001</v>
      </c>
      <c r="M1396" s="25">
        <v>105.01300000000001</v>
      </c>
      <c r="N1396" s="25">
        <v>105.01300000000001</v>
      </c>
    </row>
    <row r="1397" spans="1:14" x14ac:dyDescent="0.2">
      <c r="A1397" s="25"/>
      <c r="B1397" s="25" t="s">
        <v>12</v>
      </c>
      <c r="C1397" s="25">
        <v>34.120399999999997</v>
      </c>
      <c r="D1397" s="25">
        <v>35.201700000000002</v>
      </c>
      <c r="E1397" s="25">
        <v>36.993699999999997</v>
      </c>
      <c r="F1397" s="25">
        <v>32.356299999999997</v>
      </c>
      <c r="G1397" s="25">
        <v>35.038800000000002</v>
      </c>
      <c r="H1397" s="25">
        <v>33.5762</v>
      </c>
      <c r="I1397" s="25">
        <v>32.790500000000002</v>
      </c>
      <c r="J1397" s="25">
        <v>33.038699999999999</v>
      </c>
      <c r="K1397" s="25">
        <v>33.038699999999999</v>
      </c>
      <c r="L1397" s="25">
        <v>31.4</v>
      </c>
      <c r="M1397" s="25">
        <v>31.408000000000001</v>
      </c>
      <c r="N1397" s="25">
        <v>31.408000000000001</v>
      </c>
    </row>
    <row r="1398" spans="1:14" x14ac:dyDescent="0.2">
      <c r="A1398" s="25" t="s">
        <v>170</v>
      </c>
      <c r="B1398" s="25" t="s">
        <v>1</v>
      </c>
      <c r="C1398" s="25">
        <v>102028.833</v>
      </c>
      <c r="D1398" s="25">
        <v>109387.035</v>
      </c>
      <c r="E1398" s="25">
        <v>121496.155</v>
      </c>
      <c r="F1398" s="25">
        <v>141009.98000000001</v>
      </c>
      <c r="G1398" s="25">
        <v>120864.762</v>
      </c>
      <c r="H1398" s="25">
        <v>134413.50700000001</v>
      </c>
      <c r="I1398" s="25">
        <v>140826.73499999999</v>
      </c>
      <c r="J1398" s="25">
        <v>136939.448</v>
      </c>
      <c r="K1398" s="25">
        <v>135226.859</v>
      </c>
      <c r="L1398" s="25">
        <v>163789.09700000001</v>
      </c>
      <c r="M1398" s="25">
        <v>162672.97500000001</v>
      </c>
      <c r="N1398" s="25">
        <v>173821.28599999999</v>
      </c>
    </row>
    <row r="1399" spans="1:14" x14ac:dyDescent="0.2">
      <c r="A1399" s="25"/>
      <c r="B1399" s="25" t="s">
        <v>61</v>
      </c>
      <c r="C1399" s="25">
        <v>312.04700000000003</v>
      </c>
      <c r="D1399" s="25">
        <v>434.90699999999998</v>
      </c>
      <c r="E1399" s="25">
        <v>534.13800000000003</v>
      </c>
      <c r="F1399" s="25">
        <v>633.14400000000001</v>
      </c>
      <c r="G1399" s="25">
        <v>560.32100000000003</v>
      </c>
      <c r="H1399" s="25">
        <v>595.29999999999995</v>
      </c>
      <c r="I1399" s="25">
        <v>593.36300000000006</v>
      </c>
      <c r="J1399" s="25">
        <v>653.74099999999999</v>
      </c>
      <c r="K1399" s="25">
        <v>860.23900000000003</v>
      </c>
      <c r="L1399" s="25">
        <v>2287.04</v>
      </c>
      <c r="M1399" s="25">
        <v>910.15499999999997</v>
      </c>
      <c r="N1399" s="25">
        <v>1322.548</v>
      </c>
    </row>
    <row r="1400" spans="1:14" x14ac:dyDescent="0.2">
      <c r="A1400" s="25"/>
      <c r="B1400" s="25" t="s">
        <v>2</v>
      </c>
      <c r="C1400" s="25">
        <v>35789.142</v>
      </c>
      <c r="D1400" s="25">
        <v>37652.040999999997</v>
      </c>
      <c r="E1400" s="25">
        <v>41954.622000000003</v>
      </c>
      <c r="F1400" s="25">
        <v>46971.769</v>
      </c>
      <c r="G1400" s="25">
        <v>31556.187999999998</v>
      </c>
      <c r="H1400" s="25">
        <v>42233.826000000001</v>
      </c>
      <c r="I1400" s="25">
        <v>41676.517999999996</v>
      </c>
      <c r="J1400" s="25">
        <v>42937.593000000001</v>
      </c>
      <c r="K1400" s="25">
        <v>39557.900999999998</v>
      </c>
      <c r="L1400" s="25">
        <v>39592.322999999997</v>
      </c>
      <c r="M1400" s="25">
        <v>35398.031000000003</v>
      </c>
      <c r="N1400" s="25">
        <v>31651.151000000002</v>
      </c>
    </row>
    <row r="1401" spans="1:14" x14ac:dyDescent="0.2">
      <c r="A1401" s="25"/>
      <c r="B1401" s="25" t="s">
        <v>3</v>
      </c>
      <c r="C1401" s="25">
        <v>12439.218000000001</v>
      </c>
      <c r="D1401" s="25">
        <v>8468.1959999999999</v>
      </c>
      <c r="E1401" s="25">
        <v>9332.91</v>
      </c>
      <c r="F1401" s="25">
        <v>10822.552</v>
      </c>
      <c r="G1401" s="25">
        <v>10304.038</v>
      </c>
      <c r="H1401" s="25">
        <v>13199.419</v>
      </c>
      <c r="I1401" s="25">
        <v>10966.953</v>
      </c>
      <c r="J1401" s="25">
        <v>14576.826999999999</v>
      </c>
      <c r="K1401" s="25">
        <v>15129.938</v>
      </c>
      <c r="L1401" s="25">
        <v>18853.218000000001</v>
      </c>
      <c r="M1401" s="25">
        <v>24968.007000000001</v>
      </c>
      <c r="N1401" s="25">
        <v>30751.056</v>
      </c>
    </row>
    <row r="1402" spans="1:14" x14ac:dyDescent="0.2">
      <c r="A1402" s="25"/>
      <c r="B1402" s="25" t="s">
        <v>4</v>
      </c>
      <c r="C1402" s="25">
        <v>53488.425999999999</v>
      </c>
      <c r="D1402" s="25">
        <v>62831.891000000003</v>
      </c>
      <c r="E1402" s="25">
        <v>69674.485000000001</v>
      </c>
      <c r="F1402" s="25">
        <v>82582.514999999999</v>
      </c>
      <c r="G1402" s="25">
        <v>78444.214999999997</v>
      </c>
      <c r="H1402" s="25">
        <v>78384.962</v>
      </c>
      <c r="I1402" s="25">
        <v>87589.900999999998</v>
      </c>
      <c r="J1402" s="25">
        <v>78771.286999999997</v>
      </c>
      <c r="K1402" s="25">
        <v>79678.781000000003</v>
      </c>
      <c r="L1402" s="25">
        <v>103056.516</v>
      </c>
      <c r="M1402" s="25">
        <v>101396.78200000001</v>
      </c>
      <c r="N1402" s="25">
        <v>110096.53200000001</v>
      </c>
    </row>
    <row r="1403" spans="1:14" x14ac:dyDescent="0.2">
      <c r="A1403" s="25"/>
      <c r="B1403" s="25" t="s">
        <v>5</v>
      </c>
      <c r="C1403" s="25">
        <v>7228.2539999999999</v>
      </c>
      <c r="D1403" s="25">
        <v>8990.6779999999999</v>
      </c>
      <c r="E1403" s="25">
        <v>10315.290000000001</v>
      </c>
      <c r="F1403" s="25">
        <v>13721.614</v>
      </c>
      <c r="G1403" s="25">
        <v>12444.67</v>
      </c>
      <c r="H1403" s="25">
        <v>10636.834000000001</v>
      </c>
      <c r="I1403" s="25">
        <v>10954.609</v>
      </c>
      <c r="J1403" s="25">
        <v>11585.065000000001</v>
      </c>
      <c r="K1403" s="25">
        <v>9666.5030000000006</v>
      </c>
      <c r="L1403" s="25">
        <v>11310.609</v>
      </c>
      <c r="M1403" s="25">
        <v>10724.246999999999</v>
      </c>
      <c r="N1403" s="25">
        <v>9379.3320000000003</v>
      </c>
    </row>
    <row r="1404" spans="1:14" x14ac:dyDescent="0.2">
      <c r="A1404" s="25"/>
      <c r="B1404" s="25" t="s">
        <v>6</v>
      </c>
      <c r="C1404" s="25">
        <v>868.25800000000004</v>
      </c>
      <c r="D1404" s="25">
        <v>1575.34</v>
      </c>
      <c r="E1404" s="25">
        <v>1351.1859999999999</v>
      </c>
      <c r="F1404" s="25">
        <v>940.67600000000004</v>
      </c>
      <c r="G1404" s="25">
        <v>867.67700000000002</v>
      </c>
      <c r="H1404" s="25">
        <v>1273.2439999999999</v>
      </c>
      <c r="I1404" s="25">
        <v>1657.797</v>
      </c>
      <c r="J1404" s="25">
        <v>-395.23200000000003</v>
      </c>
      <c r="K1404" s="25">
        <v>177.06399999999999</v>
      </c>
      <c r="L1404" s="25">
        <v>1559.3030000000001</v>
      </c>
      <c r="M1404" s="25">
        <v>1578.905</v>
      </c>
      <c r="N1404" s="25">
        <v>1702.0150000000001</v>
      </c>
    </row>
    <row r="1405" spans="1:14" x14ac:dyDescent="0.2">
      <c r="A1405" s="25"/>
      <c r="B1405" s="25" t="s">
        <v>7</v>
      </c>
      <c r="C1405" s="25">
        <v>5071.0230000000001</v>
      </c>
      <c r="D1405" s="25">
        <v>6151.5110000000004</v>
      </c>
      <c r="E1405" s="25">
        <v>6209.7749999999996</v>
      </c>
      <c r="F1405" s="25">
        <v>5452.2520000000004</v>
      </c>
      <c r="G1405" s="25">
        <v>4820.9690000000001</v>
      </c>
      <c r="H1405" s="25">
        <v>3606.4349999999999</v>
      </c>
      <c r="I1405" s="25">
        <v>4110.7299999999996</v>
      </c>
      <c r="J1405" s="25">
        <v>4644.3469999999998</v>
      </c>
      <c r="K1405" s="25">
        <v>4561.2179999999998</v>
      </c>
      <c r="L1405" s="25">
        <v>7312.3</v>
      </c>
      <c r="M1405" s="25">
        <v>10288.478999999999</v>
      </c>
      <c r="N1405" s="25">
        <v>11645.612999999999</v>
      </c>
    </row>
    <row r="1406" spans="1:14" x14ac:dyDescent="0.2">
      <c r="A1406" s="25"/>
      <c r="B1406" s="25" t="s">
        <v>8</v>
      </c>
      <c r="C1406" s="25">
        <v>17618.268</v>
      </c>
      <c r="D1406" s="25">
        <v>20103.97</v>
      </c>
      <c r="E1406" s="25">
        <v>23224.036</v>
      </c>
      <c r="F1406" s="25">
        <v>25687.207999999999</v>
      </c>
      <c r="G1406" s="25">
        <v>21668.848999999998</v>
      </c>
      <c r="H1406" s="25">
        <v>26682.828000000001</v>
      </c>
      <c r="I1406" s="25">
        <v>29058.177</v>
      </c>
      <c r="J1406" s="25">
        <v>31889.608</v>
      </c>
      <c r="K1406" s="25">
        <v>31572.853999999999</v>
      </c>
      <c r="L1406" s="25">
        <v>37384.569000000003</v>
      </c>
      <c r="M1406" s="25">
        <v>36476.970999999998</v>
      </c>
      <c r="N1406" s="25">
        <v>39013.133999999998</v>
      </c>
    </row>
    <row r="1407" spans="1:14" x14ac:dyDescent="0.2">
      <c r="A1407" s="25"/>
      <c r="B1407" s="25" t="s">
        <v>9</v>
      </c>
      <c r="C1407" s="25">
        <v>1521.807</v>
      </c>
      <c r="D1407" s="25">
        <v>1401.828</v>
      </c>
      <c r="E1407" s="25">
        <v>1520.778</v>
      </c>
      <c r="F1407" s="25">
        <v>1599.066</v>
      </c>
      <c r="G1407" s="25">
        <v>1533.758</v>
      </c>
      <c r="H1407" s="25">
        <v>1780.7719999999999</v>
      </c>
      <c r="I1407" s="25">
        <v>1958.251</v>
      </c>
      <c r="J1407" s="25">
        <v>2322.6370000000002</v>
      </c>
      <c r="K1407" s="25">
        <v>2708.8910000000001</v>
      </c>
      <c r="L1407" s="25">
        <v>3187.51</v>
      </c>
      <c r="M1407" s="25">
        <v>3251.8980000000001</v>
      </c>
      <c r="N1407" s="25">
        <v>3789.1439999999998</v>
      </c>
    </row>
    <row r="1408" spans="1:14" x14ac:dyDescent="0.2">
      <c r="A1408" s="25"/>
      <c r="B1408" s="25" t="s">
        <v>10</v>
      </c>
      <c r="C1408" s="25">
        <v>18762.739000000001</v>
      </c>
      <c r="D1408" s="25">
        <v>22310.045999999998</v>
      </c>
      <c r="E1408" s="25">
        <v>24839.888999999999</v>
      </c>
      <c r="F1408" s="25">
        <v>32713.546999999999</v>
      </c>
      <c r="G1408" s="25">
        <v>34527.932999999997</v>
      </c>
      <c r="H1408" s="25">
        <v>31674.666000000001</v>
      </c>
      <c r="I1408" s="25">
        <v>36735.646000000001</v>
      </c>
      <c r="J1408" s="25">
        <v>25442.482</v>
      </c>
      <c r="K1408" s="25">
        <v>28255.935000000001</v>
      </c>
      <c r="L1408" s="25">
        <v>37382.680999999997</v>
      </c>
      <c r="M1408" s="25">
        <v>34089.078000000001</v>
      </c>
      <c r="N1408" s="25">
        <v>38667.608</v>
      </c>
    </row>
    <row r="1409" spans="1:14" x14ac:dyDescent="0.2">
      <c r="A1409" s="25"/>
      <c r="B1409" s="25" t="s">
        <v>11</v>
      </c>
      <c r="C1409" s="25">
        <v>96.847999999999999</v>
      </c>
      <c r="D1409" s="25">
        <v>140.047</v>
      </c>
      <c r="E1409" s="25">
        <v>156.208</v>
      </c>
      <c r="F1409" s="25">
        <v>153.91300000000001</v>
      </c>
      <c r="G1409" s="25">
        <v>162.15</v>
      </c>
      <c r="H1409" s="25">
        <v>149.23699999999999</v>
      </c>
      <c r="I1409" s="25">
        <v>159.346</v>
      </c>
      <c r="J1409" s="25">
        <v>181.34899999999999</v>
      </c>
      <c r="K1409" s="25">
        <v>159.13900000000001</v>
      </c>
      <c r="L1409" s="25">
        <v>471</v>
      </c>
      <c r="M1409" s="25">
        <v>648.87599999999998</v>
      </c>
      <c r="N1409" s="25">
        <v>811.96199999999999</v>
      </c>
    </row>
    <row r="1410" spans="1:14" x14ac:dyDescent="0.2">
      <c r="A1410" s="25"/>
      <c r="B1410" s="25" t="s">
        <v>12</v>
      </c>
      <c r="C1410" s="25">
        <v>2321.23</v>
      </c>
      <c r="D1410" s="25">
        <v>2158.4699999999998</v>
      </c>
      <c r="E1410" s="25">
        <v>2057.3229999999999</v>
      </c>
      <c r="F1410" s="25">
        <v>2314.2399999999998</v>
      </c>
      <c r="G1410" s="25">
        <v>2418.2089999999998</v>
      </c>
      <c r="H1410" s="25">
        <v>2580.9459999999999</v>
      </c>
      <c r="I1410" s="25">
        <v>2955.346</v>
      </c>
      <c r="J1410" s="25">
        <v>3101.03</v>
      </c>
      <c r="K1410" s="25">
        <v>2577.1770000000001</v>
      </c>
      <c r="L1410" s="25">
        <v>4451.375</v>
      </c>
      <c r="M1410" s="25">
        <v>4338.3280000000004</v>
      </c>
      <c r="N1410" s="25">
        <v>5087.7250000000004</v>
      </c>
    </row>
    <row r="1411" spans="1:14" x14ac:dyDescent="0.2">
      <c r="A1411" s="25" t="s">
        <v>171</v>
      </c>
      <c r="B1411" s="25" t="s">
        <v>1</v>
      </c>
      <c r="C1411" s="25">
        <v>2412.41</v>
      </c>
      <c r="D1411" s="25">
        <v>2996.9</v>
      </c>
      <c r="E1411" s="25">
        <v>3656.14</v>
      </c>
      <c r="F1411" s="25">
        <v>4761.8900000000003</v>
      </c>
      <c r="G1411" s="25">
        <v>4686.0600000000004</v>
      </c>
      <c r="H1411" s="25">
        <v>5723.52</v>
      </c>
      <c r="I1411" s="25">
        <v>5737.46</v>
      </c>
      <c r="J1411" s="25">
        <v>6420.85</v>
      </c>
      <c r="K1411" s="25">
        <v>6315.07</v>
      </c>
      <c r="L1411" s="25">
        <v>7139.58</v>
      </c>
      <c r="M1411" s="25">
        <v>6307.8869999999997</v>
      </c>
      <c r="N1411" s="25">
        <v>6232.6074900000003</v>
      </c>
    </row>
    <row r="1412" spans="1:14" x14ac:dyDescent="0.2">
      <c r="A1412" s="25"/>
      <c r="B1412" s="25" t="s">
        <v>61</v>
      </c>
      <c r="C1412" s="25" t="s">
        <v>13</v>
      </c>
      <c r="D1412" s="25" t="s">
        <v>13</v>
      </c>
      <c r="E1412" s="25" t="s">
        <v>13</v>
      </c>
      <c r="F1412" s="25" t="s">
        <v>13</v>
      </c>
      <c r="G1412" s="25" t="s">
        <v>13</v>
      </c>
      <c r="H1412" s="25" t="s">
        <v>13</v>
      </c>
      <c r="I1412" s="25" t="s">
        <v>13</v>
      </c>
      <c r="J1412" s="25" t="s">
        <v>13</v>
      </c>
      <c r="K1412" s="25" t="s">
        <v>13</v>
      </c>
      <c r="L1412" s="25" t="s">
        <v>13</v>
      </c>
      <c r="M1412" s="25" t="s">
        <v>13</v>
      </c>
      <c r="N1412" s="25" t="s">
        <v>13</v>
      </c>
    </row>
    <row r="1413" spans="1:14" x14ac:dyDescent="0.2">
      <c r="A1413" s="25"/>
      <c r="B1413" s="25" t="s">
        <v>2</v>
      </c>
      <c r="C1413" s="25">
        <v>469.81700000000001</v>
      </c>
      <c r="D1413" s="25">
        <v>527.64499999999998</v>
      </c>
      <c r="E1413" s="25">
        <v>660.649</v>
      </c>
      <c r="F1413" s="25">
        <v>835.66600000000005</v>
      </c>
      <c r="G1413" s="25">
        <v>795.07</v>
      </c>
      <c r="H1413" s="25">
        <v>1118.5899999999999</v>
      </c>
      <c r="I1413" s="25">
        <v>1277.46</v>
      </c>
      <c r="J1413" s="25">
        <v>1447.89</v>
      </c>
      <c r="K1413" s="25">
        <v>1409.8589999999999</v>
      </c>
      <c r="L1413" s="25">
        <v>1601.41</v>
      </c>
      <c r="M1413" s="25">
        <v>1274.366</v>
      </c>
      <c r="N1413" s="25">
        <v>1287.150337</v>
      </c>
    </row>
    <row r="1414" spans="1:14" x14ac:dyDescent="0.2">
      <c r="A1414" s="25"/>
      <c r="B1414" s="25" t="s">
        <v>3</v>
      </c>
      <c r="C1414" s="25">
        <v>1440.62</v>
      </c>
      <c r="D1414" s="25">
        <v>2060.37</v>
      </c>
      <c r="E1414" s="25">
        <v>2310.7199999999998</v>
      </c>
      <c r="F1414" s="25">
        <v>2942.56</v>
      </c>
      <c r="G1414" s="25">
        <v>2910.99</v>
      </c>
      <c r="H1414" s="25">
        <v>3584.93</v>
      </c>
      <c r="I1414" s="25">
        <v>3424.65</v>
      </c>
      <c r="J1414" s="25">
        <v>4061.41</v>
      </c>
      <c r="K1414" s="25">
        <v>4116.8999999999996</v>
      </c>
      <c r="L1414" s="25">
        <v>4375.49</v>
      </c>
      <c r="M1414" s="25">
        <v>4064.7890000000002</v>
      </c>
      <c r="N1414" s="25">
        <v>4043.521393</v>
      </c>
    </row>
    <row r="1415" spans="1:14" x14ac:dyDescent="0.2">
      <c r="A1415" s="25"/>
      <c r="B1415" s="25" t="s">
        <v>4</v>
      </c>
      <c r="C1415" s="25">
        <v>501.97300000000001</v>
      </c>
      <c r="D1415" s="25">
        <v>408.88499999999999</v>
      </c>
      <c r="E1415" s="25">
        <v>684.77099999999996</v>
      </c>
      <c r="F1415" s="25">
        <v>983.66399999999999</v>
      </c>
      <c r="G1415" s="25">
        <v>980</v>
      </c>
      <c r="H1415" s="25">
        <v>1020</v>
      </c>
      <c r="I1415" s="25">
        <v>1035.3499999999999</v>
      </c>
      <c r="J1415" s="25">
        <v>911.55</v>
      </c>
      <c r="K1415" s="25">
        <v>788.31</v>
      </c>
      <c r="L1415" s="25">
        <v>1162.68</v>
      </c>
      <c r="M1415" s="25">
        <v>968.73199999999997</v>
      </c>
      <c r="N1415" s="25">
        <v>901.93575899999996</v>
      </c>
    </row>
    <row r="1416" spans="1:14" x14ac:dyDescent="0.2">
      <c r="A1416" s="25"/>
      <c r="B1416" s="25" t="s">
        <v>5</v>
      </c>
      <c r="C1416" s="25" t="s">
        <v>13</v>
      </c>
      <c r="D1416" s="25" t="s">
        <v>13</v>
      </c>
      <c r="E1416" s="25" t="s">
        <v>13</v>
      </c>
      <c r="F1416" s="25" t="s">
        <v>13</v>
      </c>
      <c r="G1416" s="25" t="s">
        <v>13</v>
      </c>
      <c r="H1416" s="25" t="s">
        <v>13</v>
      </c>
      <c r="I1416" s="25" t="s">
        <v>13</v>
      </c>
      <c r="J1416" s="25" t="s">
        <v>13</v>
      </c>
      <c r="K1416" s="25" t="s">
        <v>13</v>
      </c>
      <c r="L1416" s="25">
        <v>10.423</v>
      </c>
      <c r="M1416" s="25">
        <v>50.884</v>
      </c>
      <c r="N1416" s="25">
        <v>22.506254999999999</v>
      </c>
    </row>
    <row r="1417" spans="1:14" x14ac:dyDescent="0.2">
      <c r="A1417" s="25"/>
      <c r="B1417" s="25" t="s">
        <v>6</v>
      </c>
      <c r="C1417" s="25" t="s">
        <v>13</v>
      </c>
      <c r="D1417" s="25" t="s">
        <v>13</v>
      </c>
      <c r="E1417" s="25" t="s">
        <v>13</v>
      </c>
      <c r="F1417" s="25" t="s">
        <v>13</v>
      </c>
      <c r="G1417" s="25" t="s">
        <v>13</v>
      </c>
      <c r="H1417" s="25" t="s">
        <v>13</v>
      </c>
      <c r="I1417" s="25" t="s">
        <v>13</v>
      </c>
      <c r="J1417" s="25" t="s">
        <v>13</v>
      </c>
      <c r="K1417" s="25" t="s">
        <v>13</v>
      </c>
      <c r="L1417" s="25" t="s">
        <v>13</v>
      </c>
      <c r="M1417" s="25" t="s">
        <v>13</v>
      </c>
      <c r="N1417" s="25" t="s">
        <v>13</v>
      </c>
    </row>
    <row r="1418" spans="1:14" x14ac:dyDescent="0.2">
      <c r="A1418" s="25"/>
      <c r="B1418" s="25" t="s">
        <v>7</v>
      </c>
      <c r="C1418" s="25" t="s">
        <v>13</v>
      </c>
      <c r="D1418" s="25" t="s">
        <v>13</v>
      </c>
      <c r="E1418" s="25" t="s">
        <v>13</v>
      </c>
      <c r="F1418" s="25" t="s">
        <v>13</v>
      </c>
      <c r="G1418" s="25" t="s">
        <v>13</v>
      </c>
      <c r="H1418" s="25" t="s">
        <v>13</v>
      </c>
      <c r="I1418" s="25" t="s">
        <v>13</v>
      </c>
      <c r="J1418" s="25" t="s">
        <v>13</v>
      </c>
      <c r="K1418" s="25" t="s">
        <v>13</v>
      </c>
      <c r="L1418" s="25">
        <v>80.141000000000005</v>
      </c>
      <c r="M1418" s="25">
        <v>95.944999999999993</v>
      </c>
      <c r="N1418" s="25">
        <v>109.70496300000001</v>
      </c>
    </row>
    <row r="1419" spans="1:14" x14ac:dyDescent="0.2">
      <c r="A1419" s="25"/>
      <c r="B1419" s="25" t="s">
        <v>8</v>
      </c>
      <c r="C1419" s="25" t="s">
        <v>13</v>
      </c>
      <c r="D1419" s="25" t="s">
        <v>13</v>
      </c>
      <c r="E1419" s="25" t="s">
        <v>13</v>
      </c>
      <c r="F1419" s="25" t="s">
        <v>13</v>
      </c>
      <c r="G1419" s="25" t="s">
        <v>13</v>
      </c>
      <c r="H1419" s="25" t="s">
        <v>13</v>
      </c>
      <c r="I1419" s="25" t="s">
        <v>13</v>
      </c>
      <c r="J1419" s="25" t="s">
        <v>13</v>
      </c>
      <c r="K1419" s="25" t="s">
        <v>13</v>
      </c>
      <c r="L1419" s="25">
        <v>10.845000000000001</v>
      </c>
      <c r="M1419" s="25">
        <v>12.760999999999999</v>
      </c>
      <c r="N1419" s="25">
        <v>36.832709999999999</v>
      </c>
    </row>
    <row r="1420" spans="1:14" x14ac:dyDescent="0.2">
      <c r="A1420" s="25"/>
      <c r="B1420" s="25" t="s">
        <v>9</v>
      </c>
      <c r="C1420" s="25" t="s">
        <v>13</v>
      </c>
      <c r="D1420" s="25" t="s">
        <v>13</v>
      </c>
      <c r="E1420" s="25" t="s">
        <v>13</v>
      </c>
      <c r="F1420" s="25" t="s">
        <v>13</v>
      </c>
      <c r="G1420" s="25" t="s">
        <v>13</v>
      </c>
      <c r="H1420" s="25" t="s">
        <v>13</v>
      </c>
      <c r="I1420" s="25" t="s">
        <v>13</v>
      </c>
      <c r="J1420" s="25" t="s">
        <v>13</v>
      </c>
      <c r="K1420" s="25" t="s">
        <v>13</v>
      </c>
      <c r="L1420" s="25">
        <v>29.577000000000002</v>
      </c>
      <c r="M1420" s="25">
        <v>43.738999999999997</v>
      </c>
      <c r="N1420" s="25">
        <v>6.9290609999999999</v>
      </c>
    </row>
    <row r="1421" spans="1:14" x14ac:dyDescent="0.2">
      <c r="A1421" s="25"/>
      <c r="B1421" s="25" t="s">
        <v>10</v>
      </c>
      <c r="C1421" s="25">
        <v>328.63200000000001</v>
      </c>
      <c r="D1421" s="25">
        <v>262.2</v>
      </c>
      <c r="E1421" s="25">
        <v>464.73899999999998</v>
      </c>
      <c r="F1421" s="25">
        <v>574.95899999999995</v>
      </c>
      <c r="G1421" s="25">
        <v>490.56299999999999</v>
      </c>
      <c r="H1421" s="25">
        <v>517.04200000000003</v>
      </c>
      <c r="I1421" s="25">
        <v>547.88699999999994</v>
      </c>
      <c r="J1421" s="25">
        <v>520.56299999999999</v>
      </c>
      <c r="K1421" s="25">
        <v>507.46499999999997</v>
      </c>
      <c r="L1421" s="25">
        <v>452.67599999999999</v>
      </c>
      <c r="M1421" s="25">
        <v>307.14</v>
      </c>
      <c r="N1421" s="25">
        <v>484.215642</v>
      </c>
    </row>
    <row r="1422" spans="1:14" x14ac:dyDescent="0.2">
      <c r="A1422" s="25"/>
      <c r="B1422" s="25" t="s">
        <v>11</v>
      </c>
      <c r="C1422" s="25" t="s">
        <v>13</v>
      </c>
      <c r="D1422" s="25" t="s">
        <v>13</v>
      </c>
      <c r="E1422" s="25" t="s">
        <v>13</v>
      </c>
      <c r="F1422" s="25" t="s">
        <v>13</v>
      </c>
      <c r="G1422" s="25" t="s">
        <v>13</v>
      </c>
      <c r="H1422" s="25" t="s">
        <v>13</v>
      </c>
      <c r="I1422" s="25" t="s">
        <v>13</v>
      </c>
      <c r="J1422" s="25" t="s">
        <v>13</v>
      </c>
      <c r="K1422" s="25" t="s">
        <v>13</v>
      </c>
      <c r="L1422" s="25">
        <v>36.197000000000003</v>
      </c>
      <c r="M1422" s="25">
        <v>66.010999999999996</v>
      </c>
      <c r="N1422" s="25">
        <v>50.620134999999998</v>
      </c>
    </row>
    <row r="1423" spans="1:14" x14ac:dyDescent="0.2">
      <c r="A1423" s="25"/>
      <c r="B1423" s="25" t="s">
        <v>12</v>
      </c>
      <c r="C1423" s="25">
        <v>173.34299999999999</v>
      </c>
      <c r="D1423" s="25">
        <v>146.685</v>
      </c>
      <c r="E1423" s="25">
        <v>220.02799999999999</v>
      </c>
      <c r="F1423" s="25">
        <v>408.70699999999999</v>
      </c>
      <c r="G1423" s="25">
        <v>489.43700000000001</v>
      </c>
      <c r="H1423" s="25">
        <v>502.95800000000003</v>
      </c>
      <c r="I1423" s="25">
        <v>487.46499999999997</v>
      </c>
      <c r="J1423" s="25">
        <v>390.98599999999999</v>
      </c>
      <c r="K1423" s="25">
        <v>280.84500000000003</v>
      </c>
      <c r="L1423" s="25">
        <v>542.81700000000001</v>
      </c>
      <c r="M1423" s="25">
        <v>392.25400000000002</v>
      </c>
      <c r="N1423" s="25">
        <v>191.126994</v>
      </c>
    </row>
    <row r="1424" spans="1:14" x14ac:dyDescent="0.2">
      <c r="A1424" s="25" t="s">
        <v>172</v>
      </c>
      <c r="B1424" s="25" t="s">
        <v>1</v>
      </c>
      <c r="C1424" s="25">
        <v>2087.3200000000002</v>
      </c>
      <c r="D1424" s="25">
        <v>2676.89</v>
      </c>
      <c r="E1424" s="25">
        <v>3424.83</v>
      </c>
      <c r="F1424" s="25">
        <v>4292.42</v>
      </c>
      <c r="G1424" s="25">
        <v>4103.68</v>
      </c>
      <c r="H1424" s="25">
        <v>4118.96</v>
      </c>
      <c r="I1424" s="25">
        <v>4337.74</v>
      </c>
      <c r="J1424" s="25">
        <v>4828.24</v>
      </c>
      <c r="K1424" s="25">
        <v>5298.335</v>
      </c>
      <c r="L1424" s="25">
        <v>6618.1220000000003</v>
      </c>
      <c r="M1424" s="25">
        <v>6409.5810000000001</v>
      </c>
      <c r="N1424" s="25">
        <v>6254.7414799999997</v>
      </c>
    </row>
    <row r="1425" spans="1:14" x14ac:dyDescent="0.2">
      <c r="A1425" s="25"/>
      <c r="B1425" s="25" t="s">
        <v>61</v>
      </c>
      <c r="C1425" s="25">
        <v>1.3865000000000001</v>
      </c>
      <c r="D1425" s="25">
        <v>0.68033699999999997</v>
      </c>
      <c r="E1425" s="25">
        <v>3.03043</v>
      </c>
      <c r="F1425" s="25">
        <v>6.6210199999999997</v>
      </c>
      <c r="G1425" s="25">
        <v>7.7321900000000001</v>
      </c>
      <c r="H1425" s="25">
        <v>5.47628</v>
      </c>
      <c r="I1425" s="25">
        <v>3.2037599999999999</v>
      </c>
      <c r="J1425" s="25">
        <v>7.4435700000000002</v>
      </c>
      <c r="K1425" s="25">
        <v>6.0057799999999997</v>
      </c>
      <c r="L1425" s="25">
        <v>53.878999999999998</v>
      </c>
      <c r="M1425" s="25">
        <v>65.007999999999996</v>
      </c>
      <c r="N1425" s="25">
        <v>44.900157</v>
      </c>
    </row>
    <row r="1426" spans="1:14" x14ac:dyDescent="0.2">
      <c r="A1426" s="25"/>
      <c r="B1426" s="25" t="s">
        <v>2</v>
      </c>
      <c r="C1426" s="25">
        <v>1024.4000000000001</v>
      </c>
      <c r="D1426" s="25">
        <v>1460.98</v>
      </c>
      <c r="E1426" s="25">
        <v>1739.65</v>
      </c>
      <c r="F1426" s="25">
        <v>2245.59</v>
      </c>
      <c r="G1426" s="25">
        <v>2170.75</v>
      </c>
      <c r="H1426" s="25">
        <v>2283.38</v>
      </c>
      <c r="I1426" s="25">
        <v>2209.04</v>
      </c>
      <c r="J1426" s="25">
        <v>2564.9499999999998</v>
      </c>
      <c r="K1426" s="25">
        <v>2830.05</v>
      </c>
      <c r="L1426" s="25">
        <v>3885.1329999999998</v>
      </c>
      <c r="M1426" s="25">
        <v>3618.1060000000002</v>
      </c>
      <c r="N1426" s="25">
        <v>3545.0736440000001</v>
      </c>
    </row>
    <row r="1427" spans="1:14" x14ac:dyDescent="0.2">
      <c r="A1427" s="25"/>
      <c r="B1427" s="25" t="s">
        <v>3</v>
      </c>
      <c r="C1427" s="25">
        <v>700.86199999999997</v>
      </c>
      <c r="D1427" s="25">
        <v>837.89599999999996</v>
      </c>
      <c r="E1427" s="25">
        <v>1013.65</v>
      </c>
      <c r="F1427" s="25">
        <v>1011.56</v>
      </c>
      <c r="G1427" s="25">
        <v>962.76800000000003</v>
      </c>
      <c r="H1427" s="25">
        <v>1004.82</v>
      </c>
      <c r="I1427" s="25">
        <v>1208.52</v>
      </c>
      <c r="J1427" s="25">
        <v>1347.21</v>
      </c>
      <c r="K1427" s="25">
        <v>1522.049</v>
      </c>
      <c r="L1427" s="25">
        <v>1467.308</v>
      </c>
      <c r="M1427" s="25">
        <v>1533.645</v>
      </c>
      <c r="N1427" s="25">
        <v>1548.548761</v>
      </c>
    </row>
    <row r="1428" spans="1:14" x14ac:dyDescent="0.2">
      <c r="A1428" s="25"/>
      <c r="B1428" s="25" t="s">
        <v>4</v>
      </c>
      <c r="C1428" s="25">
        <v>360.67599999999999</v>
      </c>
      <c r="D1428" s="25">
        <v>377.333663</v>
      </c>
      <c r="E1428" s="25">
        <v>668.49956999999995</v>
      </c>
      <c r="F1428" s="25">
        <v>1028.636</v>
      </c>
      <c r="G1428" s="25">
        <v>962.42980999999997</v>
      </c>
      <c r="H1428" s="25">
        <v>825.28372000000002</v>
      </c>
      <c r="I1428" s="25">
        <v>916.97623999999996</v>
      </c>
      <c r="J1428" s="25">
        <v>908.596</v>
      </c>
      <c r="K1428" s="25">
        <v>940.22400000000005</v>
      </c>
      <c r="L1428" s="25">
        <v>1211.8019999999999</v>
      </c>
      <c r="M1428" s="25">
        <v>1192.8219999999999</v>
      </c>
      <c r="N1428" s="25">
        <v>1116.218918</v>
      </c>
    </row>
    <row r="1429" spans="1:14" x14ac:dyDescent="0.2">
      <c r="A1429" s="25"/>
      <c r="B1429" s="25" t="s">
        <v>5</v>
      </c>
      <c r="C1429" s="25">
        <v>2.0373999999999999</v>
      </c>
      <c r="D1429" s="25">
        <v>3.4752000000000001</v>
      </c>
      <c r="E1429" s="25">
        <v>5.5076000000000001</v>
      </c>
      <c r="F1429" s="25">
        <v>18.154399999999999</v>
      </c>
      <c r="G1429" s="25">
        <v>6.3859199999999996</v>
      </c>
      <c r="H1429" s="25">
        <v>23.200900000000001</v>
      </c>
      <c r="I1429" s="25">
        <v>43.583199999999998</v>
      </c>
      <c r="J1429" s="25">
        <v>19.0427</v>
      </c>
      <c r="K1429" s="25">
        <v>36.444800000000001</v>
      </c>
      <c r="L1429" s="25">
        <v>157.56100000000001</v>
      </c>
      <c r="M1429" s="25">
        <v>262.017</v>
      </c>
      <c r="N1429" s="25">
        <v>219.177335</v>
      </c>
    </row>
    <row r="1430" spans="1:14" x14ac:dyDescent="0.2">
      <c r="A1430" s="25"/>
      <c r="B1430" s="25" t="s">
        <v>6</v>
      </c>
      <c r="C1430" s="25">
        <v>3.8015599999999998</v>
      </c>
      <c r="D1430" s="25">
        <v>8.8652899999999999</v>
      </c>
      <c r="E1430" s="25">
        <v>35.374000000000002</v>
      </c>
      <c r="F1430" s="25">
        <v>83.215999999999994</v>
      </c>
      <c r="G1430" s="25">
        <v>114.646</v>
      </c>
      <c r="H1430" s="25">
        <v>74.7834</v>
      </c>
      <c r="I1430" s="25">
        <v>91.456900000000005</v>
      </c>
      <c r="J1430" s="25">
        <v>95.83</v>
      </c>
      <c r="K1430" s="25">
        <v>39.668999999999997</v>
      </c>
      <c r="L1430" s="25">
        <v>64.798000000000002</v>
      </c>
      <c r="M1430" s="25">
        <v>79.266999999999996</v>
      </c>
      <c r="N1430" s="25">
        <v>56.750362000000003</v>
      </c>
    </row>
    <row r="1431" spans="1:14" x14ac:dyDescent="0.2">
      <c r="A1431" s="25"/>
      <c r="B1431" s="25" t="s">
        <v>7</v>
      </c>
      <c r="C1431" s="25">
        <v>18.347100000000001</v>
      </c>
      <c r="D1431" s="25">
        <v>22.017800000000001</v>
      </c>
      <c r="E1431" s="25">
        <v>75.595399999999998</v>
      </c>
      <c r="F1431" s="25">
        <v>112.53700000000001</v>
      </c>
      <c r="G1431" s="25">
        <v>48.809899999999999</v>
      </c>
      <c r="H1431" s="25">
        <v>28.6312</v>
      </c>
      <c r="I1431" s="25">
        <v>28.2681</v>
      </c>
      <c r="J1431" s="25">
        <v>44.753100000000003</v>
      </c>
      <c r="K1431" s="25">
        <v>26.2835</v>
      </c>
      <c r="L1431" s="25">
        <v>22.596</v>
      </c>
      <c r="M1431" s="25">
        <v>22.428000000000001</v>
      </c>
      <c r="N1431" s="25">
        <v>20.126697</v>
      </c>
    </row>
    <row r="1432" spans="1:14" x14ac:dyDescent="0.2">
      <c r="A1432" s="25"/>
      <c r="B1432" s="25" t="s">
        <v>8</v>
      </c>
      <c r="C1432" s="25">
        <v>2.1329999999999998E-2</v>
      </c>
      <c r="D1432" s="25" t="s">
        <v>13</v>
      </c>
      <c r="E1432" s="25" t="s">
        <v>13</v>
      </c>
      <c r="F1432" s="25" t="s">
        <v>13</v>
      </c>
      <c r="G1432" s="25" t="s">
        <v>13</v>
      </c>
      <c r="H1432" s="25" t="s">
        <v>13</v>
      </c>
      <c r="I1432" s="25" t="s">
        <v>13</v>
      </c>
      <c r="J1432" s="25" t="s">
        <v>13</v>
      </c>
      <c r="K1432" s="25">
        <v>0.2666</v>
      </c>
      <c r="L1432" s="25">
        <v>1.778</v>
      </c>
      <c r="M1432" s="25">
        <v>0.88600000000000001</v>
      </c>
      <c r="N1432" s="25">
        <v>1.0901689999999999</v>
      </c>
    </row>
    <row r="1433" spans="1:14" x14ac:dyDescent="0.2">
      <c r="A1433" s="25"/>
      <c r="B1433" s="25" t="s">
        <v>9</v>
      </c>
      <c r="C1433" s="25">
        <v>71.089500000000001</v>
      </c>
      <c r="D1433" s="25">
        <v>77.815899999999999</v>
      </c>
      <c r="E1433" s="25">
        <v>85.924800000000005</v>
      </c>
      <c r="F1433" s="25">
        <v>102.404</v>
      </c>
      <c r="G1433" s="25">
        <v>124.58199999999999</v>
      </c>
      <c r="H1433" s="25">
        <v>93.587100000000007</v>
      </c>
      <c r="I1433" s="25">
        <v>103.705</v>
      </c>
      <c r="J1433" s="25">
        <v>124.36199999999999</v>
      </c>
      <c r="K1433" s="25">
        <v>140.64699999999999</v>
      </c>
      <c r="L1433" s="25">
        <v>146.11199999999999</v>
      </c>
      <c r="M1433" s="25">
        <v>142.22</v>
      </c>
      <c r="N1433" s="25">
        <v>124.08886099999999</v>
      </c>
    </row>
    <row r="1434" spans="1:14" x14ac:dyDescent="0.2">
      <c r="A1434" s="25"/>
      <c r="B1434" s="25" t="s">
        <v>10</v>
      </c>
      <c r="C1434" s="25">
        <v>178.57400000000001</v>
      </c>
      <c r="D1434" s="25">
        <v>172.435</v>
      </c>
      <c r="E1434" s="25">
        <v>294.90199999999999</v>
      </c>
      <c r="F1434" s="25">
        <v>407.09800000000001</v>
      </c>
      <c r="G1434" s="25">
        <v>386.03500000000003</v>
      </c>
      <c r="H1434" s="25">
        <v>384.55599999999998</v>
      </c>
      <c r="I1434" s="25">
        <v>389.084</v>
      </c>
      <c r="J1434" s="25">
        <v>400.78300000000002</v>
      </c>
      <c r="K1434" s="25">
        <v>481.07900000000001</v>
      </c>
      <c r="L1434" s="25">
        <v>558.63</v>
      </c>
      <c r="M1434" s="25">
        <v>424.26</v>
      </c>
      <c r="N1434" s="25">
        <v>483.86099200000001</v>
      </c>
    </row>
    <row r="1435" spans="1:14" x14ac:dyDescent="0.2">
      <c r="A1435" s="25"/>
      <c r="B1435" s="25" t="s">
        <v>11</v>
      </c>
      <c r="C1435" s="25">
        <v>0.16141</v>
      </c>
      <c r="D1435" s="25">
        <v>0.27192100000000002</v>
      </c>
      <c r="E1435" s="25">
        <v>0.44462000000000002</v>
      </c>
      <c r="F1435" s="25">
        <v>0.76224000000000003</v>
      </c>
      <c r="G1435" s="25">
        <v>0.82650000000000001</v>
      </c>
      <c r="H1435" s="25">
        <v>1.8181</v>
      </c>
      <c r="I1435" s="25">
        <v>1.0292699999999999</v>
      </c>
      <c r="J1435" s="25">
        <v>1.26461</v>
      </c>
      <c r="K1435" s="25">
        <v>1.1779999999999999</v>
      </c>
      <c r="L1435" s="25">
        <v>1.5309999999999999</v>
      </c>
      <c r="M1435" s="25">
        <v>1.2330000000000001</v>
      </c>
      <c r="N1435" s="25">
        <v>0.19018199999999999</v>
      </c>
    </row>
    <row r="1436" spans="1:14" x14ac:dyDescent="0.2">
      <c r="A1436" s="25"/>
      <c r="B1436" s="25" t="s">
        <v>12</v>
      </c>
      <c r="C1436" s="25">
        <v>86.643799999999999</v>
      </c>
      <c r="D1436" s="25">
        <v>92.453999999999994</v>
      </c>
      <c r="E1436" s="25">
        <v>170.75800000000001</v>
      </c>
      <c r="F1436" s="25">
        <v>304.46499999999997</v>
      </c>
      <c r="G1436" s="25">
        <v>281.14299999999997</v>
      </c>
      <c r="H1436" s="25">
        <v>218.71</v>
      </c>
      <c r="I1436" s="25">
        <v>259.85199999999998</v>
      </c>
      <c r="J1436" s="25">
        <v>222.55799999999999</v>
      </c>
      <c r="K1436" s="25">
        <v>214.661</v>
      </c>
      <c r="L1436" s="25">
        <v>258.79700000000003</v>
      </c>
      <c r="M1436" s="25">
        <v>260.512</v>
      </c>
      <c r="N1436" s="25">
        <v>210.93432000000001</v>
      </c>
    </row>
    <row r="1437" spans="1:14" x14ac:dyDescent="0.2">
      <c r="A1437" s="25" t="s">
        <v>173</v>
      </c>
      <c r="B1437" s="25" t="s">
        <v>1</v>
      </c>
      <c r="C1437" s="25">
        <v>1882.77</v>
      </c>
      <c r="D1437" s="25">
        <v>2436.77</v>
      </c>
      <c r="E1437" s="25">
        <v>2939.59</v>
      </c>
      <c r="F1437" s="25">
        <v>3261.91</v>
      </c>
      <c r="G1437" s="25">
        <v>2893.02</v>
      </c>
      <c r="H1437" s="25">
        <v>3772.19</v>
      </c>
      <c r="I1437" s="25">
        <v>4114.55</v>
      </c>
      <c r="J1437" s="25">
        <v>4860.99</v>
      </c>
      <c r="K1437" s="25">
        <v>4973.5600000000004</v>
      </c>
      <c r="L1437" s="25">
        <v>4935.17</v>
      </c>
      <c r="M1437" s="25">
        <v>4379.869514</v>
      </c>
      <c r="N1437" s="25">
        <v>3885.3371010000001</v>
      </c>
    </row>
    <row r="1438" spans="1:14" x14ac:dyDescent="0.2">
      <c r="A1438" s="25"/>
      <c r="B1438" s="25" t="s">
        <v>61</v>
      </c>
      <c r="C1438" s="25">
        <v>2.6603500000000002</v>
      </c>
      <c r="D1438" s="25">
        <v>7.2326499999999996</v>
      </c>
      <c r="E1438" s="25">
        <v>8.9890299999999996</v>
      </c>
      <c r="F1438" s="25">
        <v>11.140499999999999</v>
      </c>
      <c r="G1438" s="25">
        <v>10.188000000000001</v>
      </c>
      <c r="H1438" s="25">
        <v>11.954700000000001</v>
      </c>
      <c r="I1438" s="25">
        <v>14.814299999999999</v>
      </c>
      <c r="J1438" s="25">
        <v>16.261600000000001</v>
      </c>
      <c r="K1438" s="25">
        <v>16.41</v>
      </c>
      <c r="L1438" s="25">
        <v>18.405999999999999</v>
      </c>
      <c r="M1438" s="25" t="s">
        <v>13</v>
      </c>
      <c r="N1438" s="25" t="s">
        <v>13</v>
      </c>
    </row>
    <row r="1439" spans="1:14" x14ac:dyDescent="0.2">
      <c r="A1439" s="25"/>
      <c r="B1439" s="25" t="s">
        <v>2</v>
      </c>
      <c r="C1439" s="25">
        <v>737.66899999999998</v>
      </c>
      <c r="D1439" s="25">
        <v>992.85</v>
      </c>
      <c r="E1439" s="25">
        <v>1130.9000000000001</v>
      </c>
      <c r="F1439" s="25">
        <v>1286.8699999999999</v>
      </c>
      <c r="G1439" s="25">
        <v>1084.6199999999999</v>
      </c>
      <c r="H1439" s="25">
        <v>1649.88</v>
      </c>
      <c r="I1439" s="25">
        <v>1743.27</v>
      </c>
      <c r="J1439" s="25">
        <v>2129.5100000000002</v>
      </c>
      <c r="K1439" s="25">
        <v>2260.4499999999998</v>
      </c>
      <c r="L1439" s="25">
        <v>2192.13</v>
      </c>
      <c r="M1439" s="25">
        <v>1945.4736829999999</v>
      </c>
      <c r="N1439" s="25">
        <v>1403.9899539999999</v>
      </c>
    </row>
    <row r="1440" spans="1:14" x14ac:dyDescent="0.2">
      <c r="A1440" s="25"/>
      <c r="B1440" s="25" t="s">
        <v>3</v>
      </c>
      <c r="C1440" s="25">
        <v>579.13900000000001</v>
      </c>
      <c r="D1440" s="25">
        <v>687.48900000000003</v>
      </c>
      <c r="E1440" s="25">
        <v>916.68700000000001</v>
      </c>
      <c r="F1440" s="25">
        <v>752.18</v>
      </c>
      <c r="G1440" s="25">
        <v>689.91300000000001</v>
      </c>
      <c r="H1440" s="25">
        <v>800.08500000000004</v>
      </c>
      <c r="I1440" s="25">
        <v>925.90200000000004</v>
      </c>
      <c r="J1440" s="25">
        <v>934.78</v>
      </c>
      <c r="K1440" s="25">
        <v>880.64700000000005</v>
      </c>
      <c r="L1440" s="25">
        <v>810.68899999999996</v>
      </c>
      <c r="M1440" s="25">
        <v>719.47106900000006</v>
      </c>
      <c r="N1440" s="25">
        <v>938.07729099999995</v>
      </c>
    </row>
    <row r="1441" spans="1:14" x14ac:dyDescent="0.2">
      <c r="A1441" s="25"/>
      <c r="B1441" s="25" t="s">
        <v>4</v>
      </c>
      <c r="C1441" s="25">
        <v>563.30165</v>
      </c>
      <c r="D1441" s="25">
        <v>749.19835</v>
      </c>
      <c r="E1441" s="25">
        <v>883.01396999999997</v>
      </c>
      <c r="F1441" s="25">
        <v>1211.7194999999999</v>
      </c>
      <c r="G1441" s="25">
        <v>1108.2985000000001</v>
      </c>
      <c r="H1441" s="25">
        <v>1310.2702999999999</v>
      </c>
      <c r="I1441" s="25">
        <v>1430.5636999999999</v>
      </c>
      <c r="J1441" s="25">
        <v>1780.4384</v>
      </c>
      <c r="K1441" s="25">
        <v>1816.0530000000001</v>
      </c>
      <c r="L1441" s="25">
        <v>1913.9449999999999</v>
      </c>
      <c r="M1441" s="25">
        <v>1698.591561</v>
      </c>
      <c r="N1441" s="25">
        <v>1528.5699400000001</v>
      </c>
    </row>
    <row r="1442" spans="1:14" x14ac:dyDescent="0.2">
      <c r="A1442" s="25"/>
      <c r="B1442" s="25" t="s">
        <v>5</v>
      </c>
      <c r="C1442" s="25" t="s">
        <v>13</v>
      </c>
      <c r="D1442" s="25" t="s">
        <v>13</v>
      </c>
      <c r="E1442" s="25" t="s">
        <v>13</v>
      </c>
      <c r="F1442" s="25" t="s">
        <v>13</v>
      </c>
      <c r="G1442" s="25" t="s">
        <v>13</v>
      </c>
      <c r="H1442" s="25" t="s">
        <v>13</v>
      </c>
      <c r="I1442" s="25" t="s">
        <v>13</v>
      </c>
      <c r="J1442" s="25" t="s">
        <v>13</v>
      </c>
      <c r="K1442" s="25" t="s">
        <v>13</v>
      </c>
      <c r="L1442" s="25" t="s">
        <v>13</v>
      </c>
      <c r="M1442" s="25" t="s">
        <v>13</v>
      </c>
      <c r="N1442" s="25" t="s">
        <v>13</v>
      </c>
    </row>
    <row r="1443" spans="1:14" x14ac:dyDescent="0.2">
      <c r="A1443" s="25"/>
      <c r="B1443" s="25" t="s">
        <v>6</v>
      </c>
      <c r="C1443" s="25">
        <v>10.457000000000001</v>
      </c>
      <c r="D1443" s="25">
        <v>7.2983900000000004</v>
      </c>
      <c r="E1443" s="25">
        <v>7.6032099999999998</v>
      </c>
      <c r="F1443" s="25">
        <v>10.4406</v>
      </c>
      <c r="G1443" s="25">
        <v>14.145</v>
      </c>
      <c r="H1443" s="25">
        <v>31.753799999999998</v>
      </c>
      <c r="I1443" s="25">
        <v>33.089599999999997</v>
      </c>
      <c r="J1443" s="25">
        <v>73.394400000000005</v>
      </c>
      <c r="K1443" s="25">
        <v>90.119</v>
      </c>
      <c r="L1443" s="25">
        <v>114.47199999999999</v>
      </c>
      <c r="M1443" s="25" t="s">
        <v>13</v>
      </c>
      <c r="N1443" s="25" t="s">
        <v>13</v>
      </c>
    </row>
    <row r="1444" spans="1:14" x14ac:dyDescent="0.2">
      <c r="A1444" s="25"/>
      <c r="B1444" s="25" t="s">
        <v>7</v>
      </c>
      <c r="C1444" s="25" t="s">
        <v>13</v>
      </c>
      <c r="D1444" s="25" t="s">
        <v>13</v>
      </c>
      <c r="E1444" s="25" t="s">
        <v>13</v>
      </c>
      <c r="F1444" s="25" t="s">
        <v>13</v>
      </c>
      <c r="G1444" s="25" t="s">
        <v>13</v>
      </c>
      <c r="H1444" s="25">
        <v>109.494</v>
      </c>
      <c r="I1444" s="25">
        <v>158.74799999999999</v>
      </c>
      <c r="J1444" s="25">
        <v>217.262</v>
      </c>
      <c r="K1444" s="25">
        <v>227.30600000000001</v>
      </c>
      <c r="L1444" s="25">
        <v>170.00200000000001</v>
      </c>
      <c r="M1444" s="25" t="s">
        <v>13</v>
      </c>
      <c r="N1444" s="25" t="s">
        <v>13</v>
      </c>
    </row>
    <row r="1445" spans="1:14" x14ac:dyDescent="0.2">
      <c r="A1445" s="25"/>
      <c r="B1445" s="25" t="s">
        <v>8</v>
      </c>
      <c r="C1445" s="25">
        <v>17.501200000000001</v>
      </c>
      <c r="D1445" s="25">
        <v>9.8894800000000007</v>
      </c>
      <c r="E1445" s="25">
        <v>23.041699999999999</v>
      </c>
      <c r="F1445" s="25">
        <v>32.831099999999999</v>
      </c>
      <c r="G1445" s="25">
        <v>19.4833</v>
      </c>
      <c r="H1445" s="25">
        <v>53.797199999999997</v>
      </c>
      <c r="I1445" s="25">
        <v>55.003100000000003</v>
      </c>
      <c r="J1445" s="25">
        <v>32.1218</v>
      </c>
      <c r="K1445" s="25">
        <v>41.728000000000002</v>
      </c>
      <c r="L1445" s="25">
        <v>59.652000000000001</v>
      </c>
      <c r="M1445" s="25" t="s">
        <v>13</v>
      </c>
      <c r="N1445" s="25" t="s">
        <v>13</v>
      </c>
    </row>
    <row r="1446" spans="1:14" x14ac:dyDescent="0.2">
      <c r="A1446" s="25"/>
      <c r="B1446" s="25" t="s">
        <v>9</v>
      </c>
      <c r="C1446" s="25">
        <v>177.57900000000001</v>
      </c>
      <c r="D1446" s="25">
        <v>281.07499999999999</v>
      </c>
      <c r="E1446" s="25">
        <v>328.36200000000002</v>
      </c>
      <c r="F1446" s="25">
        <v>435.63900000000001</v>
      </c>
      <c r="G1446" s="25">
        <v>376.52</v>
      </c>
      <c r="H1446" s="25">
        <v>357.17399999999998</v>
      </c>
      <c r="I1446" s="25">
        <v>386.72</v>
      </c>
      <c r="J1446" s="25">
        <v>467.589</v>
      </c>
      <c r="K1446" s="25">
        <v>515.17600000000004</v>
      </c>
      <c r="L1446" s="25">
        <v>651.16300000000001</v>
      </c>
      <c r="M1446" s="25" t="s">
        <v>13</v>
      </c>
      <c r="N1446" s="25" t="s">
        <v>13</v>
      </c>
    </row>
    <row r="1447" spans="1:14" x14ac:dyDescent="0.2">
      <c r="A1447" s="25"/>
      <c r="B1447" s="25" t="s">
        <v>10</v>
      </c>
      <c r="C1447" s="25" t="s">
        <v>13</v>
      </c>
      <c r="D1447" s="25" t="s">
        <v>13</v>
      </c>
      <c r="E1447" s="25" t="s">
        <v>13</v>
      </c>
      <c r="F1447" s="25" t="s">
        <v>13</v>
      </c>
      <c r="G1447" s="25" t="s">
        <v>13</v>
      </c>
      <c r="H1447" s="25" t="s">
        <v>13</v>
      </c>
      <c r="I1447" s="25" t="s">
        <v>13</v>
      </c>
      <c r="J1447" s="25" t="s">
        <v>13</v>
      </c>
      <c r="K1447" s="25" t="s">
        <v>13</v>
      </c>
      <c r="L1447" s="25" t="s">
        <v>13</v>
      </c>
      <c r="M1447" s="25" t="s">
        <v>13</v>
      </c>
      <c r="N1447" s="25" t="s">
        <v>13</v>
      </c>
    </row>
    <row r="1448" spans="1:14" x14ac:dyDescent="0.2">
      <c r="A1448" s="25"/>
      <c r="B1448" s="25" t="s">
        <v>11</v>
      </c>
      <c r="C1448" s="25">
        <v>0.39627200000000001</v>
      </c>
      <c r="D1448" s="25">
        <v>0.69971499999999998</v>
      </c>
      <c r="E1448" s="25">
        <v>2.0542899999999999</v>
      </c>
      <c r="F1448" s="25">
        <v>1.87856</v>
      </c>
      <c r="G1448" s="25">
        <v>3.0463300000000002</v>
      </c>
      <c r="H1448" s="25">
        <v>2.09382</v>
      </c>
      <c r="I1448" s="25">
        <v>7.9582699999999997</v>
      </c>
      <c r="J1448" s="25">
        <v>9.0580099999999995</v>
      </c>
      <c r="K1448" s="25">
        <v>9.7799999999999994</v>
      </c>
      <c r="L1448" s="25">
        <v>10.538</v>
      </c>
      <c r="M1448" s="25" t="s">
        <v>13</v>
      </c>
      <c r="N1448" s="25" t="s">
        <v>13</v>
      </c>
    </row>
    <row r="1449" spans="1:14" x14ac:dyDescent="0.2">
      <c r="A1449" s="25"/>
      <c r="B1449" s="25" t="s">
        <v>12</v>
      </c>
      <c r="C1449" s="25">
        <v>357.37</v>
      </c>
      <c r="D1449" s="25">
        <v>450.23200000000003</v>
      </c>
      <c r="E1449" s="25">
        <v>521.95299999999997</v>
      </c>
      <c r="F1449" s="25">
        <v>730.923</v>
      </c>
      <c r="G1449" s="25">
        <v>695.10599999999999</v>
      </c>
      <c r="H1449" s="25">
        <v>755.95100000000002</v>
      </c>
      <c r="I1449" s="25">
        <v>789.04200000000003</v>
      </c>
      <c r="J1449" s="25">
        <v>981.01400000000001</v>
      </c>
      <c r="K1449" s="25">
        <v>931.947</v>
      </c>
      <c r="L1449" s="25">
        <v>908.12</v>
      </c>
      <c r="M1449" s="25" t="s">
        <v>13</v>
      </c>
      <c r="N1449" s="25" t="s">
        <v>13</v>
      </c>
    </row>
    <row r="1450" spans="1:14" x14ac:dyDescent="0.2">
      <c r="A1450" s="25" t="s">
        <v>174</v>
      </c>
      <c r="B1450" s="25" t="s">
        <v>1</v>
      </c>
      <c r="C1450" s="25">
        <v>11.412146</v>
      </c>
      <c r="D1450" s="25">
        <v>9.0239999999999991</v>
      </c>
      <c r="E1450" s="25">
        <v>10.932</v>
      </c>
      <c r="F1450" s="25">
        <v>12.701000000000001</v>
      </c>
      <c r="G1450" s="25">
        <v>13.048</v>
      </c>
      <c r="H1450" s="25">
        <v>13.4</v>
      </c>
      <c r="I1450" s="25">
        <v>15.195</v>
      </c>
      <c r="J1450" s="25">
        <v>14.237</v>
      </c>
      <c r="K1450" s="25">
        <v>13.739000000000001</v>
      </c>
      <c r="L1450" s="25">
        <v>12.023999999999999</v>
      </c>
      <c r="M1450" s="25" t="s">
        <v>13</v>
      </c>
      <c r="N1450" s="25" t="s">
        <v>13</v>
      </c>
    </row>
    <row r="1451" spans="1:14" x14ac:dyDescent="0.2">
      <c r="A1451" s="25"/>
      <c r="B1451" s="25" t="s">
        <v>61</v>
      </c>
      <c r="C1451" s="25" t="s">
        <v>13</v>
      </c>
      <c r="D1451" s="25" t="s">
        <v>13</v>
      </c>
      <c r="E1451" s="25" t="s">
        <v>13</v>
      </c>
      <c r="F1451" s="25" t="s">
        <v>13</v>
      </c>
      <c r="G1451" s="25" t="s">
        <v>13</v>
      </c>
      <c r="H1451" s="25" t="s">
        <v>13</v>
      </c>
      <c r="I1451" s="25" t="s">
        <v>13</v>
      </c>
      <c r="J1451" s="25" t="s">
        <v>13</v>
      </c>
      <c r="K1451" s="25" t="s">
        <v>13</v>
      </c>
      <c r="L1451" s="25" t="s">
        <v>13</v>
      </c>
      <c r="M1451" s="25" t="s">
        <v>13</v>
      </c>
      <c r="N1451" s="25" t="s">
        <v>13</v>
      </c>
    </row>
    <row r="1452" spans="1:14" x14ac:dyDescent="0.2">
      <c r="A1452" s="25"/>
      <c r="B1452" s="25" t="s">
        <v>2</v>
      </c>
      <c r="C1452" s="25">
        <v>3.9116179999999998</v>
      </c>
      <c r="D1452" s="25">
        <v>0.82399999999999995</v>
      </c>
      <c r="E1452" s="25">
        <v>1.2529999999999999</v>
      </c>
      <c r="F1452" s="25">
        <v>1.9259999999999999</v>
      </c>
      <c r="G1452" s="25">
        <v>1.401</v>
      </c>
      <c r="H1452" s="25">
        <v>1.964</v>
      </c>
      <c r="I1452" s="25">
        <v>2.4870000000000001</v>
      </c>
      <c r="J1452" s="25">
        <v>2.0270000000000001</v>
      </c>
      <c r="K1452" s="25">
        <v>1.645</v>
      </c>
      <c r="L1452" s="25">
        <v>1.139</v>
      </c>
      <c r="M1452" s="25" t="s">
        <v>13</v>
      </c>
      <c r="N1452" s="25" t="s">
        <v>13</v>
      </c>
    </row>
    <row r="1453" spans="1:14" x14ac:dyDescent="0.2">
      <c r="A1453" s="25"/>
      <c r="B1453" s="25" t="s">
        <v>3</v>
      </c>
      <c r="C1453" s="25">
        <v>3.0319410000000002</v>
      </c>
      <c r="D1453" s="25">
        <v>2.6962000000000002</v>
      </c>
      <c r="E1453" s="25">
        <v>3.7644000000000002</v>
      </c>
      <c r="F1453" s="25">
        <v>3.7646999999999999</v>
      </c>
      <c r="G1453" s="25">
        <v>3.89683</v>
      </c>
      <c r="H1453" s="25">
        <v>4.3312400000000002</v>
      </c>
      <c r="I1453" s="25">
        <v>4.923</v>
      </c>
      <c r="J1453" s="25">
        <v>3.1680000000000001</v>
      </c>
      <c r="K1453" s="25">
        <v>3.254</v>
      </c>
      <c r="L1453" s="25">
        <v>2.9420000000000002</v>
      </c>
      <c r="M1453" s="25" t="s">
        <v>13</v>
      </c>
      <c r="N1453" s="25" t="s">
        <v>13</v>
      </c>
    </row>
    <row r="1454" spans="1:14" x14ac:dyDescent="0.2">
      <c r="A1454" s="25"/>
      <c r="B1454" s="25" t="s">
        <v>4</v>
      </c>
      <c r="C1454" s="25">
        <v>4.4685870000000003</v>
      </c>
      <c r="D1454" s="25">
        <v>5.5039999999999996</v>
      </c>
      <c r="E1454" s="25">
        <v>5.915</v>
      </c>
      <c r="F1454" s="25">
        <v>7.01</v>
      </c>
      <c r="G1454" s="25">
        <v>7.75</v>
      </c>
      <c r="H1454" s="25">
        <v>7.1050000000000004</v>
      </c>
      <c r="I1454" s="25">
        <v>7.7850000000000001</v>
      </c>
      <c r="J1454" s="25">
        <v>9.0419999999999998</v>
      </c>
      <c r="K1454" s="25">
        <v>8.84</v>
      </c>
      <c r="L1454" s="25">
        <v>7.944</v>
      </c>
      <c r="M1454" s="25" t="s">
        <v>13</v>
      </c>
      <c r="N1454" s="25" t="s">
        <v>13</v>
      </c>
    </row>
    <row r="1455" spans="1:14" x14ac:dyDescent="0.2">
      <c r="A1455" s="25"/>
      <c r="B1455" s="25" t="s">
        <v>5</v>
      </c>
      <c r="C1455" s="25" t="s">
        <v>13</v>
      </c>
      <c r="D1455" s="25">
        <v>0.50900000000000001</v>
      </c>
      <c r="E1455" s="25">
        <v>0.58299999999999996</v>
      </c>
      <c r="F1455" s="25">
        <v>0.55200000000000005</v>
      </c>
      <c r="G1455" s="25">
        <v>0.83299999999999996</v>
      </c>
      <c r="H1455" s="25">
        <v>0.86899999999999999</v>
      </c>
      <c r="I1455" s="25">
        <v>1.0069999999999999</v>
      </c>
      <c r="J1455" s="25">
        <v>1.4850000000000001</v>
      </c>
      <c r="K1455" s="25">
        <v>1.573</v>
      </c>
      <c r="L1455" s="25">
        <v>2.1779999999999999</v>
      </c>
      <c r="M1455" s="25" t="s">
        <v>13</v>
      </c>
      <c r="N1455" s="25" t="s">
        <v>13</v>
      </c>
    </row>
    <row r="1456" spans="1:14" x14ac:dyDescent="0.2">
      <c r="A1456" s="25"/>
      <c r="B1456" s="25" t="s">
        <v>6</v>
      </c>
      <c r="C1456" s="25" t="s">
        <v>13</v>
      </c>
      <c r="D1456" s="25">
        <v>4.5181600000000002E-2</v>
      </c>
      <c r="E1456" s="25">
        <v>5.8573899999999998E-2</v>
      </c>
      <c r="F1456" s="25">
        <v>6.9620500000000002E-2</v>
      </c>
      <c r="G1456" s="25">
        <v>3.9775699999999997E-2</v>
      </c>
      <c r="H1456" s="25">
        <v>4.3112999999999999E-2</v>
      </c>
      <c r="I1456" s="25">
        <v>4.8000000000000001E-2</v>
      </c>
      <c r="J1456" s="25">
        <v>4.9000000000000002E-2</v>
      </c>
      <c r="K1456" s="25" t="s">
        <v>13</v>
      </c>
      <c r="L1456" s="25" t="s">
        <v>13</v>
      </c>
      <c r="M1456" s="25" t="s">
        <v>13</v>
      </c>
      <c r="N1456" s="25" t="s">
        <v>13</v>
      </c>
    </row>
    <row r="1457" spans="1:14" x14ac:dyDescent="0.2">
      <c r="A1457" s="25"/>
      <c r="B1457" s="25" t="s">
        <v>7</v>
      </c>
      <c r="C1457" s="25" t="s">
        <v>13</v>
      </c>
      <c r="D1457" s="25">
        <v>2.7660999999999998</v>
      </c>
      <c r="E1457" s="25">
        <v>2.9460099999999998</v>
      </c>
      <c r="F1457" s="25">
        <v>4.22079</v>
      </c>
      <c r="G1457" s="25">
        <v>3.25224</v>
      </c>
      <c r="H1457" s="25">
        <v>3.0740799999999999</v>
      </c>
      <c r="I1457" s="25">
        <v>2.7835200000000002</v>
      </c>
      <c r="J1457" s="25">
        <v>3.4855299999999998</v>
      </c>
      <c r="K1457" s="25">
        <v>3.6389999999999998</v>
      </c>
      <c r="L1457" s="25">
        <v>3.52</v>
      </c>
      <c r="M1457" s="25" t="s">
        <v>13</v>
      </c>
      <c r="N1457" s="25" t="s">
        <v>13</v>
      </c>
    </row>
    <row r="1458" spans="1:14" x14ac:dyDescent="0.2">
      <c r="A1458" s="25"/>
      <c r="B1458" s="25" t="s">
        <v>8</v>
      </c>
      <c r="C1458" s="25" t="s">
        <v>13</v>
      </c>
      <c r="D1458" s="25" t="s">
        <v>13</v>
      </c>
      <c r="E1458" s="25" t="s">
        <v>13</v>
      </c>
      <c r="F1458" s="25" t="s">
        <v>13</v>
      </c>
      <c r="G1458" s="25" t="s">
        <v>13</v>
      </c>
      <c r="H1458" s="25" t="s">
        <v>13</v>
      </c>
      <c r="I1458" s="25" t="s">
        <v>13</v>
      </c>
      <c r="J1458" s="25" t="s">
        <v>13</v>
      </c>
      <c r="K1458" s="25" t="s">
        <v>13</v>
      </c>
      <c r="L1458" s="25" t="s">
        <v>13</v>
      </c>
      <c r="M1458" s="25" t="s">
        <v>13</v>
      </c>
      <c r="N1458" s="25" t="s">
        <v>13</v>
      </c>
    </row>
    <row r="1459" spans="1:14" x14ac:dyDescent="0.2">
      <c r="A1459" s="25"/>
      <c r="B1459" s="25" t="s">
        <v>9</v>
      </c>
      <c r="C1459" s="25" t="s">
        <v>13</v>
      </c>
      <c r="D1459" s="25">
        <v>0.67508900000000005</v>
      </c>
      <c r="E1459" s="25">
        <v>0.70095200000000002</v>
      </c>
      <c r="F1459" s="25">
        <v>0.461227</v>
      </c>
      <c r="G1459" s="25">
        <v>0.47881400000000002</v>
      </c>
      <c r="H1459" s="25">
        <v>0.33937600000000001</v>
      </c>
      <c r="I1459" s="25">
        <v>0.64713200000000004</v>
      </c>
      <c r="J1459" s="25">
        <v>0.84729399999999999</v>
      </c>
      <c r="K1459" s="25">
        <v>0.79200000000000004</v>
      </c>
      <c r="L1459" s="25">
        <v>0.73899999999999999</v>
      </c>
      <c r="M1459" s="25" t="s">
        <v>13</v>
      </c>
      <c r="N1459" s="25" t="s">
        <v>13</v>
      </c>
    </row>
    <row r="1460" spans="1:14" x14ac:dyDescent="0.2">
      <c r="A1460" s="25"/>
      <c r="B1460" s="25" t="s">
        <v>10</v>
      </c>
      <c r="C1460" s="25" t="s">
        <v>13</v>
      </c>
      <c r="D1460" s="25" t="s">
        <v>13</v>
      </c>
      <c r="E1460" s="25" t="s">
        <v>13</v>
      </c>
      <c r="F1460" s="25" t="s">
        <v>13</v>
      </c>
      <c r="G1460" s="25" t="s">
        <v>13</v>
      </c>
      <c r="H1460" s="25" t="s">
        <v>13</v>
      </c>
      <c r="I1460" s="25" t="s">
        <v>13</v>
      </c>
      <c r="J1460" s="25" t="s">
        <v>13</v>
      </c>
      <c r="K1460" s="25" t="s">
        <v>13</v>
      </c>
      <c r="L1460" s="25" t="s">
        <v>13</v>
      </c>
      <c r="M1460" s="25" t="s">
        <v>13</v>
      </c>
      <c r="N1460" s="25" t="s">
        <v>13</v>
      </c>
    </row>
    <row r="1461" spans="1:14" x14ac:dyDescent="0.2">
      <c r="A1461" s="25"/>
      <c r="B1461" s="25" t="s">
        <v>11</v>
      </c>
      <c r="C1461" s="25" t="s">
        <v>13</v>
      </c>
      <c r="D1461" s="25">
        <v>0.53924000000000005</v>
      </c>
      <c r="E1461" s="25">
        <v>0.75287899999999996</v>
      </c>
      <c r="F1461" s="25">
        <v>0.75294000000000005</v>
      </c>
      <c r="G1461" s="25">
        <v>0.77936499999999997</v>
      </c>
      <c r="H1461" s="25">
        <v>0.86624900000000005</v>
      </c>
      <c r="I1461" s="25">
        <v>0.98457600000000001</v>
      </c>
      <c r="J1461" s="25">
        <v>0.63361699999999999</v>
      </c>
      <c r="K1461" s="25">
        <v>0.59199999999999997</v>
      </c>
      <c r="L1461" s="25">
        <v>0.55200000000000005</v>
      </c>
      <c r="M1461" s="25" t="s">
        <v>13</v>
      </c>
      <c r="N1461" s="25" t="s">
        <v>13</v>
      </c>
    </row>
    <row r="1462" spans="1:14" x14ac:dyDescent="0.2">
      <c r="A1462" s="25"/>
      <c r="B1462" s="25" t="s">
        <v>12</v>
      </c>
      <c r="C1462" s="25">
        <v>1.8852</v>
      </c>
      <c r="D1462" s="25">
        <v>0.96926699999999999</v>
      </c>
      <c r="E1462" s="25">
        <v>0.873838</v>
      </c>
      <c r="F1462" s="25">
        <v>0.95371600000000001</v>
      </c>
      <c r="G1462" s="25">
        <v>2.3662700000000001</v>
      </c>
      <c r="H1462" s="25">
        <v>1.9132</v>
      </c>
      <c r="I1462" s="25">
        <v>2.3141699999999998</v>
      </c>
      <c r="J1462" s="25">
        <v>2.5413100000000002</v>
      </c>
      <c r="K1462" s="25">
        <v>2.2440000000000002</v>
      </c>
      <c r="L1462" s="25">
        <v>0.91900000000000004</v>
      </c>
      <c r="M1462" s="25" t="s">
        <v>13</v>
      </c>
      <c r="N1462" s="25" t="s">
        <v>13</v>
      </c>
    </row>
    <row r="1463" spans="1:14" x14ac:dyDescent="0.2">
      <c r="A1463" s="25" t="s">
        <v>175</v>
      </c>
      <c r="B1463" s="25" t="s">
        <v>1</v>
      </c>
      <c r="C1463" s="25" t="s">
        <v>13</v>
      </c>
      <c r="D1463" s="25" t="s">
        <v>13</v>
      </c>
      <c r="E1463" s="25" t="s">
        <v>13</v>
      </c>
      <c r="F1463" s="25" t="s">
        <v>13</v>
      </c>
      <c r="G1463" s="25" t="s">
        <v>13</v>
      </c>
      <c r="H1463" s="25" t="s">
        <v>13</v>
      </c>
      <c r="I1463" s="25" t="s">
        <v>13</v>
      </c>
      <c r="J1463" s="25" t="s">
        <v>13</v>
      </c>
      <c r="K1463" s="25" t="s">
        <v>13</v>
      </c>
      <c r="L1463" s="25" t="s">
        <v>13</v>
      </c>
      <c r="M1463" s="25" t="s">
        <v>13</v>
      </c>
      <c r="N1463" s="25" t="s">
        <v>13</v>
      </c>
    </row>
    <row r="1464" spans="1:14" x14ac:dyDescent="0.2">
      <c r="A1464" s="25"/>
      <c r="B1464" s="25" t="s">
        <v>61</v>
      </c>
      <c r="C1464" s="25" t="s">
        <v>13</v>
      </c>
      <c r="D1464" s="25" t="s">
        <v>13</v>
      </c>
      <c r="E1464" s="25" t="s">
        <v>13</v>
      </c>
      <c r="F1464" s="25" t="s">
        <v>13</v>
      </c>
      <c r="G1464" s="25" t="s">
        <v>13</v>
      </c>
      <c r="H1464" s="25" t="s">
        <v>13</v>
      </c>
      <c r="I1464" s="25" t="s">
        <v>13</v>
      </c>
      <c r="J1464" s="25" t="s">
        <v>13</v>
      </c>
      <c r="K1464" s="25" t="s">
        <v>13</v>
      </c>
      <c r="L1464" s="25" t="s">
        <v>13</v>
      </c>
      <c r="M1464" s="25" t="s">
        <v>13</v>
      </c>
      <c r="N1464" s="25" t="s">
        <v>13</v>
      </c>
    </row>
    <row r="1465" spans="1:14" x14ac:dyDescent="0.2">
      <c r="A1465" s="25"/>
      <c r="B1465" s="25" t="s">
        <v>2</v>
      </c>
      <c r="C1465" s="25" t="s">
        <v>13</v>
      </c>
      <c r="D1465" s="25" t="s">
        <v>13</v>
      </c>
      <c r="E1465" s="25" t="s">
        <v>13</v>
      </c>
      <c r="F1465" s="25" t="s">
        <v>13</v>
      </c>
      <c r="G1465" s="25" t="s">
        <v>13</v>
      </c>
      <c r="H1465" s="25" t="s">
        <v>13</v>
      </c>
      <c r="I1465" s="25" t="s">
        <v>13</v>
      </c>
      <c r="J1465" s="25" t="s">
        <v>13</v>
      </c>
      <c r="K1465" s="25" t="s">
        <v>13</v>
      </c>
      <c r="L1465" s="25" t="s">
        <v>13</v>
      </c>
      <c r="M1465" s="25" t="s">
        <v>13</v>
      </c>
      <c r="N1465" s="25" t="s">
        <v>13</v>
      </c>
    </row>
    <row r="1466" spans="1:14" x14ac:dyDescent="0.2">
      <c r="A1466" s="25"/>
      <c r="B1466" s="25" t="s">
        <v>3</v>
      </c>
      <c r="C1466" s="25" t="s">
        <v>13</v>
      </c>
      <c r="D1466" s="25" t="s">
        <v>13</v>
      </c>
      <c r="E1466" s="25" t="s">
        <v>13</v>
      </c>
      <c r="F1466" s="25" t="s">
        <v>13</v>
      </c>
      <c r="G1466" s="25" t="s">
        <v>13</v>
      </c>
      <c r="H1466" s="25" t="s">
        <v>13</v>
      </c>
      <c r="I1466" s="25" t="s">
        <v>13</v>
      </c>
      <c r="J1466" s="25" t="s">
        <v>13</v>
      </c>
      <c r="K1466" s="25" t="s">
        <v>13</v>
      </c>
      <c r="L1466" s="25" t="s">
        <v>13</v>
      </c>
      <c r="M1466" s="25" t="s">
        <v>13</v>
      </c>
      <c r="N1466" s="25" t="s">
        <v>13</v>
      </c>
    </row>
    <row r="1467" spans="1:14" x14ac:dyDescent="0.2">
      <c r="A1467" s="25"/>
      <c r="B1467" s="25" t="s">
        <v>4</v>
      </c>
      <c r="C1467" s="25" t="s">
        <v>13</v>
      </c>
      <c r="D1467" s="25" t="s">
        <v>13</v>
      </c>
      <c r="E1467" s="25" t="s">
        <v>13</v>
      </c>
      <c r="F1467" s="25" t="s">
        <v>13</v>
      </c>
      <c r="G1467" s="25" t="s">
        <v>13</v>
      </c>
      <c r="H1467" s="25" t="s">
        <v>13</v>
      </c>
      <c r="I1467" s="25" t="s">
        <v>13</v>
      </c>
      <c r="J1467" s="25" t="s">
        <v>13</v>
      </c>
      <c r="K1467" s="25" t="s">
        <v>13</v>
      </c>
      <c r="L1467" s="25" t="s">
        <v>13</v>
      </c>
      <c r="M1467" s="25" t="s">
        <v>13</v>
      </c>
      <c r="N1467" s="25" t="s">
        <v>13</v>
      </c>
    </row>
    <row r="1468" spans="1:14" x14ac:dyDescent="0.2">
      <c r="A1468" s="25"/>
      <c r="B1468" s="25" t="s">
        <v>5</v>
      </c>
      <c r="C1468" s="25" t="s">
        <v>13</v>
      </c>
      <c r="D1468" s="25" t="s">
        <v>13</v>
      </c>
      <c r="E1468" s="25" t="s">
        <v>13</v>
      </c>
      <c r="F1468" s="25" t="s">
        <v>13</v>
      </c>
      <c r="G1468" s="25" t="s">
        <v>13</v>
      </c>
      <c r="H1468" s="25" t="s">
        <v>13</v>
      </c>
      <c r="I1468" s="25" t="s">
        <v>13</v>
      </c>
      <c r="J1468" s="25" t="s">
        <v>13</v>
      </c>
      <c r="K1468" s="25" t="s">
        <v>13</v>
      </c>
      <c r="L1468" s="25" t="s">
        <v>13</v>
      </c>
      <c r="M1468" s="25" t="s">
        <v>13</v>
      </c>
      <c r="N1468" s="25" t="s">
        <v>13</v>
      </c>
    </row>
    <row r="1469" spans="1:14" x14ac:dyDescent="0.2">
      <c r="A1469" s="25"/>
      <c r="B1469" s="25" t="s">
        <v>6</v>
      </c>
      <c r="C1469" s="25" t="s">
        <v>13</v>
      </c>
      <c r="D1469" s="25" t="s">
        <v>13</v>
      </c>
      <c r="E1469" s="25" t="s">
        <v>13</v>
      </c>
      <c r="F1469" s="25" t="s">
        <v>13</v>
      </c>
      <c r="G1469" s="25" t="s">
        <v>13</v>
      </c>
      <c r="H1469" s="25" t="s">
        <v>13</v>
      </c>
      <c r="I1469" s="25" t="s">
        <v>13</v>
      </c>
      <c r="J1469" s="25" t="s">
        <v>13</v>
      </c>
      <c r="K1469" s="25" t="s">
        <v>13</v>
      </c>
      <c r="L1469" s="25" t="s">
        <v>13</v>
      </c>
      <c r="M1469" s="25" t="s">
        <v>13</v>
      </c>
      <c r="N1469" s="25" t="s">
        <v>13</v>
      </c>
    </row>
    <row r="1470" spans="1:14" x14ac:dyDescent="0.2">
      <c r="A1470" s="25"/>
      <c r="B1470" s="25" t="s">
        <v>7</v>
      </c>
      <c r="C1470" s="25" t="s">
        <v>13</v>
      </c>
      <c r="D1470" s="25" t="s">
        <v>13</v>
      </c>
      <c r="E1470" s="25" t="s">
        <v>13</v>
      </c>
      <c r="F1470" s="25" t="s">
        <v>13</v>
      </c>
      <c r="G1470" s="25" t="s">
        <v>13</v>
      </c>
      <c r="H1470" s="25" t="s">
        <v>13</v>
      </c>
      <c r="I1470" s="25" t="s">
        <v>13</v>
      </c>
      <c r="J1470" s="25" t="s">
        <v>13</v>
      </c>
      <c r="K1470" s="25" t="s">
        <v>13</v>
      </c>
      <c r="L1470" s="25" t="s">
        <v>13</v>
      </c>
      <c r="M1470" s="25" t="s">
        <v>13</v>
      </c>
      <c r="N1470" s="25" t="s">
        <v>13</v>
      </c>
    </row>
    <row r="1471" spans="1:14" x14ac:dyDescent="0.2">
      <c r="A1471" s="25"/>
      <c r="B1471" s="25" t="s">
        <v>8</v>
      </c>
      <c r="C1471" s="25" t="s">
        <v>13</v>
      </c>
      <c r="D1471" s="25" t="s">
        <v>13</v>
      </c>
      <c r="E1471" s="25" t="s">
        <v>13</v>
      </c>
      <c r="F1471" s="25" t="s">
        <v>13</v>
      </c>
      <c r="G1471" s="25" t="s">
        <v>13</v>
      </c>
      <c r="H1471" s="25" t="s">
        <v>13</v>
      </c>
      <c r="I1471" s="25" t="s">
        <v>13</v>
      </c>
      <c r="J1471" s="25" t="s">
        <v>13</v>
      </c>
      <c r="K1471" s="25" t="s">
        <v>13</v>
      </c>
      <c r="L1471" s="25" t="s">
        <v>13</v>
      </c>
      <c r="M1471" s="25" t="s">
        <v>13</v>
      </c>
      <c r="N1471" s="25" t="s">
        <v>13</v>
      </c>
    </row>
    <row r="1472" spans="1:14" x14ac:dyDescent="0.2">
      <c r="A1472" s="25"/>
      <c r="B1472" s="25" t="s">
        <v>9</v>
      </c>
      <c r="C1472" s="25" t="s">
        <v>13</v>
      </c>
      <c r="D1472" s="25" t="s">
        <v>13</v>
      </c>
      <c r="E1472" s="25" t="s">
        <v>13</v>
      </c>
      <c r="F1472" s="25" t="s">
        <v>13</v>
      </c>
      <c r="G1472" s="25" t="s">
        <v>13</v>
      </c>
      <c r="H1472" s="25" t="s">
        <v>13</v>
      </c>
      <c r="I1472" s="25" t="s">
        <v>13</v>
      </c>
      <c r="J1472" s="25" t="s">
        <v>13</v>
      </c>
      <c r="K1472" s="25" t="s">
        <v>13</v>
      </c>
      <c r="L1472" s="25" t="s">
        <v>13</v>
      </c>
      <c r="M1472" s="25" t="s">
        <v>13</v>
      </c>
      <c r="N1472" s="25" t="s">
        <v>13</v>
      </c>
    </row>
    <row r="1473" spans="1:14" x14ac:dyDescent="0.2">
      <c r="A1473" s="25"/>
      <c r="B1473" s="25" t="s">
        <v>10</v>
      </c>
      <c r="C1473" s="25" t="s">
        <v>13</v>
      </c>
      <c r="D1473" s="25" t="s">
        <v>13</v>
      </c>
      <c r="E1473" s="25" t="s">
        <v>13</v>
      </c>
      <c r="F1473" s="25" t="s">
        <v>13</v>
      </c>
      <c r="G1473" s="25" t="s">
        <v>13</v>
      </c>
      <c r="H1473" s="25" t="s">
        <v>13</v>
      </c>
      <c r="I1473" s="25" t="s">
        <v>13</v>
      </c>
      <c r="J1473" s="25" t="s">
        <v>13</v>
      </c>
      <c r="K1473" s="25" t="s">
        <v>13</v>
      </c>
      <c r="L1473" s="25" t="s">
        <v>13</v>
      </c>
      <c r="M1473" s="25" t="s">
        <v>13</v>
      </c>
      <c r="N1473" s="25" t="s">
        <v>13</v>
      </c>
    </row>
    <row r="1474" spans="1:14" x14ac:dyDescent="0.2">
      <c r="A1474" s="25"/>
      <c r="B1474" s="25" t="s">
        <v>11</v>
      </c>
      <c r="C1474" s="25" t="s">
        <v>13</v>
      </c>
      <c r="D1474" s="25" t="s">
        <v>13</v>
      </c>
      <c r="E1474" s="25" t="s">
        <v>13</v>
      </c>
      <c r="F1474" s="25" t="s">
        <v>13</v>
      </c>
      <c r="G1474" s="25" t="s">
        <v>13</v>
      </c>
      <c r="H1474" s="25" t="s">
        <v>13</v>
      </c>
      <c r="I1474" s="25" t="s">
        <v>13</v>
      </c>
      <c r="J1474" s="25" t="s">
        <v>13</v>
      </c>
      <c r="K1474" s="25" t="s">
        <v>13</v>
      </c>
      <c r="L1474" s="25" t="s">
        <v>13</v>
      </c>
      <c r="M1474" s="25" t="s">
        <v>13</v>
      </c>
      <c r="N1474" s="25" t="s">
        <v>13</v>
      </c>
    </row>
    <row r="1475" spans="1:14" x14ac:dyDescent="0.2">
      <c r="A1475" s="25"/>
      <c r="B1475" s="25" t="s">
        <v>12</v>
      </c>
      <c r="C1475" s="25" t="s">
        <v>13</v>
      </c>
      <c r="D1475" s="25" t="s">
        <v>13</v>
      </c>
      <c r="E1475" s="25" t="s">
        <v>13</v>
      </c>
      <c r="F1475" s="25" t="s">
        <v>13</v>
      </c>
      <c r="G1475" s="25" t="s">
        <v>13</v>
      </c>
      <c r="H1475" s="25" t="s">
        <v>13</v>
      </c>
      <c r="I1475" s="25" t="s">
        <v>13</v>
      </c>
      <c r="J1475" s="25" t="s">
        <v>13</v>
      </c>
      <c r="K1475" s="25" t="s">
        <v>13</v>
      </c>
      <c r="L1475" s="25" t="s">
        <v>13</v>
      </c>
      <c r="M1475" s="25" t="s">
        <v>13</v>
      </c>
      <c r="N1475" s="25" t="s">
        <v>13</v>
      </c>
    </row>
    <row r="1476" spans="1:14" x14ac:dyDescent="0.2">
      <c r="A1476" s="25" t="s">
        <v>176</v>
      </c>
      <c r="B1476" s="25" t="s">
        <v>1</v>
      </c>
      <c r="C1476" s="25">
        <v>50730.3</v>
      </c>
      <c r="D1476" s="25">
        <v>57212.5</v>
      </c>
      <c r="E1476" s="25">
        <v>71650.5</v>
      </c>
      <c r="F1476" s="25">
        <v>91333.3</v>
      </c>
      <c r="G1476" s="25">
        <v>72752.100000000006</v>
      </c>
      <c r="H1476" s="25">
        <v>83260.3</v>
      </c>
      <c r="I1476" s="25">
        <v>90900.1</v>
      </c>
      <c r="J1476" s="25">
        <v>103533.2</v>
      </c>
      <c r="K1476" s="25">
        <v>103739.2</v>
      </c>
      <c r="L1476" s="25">
        <v>112105.9</v>
      </c>
      <c r="M1476" s="25">
        <v>97730.6</v>
      </c>
      <c r="N1476" s="25">
        <v>92828.1</v>
      </c>
    </row>
    <row r="1477" spans="1:14" x14ac:dyDescent="0.2">
      <c r="A1477" s="25"/>
      <c r="B1477" s="25" t="s">
        <v>61</v>
      </c>
      <c r="C1477" s="25">
        <v>1947.7</v>
      </c>
      <c r="D1477" s="25">
        <v>2202.4</v>
      </c>
      <c r="E1477" s="25">
        <v>2284.8000000000002</v>
      </c>
      <c r="F1477" s="25">
        <v>2314.1999999999998</v>
      </c>
      <c r="G1477" s="25">
        <v>1842.3</v>
      </c>
      <c r="H1477" s="25">
        <v>2291.1999999999998</v>
      </c>
      <c r="I1477" s="25">
        <v>2417.4</v>
      </c>
      <c r="J1477" s="25">
        <v>2772.8</v>
      </c>
      <c r="K1477" s="25">
        <v>2942.7</v>
      </c>
      <c r="L1477" s="25">
        <v>3167.3</v>
      </c>
      <c r="M1477" s="25">
        <v>2907.9</v>
      </c>
      <c r="N1477" s="25">
        <v>2841.4</v>
      </c>
    </row>
    <row r="1478" spans="1:14" x14ac:dyDescent="0.2">
      <c r="A1478" s="25"/>
      <c r="B1478" s="25" t="s">
        <v>2</v>
      </c>
      <c r="C1478" s="25">
        <v>24082.1</v>
      </c>
      <c r="D1478" s="25">
        <v>26026.799999999999</v>
      </c>
      <c r="E1478" s="25">
        <v>33621.300000000003</v>
      </c>
      <c r="F1478" s="25">
        <v>44941.7</v>
      </c>
      <c r="G1478" s="25">
        <v>28863.5</v>
      </c>
      <c r="H1478" s="25">
        <v>39215.699999999997</v>
      </c>
      <c r="I1478" s="25">
        <v>37184.9</v>
      </c>
      <c r="J1478" s="25">
        <v>41669.9</v>
      </c>
      <c r="K1478" s="25">
        <v>37772.6</v>
      </c>
      <c r="L1478" s="25">
        <v>38316.699999999997</v>
      </c>
      <c r="M1478" s="25">
        <v>34294.699999999997</v>
      </c>
      <c r="N1478" s="25">
        <v>26437</v>
      </c>
    </row>
    <row r="1479" spans="1:14" x14ac:dyDescent="0.2">
      <c r="A1479" s="25"/>
      <c r="B1479" s="25" t="s">
        <v>3</v>
      </c>
      <c r="C1479" s="25">
        <v>5805.6</v>
      </c>
      <c r="D1479" s="25">
        <v>5725.4</v>
      </c>
      <c r="E1479" s="25">
        <v>6116.3</v>
      </c>
      <c r="F1479" s="25">
        <v>9750.5</v>
      </c>
      <c r="G1479" s="25">
        <v>9803.5</v>
      </c>
      <c r="H1479" s="25">
        <v>10327.9</v>
      </c>
      <c r="I1479" s="25">
        <v>12475.5</v>
      </c>
      <c r="J1479" s="25">
        <v>13428.5</v>
      </c>
      <c r="K1479" s="25">
        <v>14628.8</v>
      </c>
      <c r="L1479" s="25">
        <v>17835.7</v>
      </c>
      <c r="M1479" s="25">
        <v>15214.3</v>
      </c>
      <c r="N1479" s="25">
        <v>17210.3</v>
      </c>
    </row>
    <row r="1480" spans="1:14" x14ac:dyDescent="0.2">
      <c r="A1480" s="25"/>
      <c r="B1480" s="25" t="s">
        <v>4</v>
      </c>
      <c r="C1480" s="25">
        <v>18894.900000000001</v>
      </c>
      <c r="D1480" s="25">
        <v>23257.9</v>
      </c>
      <c r="E1480" s="25">
        <v>29628.1</v>
      </c>
      <c r="F1480" s="25">
        <v>34326.9</v>
      </c>
      <c r="G1480" s="25">
        <v>32242.799999999999</v>
      </c>
      <c r="H1480" s="25">
        <v>31425.5</v>
      </c>
      <c r="I1480" s="25">
        <v>38822.300000000003</v>
      </c>
      <c r="J1480" s="25">
        <v>45662</v>
      </c>
      <c r="K1480" s="25">
        <v>48395.1</v>
      </c>
      <c r="L1480" s="25">
        <v>52786.2</v>
      </c>
      <c r="M1480" s="25">
        <v>45313.7</v>
      </c>
      <c r="N1480" s="25">
        <v>46339.4</v>
      </c>
    </row>
    <row r="1481" spans="1:14" x14ac:dyDescent="0.2">
      <c r="A1481" s="25"/>
      <c r="B1481" s="25" t="s">
        <v>5</v>
      </c>
      <c r="C1481" s="25">
        <v>4706.8999999999996</v>
      </c>
      <c r="D1481" s="25">
        <v>7002.9</v>
      </c>
      <c r="E1481" s="25">
        <v>9697.7999999999993</v>
      </c>
      <c r="F1481" s="25">
        <v>13686.2</v>
      </c>
      <c r="G1481" s="25">
        <v>14552.9</v>
      </c>
      <c r="H1481" s="25">
        <v>11977.4</v>
      </c>
      <c r="I1481" s="25">
        <v>15478.4</v>
      </c>
      <c r="J1481" s="25">
        <v>19708.599999999999</v>
      </c>
      <c r="K1481" s="25">
        <v>20374.8</v>
      </c>
      <c r="L1481" s="25">
        <v>19357.5</v>
      </c>
      <c r="M1481" s="25">
        <v>12234.3</v>
      </c>
      <c r="N1481" s="25">
        <v>10952.8</v>
      </c>
    </row>
    <row r="1482" spans="1:14" x14ac:dyDescent="0.2">
      <c r="A1482" s="25"/>
      <c r="B1482" s="25" t="s">
        <v>6</v>
      </c>
      <c r="C1482" s="25">
        <v>168.7</v>
      </c>
      <c r="D1482" s="25">
        <v>273.7</v>
      </c>
      <c r="E1482" s="25">
        <v>414.7</v>
      </c>
      <c r="F1482" s="25">
        <v>466.3</v>
      </c>
      <c r="G1482" s="25">
        <v>340.2</v>
      </c>
      <c r="H1482" s="25">
        <v>515</v>
      </c>
      <c r="I1482" s="25">
        <v>518.4</v>
      </c>
      <c r="J1482" s="25">
        <v>489.7</v>
      </c>
      <c r="K1482" s="25">
        <v>640.9</v>
      </c>
      <c r="L1482" s="25">
        <v>801.7</v>
      </c>
      <c r="M1482" s="25">
        <v>736.7</v>
      </c>
      <c r="N1482" s="25">
        <v>620.20000000000005</v>
      </c>
    </row>
    <row r="1483" spans="1:14" x14ac:dyDescent="0.2">
      <c r="A1483" s="25"/>
      <c r="B1483" s="25" t="s">
        <v>7</v>
      </c>
      <c r="C1483" s="25">
        <v>772.8</v>
      </c>
      <c r="D1483" s="25">
        <v>1350.4</v>
      </c>
      <c r="E1483" s="25">
        <v>2062.1</v>
      </c>
      <c r="F1483" s="25">
        <v>2151.1</v>
      </c>
      <c r="G1483" s="25">
        <v>1579.6</v>
      </c>
      <c r="H1483" s="25">
        <v>1646</v>
      </c>
      <c r="I1483" s="25">
        <v>1794.7</v>
      </c>
      <c r="J1483" s="25">
        <v>1837.8</v>
      </c>
      <c r="K1483" s="25">
        <v>1294.3</v>
      </c>
      <c r="L1483" s="25">
        <v>1431.3</v>
      </c>
      <c r="M1483" s="25">
        <v>1638.6</v>
      </c>
      <c r="N1483" s="25">
        <v>1768.2</v>
      </c>
    </row>
    <row r="1484" spans="1:14" x14ac:dyDescent="0.2">
      <c r="A1484" s="25"/>
      <c r="B1484" s="25" t="s">
        <v>8</v>
      </c>
      <c r="C1484" s="25">
        <v>2035.6</v>
      </c>
      <c r="D1484" s="25">
        <v>2115</v>
      </c>
      <c r="E1484" s="25">
        <v>1826.8</v>
      </c>
      <c r="F1484" s="25">
        <v>2434.3000000000002</v>
      </c>
      <c r="G1484" s="25">
        <v>3255.4</v>
      </c>
      <c r="H1484" s="25">
        <v>3188.4</v>
      </c>
      <c r="I1484" s="25">
        <v>4399</v>
      </c>
      <c r="J1484" s="25">
        <v>3902.9</v>
      </c>
      <c r="K1484" s="25">
        <v>4328.1000000000004</v>
      </c>
      <c r="L1484" s="25">
        <v>5167.1000000000004</v>
      </c>
      <c r="M1484" s="25">
        <v>6198.9</v>
      </c>
      <c r="N1484" s="25">
        <v>6622.4</v>
      </c>
    </row>
    <row r="1485" spans="1:14" x14ac:dyDescent="0.2">
      <c r="A1485" s="25"/>
      <c r="B1485" s="25" t="s">
        <v>9</v>
      </c>
      <c r="C1485" s="25">
        <v>294.89999999999998</v>
      </c>
      <c r="D1485" s="25">
        <v>724.9</v>
      </c>
      <c r="E1485" s="25">
        <v>899.1</v>
      </c>
      <c r="F1485" s="25">
        <v>946.3</v>
      </c>
      <c r="G1485" s="25">
        <v>882.8</v>
      </c>
      <c r="H1485" s="25">
        <v>1031.3</v>
      </c>
      <c r="I1485" s="25">
        <v>1318.7</v>
      </c>
      <c r="J1485" s="25">
        <v>1517.8</v>
      </c>
      <c r="K1485" s="25">
        <v>2157.4</v>
      </c>
      <c r="L1485" s="25">
        <v>2993.9</v>
      </c>
      <c r="M1485" s="25">
        <v>3501.8</v>
      </c>
      <c r="N1485" s="25">
        <v>3569.6</v>
      </c>
    </row>
    <row r="1486" spans="1:14" x14ac:dyDescent="0.2">
      <c r="A1486" s="25"/>
      <c r="B1486" s="25" t="s">
        <v>10</v>
      </c>
      <c r="C1486" s="25">
        <v>9393</v>
      </c>
      <c r="D1486" s="25">
        <v>10053</v>
      </c>
      <c r="E1486" s="25">
        <v>12832.6</v>
      </c>
      <c r="F1486" s="25">
        <v>13094.9</v>
      </c>
      <c r="G1486" s="25">
        <v>10137.200000000001</v>
      </c>
      <c r="H1486" s="25">
        <v>11654.8</v>
      </c>
      <c r="I1486" s="25">
        <v>13597.8</v>
      </c>
      <c r="J1486" s="25">
        <v>16295.3</v>
      </c>
      <c r="K1486" s="25">
        <v>17660.3</v>
      </c>
      <c r="L1486" s="25">
        <v>20968</v>
      </c>
      <c r="M1486" s="25">
        <v>19059.599999999999</v>
      </c>
      <c r="N1486" s="25">
        <v>20647.8</v>
      </c>
    </row>
    <row r="1487" spans="1:14" x14ac:dyDescent="0.2">
      <c r="A1487" s="25"/>
      <c r="B1487" s="25" t="s">
        <v>11</v>
      </c>
      <c r="C1487" s="25">
        <v>104.8</v>
      </c>
      <c r="D1487" s="25">
        <v>228.7</v>
      </c>
      <c r="E1487" s="25">
        <v>274.89999999999998</v>
      </c>
      <c r="F1487" s="25">
        <v>341.4</v>
      </c>
      <c r="G1487" s="25">
        <v>380.1</v>
      </c>
      <c r="H1487" s="25">
        <v>395.8</v>
      </c>
      <c r="I1487" s="25">
        <v>520.79999999999995</v>
      </c>
      <c r="J1487" s="25">
        <v>674.9</v>
      </c>
      <c r="K1487" s="25">
        <v>730.9</v>
      </c>
      <c r="L1487" s="25">
        <v>921.6</v>
      </c>
      <c r="M1487" s="25">
        <v>888.3</v>
      </c>
      <c r="N1487" s="25">
        <v>1130.8</v>
      </c>
    </row>
    <row r="1488" spans="1:14" x14ac:dyDescent="0.2">
      <c r="A1488" s="25"/>
      <c r="B1488" s="25" t="s">
        <v>12</v>
      </c>
      <c r="C1488" s="25">
        <v>1418.2</v>
      </c>
      <c r="D1488" s="25">
        <v>1509.3</v>
      </c>
      <c r="E1488" s="25">
        <v>1620.1</v>
      </c>
      <c r="F1488" s="25">
        <v>1206.4000000000001</v>
      </c>
      <c r="G1488" s="25">
        <v>1114.5999999999999</v>
      </c>
      <c r="H1488" s="25">
        <v>1016.8</v>
      </c>
      <c r="I1488" s="25">
        <v>1194.5</v>
      </c>
      <c r="J1488" s="25">
        <v>1235</v>
      </c>
      <c r="K1488" s="25">
        <v>1208.4000000000001</v>
      </c>
      <c r="L1488" s="25">
        <v>1145.0999999999999</v>
      </c>
      <c r="M1488" s="25">
        <v>1055.5</v>
      </c>
      <c r="N1488" s="25">
        <v>1027.5999999999999</v>
      </c>
    </row>
    <row r="1489" spans="1:14" x14ac:dyDescent="0.2">
      <c r="A1489" s="25" t="s">
        <v>177</v>
      </c>
      <c r="B1489" s="25" t="s">
        <v>1</v>
      </c>
      <c r="C1489" s="25">
        <v>4774.66</v>
      </c>
      <c r="D1489" s="25">
        <v>8444.18</v>
      </c>
      <c r="E1489" s="25">
        <v>10168.700000000001</v>
      </c>
      <c r="F1489" s="25">
        <v>11959.1</v>
      </c>
      <c r="G1489" s="25">
        <v>11466.2</v>
      </c>
      <c r="H1489" s="25">
        <v>9009.44</v>
      </c>
      <c r="I1489" s="25">
        <v>10097</v>
      </c>
      <c r="J1489" s="25">
        <v>8836.51</v>
      </c>
      <c r="K1489" s="25">
        <v>6179.5</v>
      </c>
      <c r="L1489" s="25">
        <v>6268.2030000000004</v>
      </c>
      <c r="M1489" s="25">
        <v>6055.6040000000003</v>
      </c>
      <c r="N1489" s="25">
        <v>5526.7470000000003</v>
      </c>
    </row>
    <row r="1490" spans="1:14" x14ac:dyDescent="0.2">
      <c r="A1490" s="25"/>
      <c r="B1490" s="25" t="s">
        <v>61</v>
      </c>
      <c r="C1490" s="25" t="s">
        <v>13</v>
      </c>
      <c r="D1490" s="25" t="s">
        <v>13</v>
      </c>
      <c r="E1490" s="25" t="s">
        <v>13</v>
      </c>
      <c r="F1490" s="25" t="s">
        <v>13</v>
      </c>
      <c r="G1490" s="25" t="s">
        <v>13</v>
      </c>
      <c r="H1490" s="25" t="s">
        <v>13</v>
      </c>
      <c r="I1490" s="25" t="s">
        <v>13</v>
      </c>
      <c r="J1490" s="25" t="s">
        <v>13</v>
      </c>
      <c r="K1490" s="25" t="s">
        <v>13</v>
      </c>
      <c r="L1490" s="25" t="s">
        <v>13</v>
      </c>
      <c r="M1490" s="25" t="s">
        <v>13</v>
      </c>
      <c r="N1490" s="25" t="s">
        <v>13</v>
      </c>
    </row>
    <row r="1491" spans="1:14" x14ac:dyDescent="0.2">
      <c r="A1491" s="25"/>
      <c r="B1491" s="25" t="s">
        <v>2</v>
      </c>
      <c r="C1491" s="25">
        <v>2259.9299999999998</v>
      </c>
      <c r="D1491" s="25">
        <v>3179.1</v>
      </c>
      <c r="E1491" s="25">
        <v>3457.96</v>
      </c>
      <c r="F1491" s="25">
        <v>4584.51</v>
      </c>
      <c r="G1491" s="25">
        <v>3266.77</v>
      </c>
      <c r="H1491" s="25">
        <v>4225.37</v>
      </c>
      <c r="I1491" s="25">
        <v>5081.8500000000004</v>
      </c>
      <c r="J1491" s="25">
        <v>4080.51</v>
      </c>
      <c r="K1491" s="25">
        <v>1281.7</v>
      </c>
      <c r="L1491" s="25">
        <v>1666.1289999999999</v>
      </c>
      <c r="M1491" s="25">
        <v>1649.02</v>
      </c>
      <c r="N1491" s="25">
        <v>1220.932</v>
      </c>
    </row>
    <row r="1492" spans="1:14" x14ac:dyDescent="0.2">
      <c r="A1492" s="25"/>
      <c r="B1492" s="25" t="s">
        <v>3</v>
      </c>
      <c r="C1492" s="25">
        <v>165.411</v>
      </c>
      <c r="D1492" s="25">
        <v>204.703</v>
      </c>
      <c r="E1492" s="25">
        <v>223.071</v>
      </c>
      <c r="F1492" s="25">
        <v>257.41300000000001</v>
      </c>
      <c r="G1492" s="25">
        <v>355.27800000000002</v>
      </c>
      <c r="H1492" s="25">
        <v>288.53199999999998</v>
      </c>
      <c r="I1492" s="25">
        <v>319.91000000000003</v>
      </c>
      <c r="J1492" s="25">
        <v>425.52199999999999</v>
      </c>
      <c r="K1492" s="25">
        <v>297.28199999999998</v>
      </c>
      <c r="L1492" s="25">
        <v>369.30599999999998</v>
      </c>
      <c r="M1492" s="25">
        <v>499.95100000000002</v>
      </c>
      <c r="N1492" s="25">
        <v>600.36900000000003</v>
      </c>
    </row>
    <row r="1493" spans="1:14" x14ac:dyDescent="0.2">
      <c r="A1493" s="25"/>
      <c r="B1493" s="25" t="s">
        <v>4</v>
      </c>
      <c r="C1493" s="25">
        <v>2349.319</v>
      </c>
      <c r="D1493" s="25">
        <v>5060.3770000000004</v>
      </c>
      <c r="E1493" s="25">
        <v>6487.6689999999999</v>
      </c>
      <c r="F1493" s="25">
        <v>7117.1769999999997</v>
      </c>
      <c r="G1493" s="25">
        <v>7844.152</v>
      </c>
      <c r="H1493" s="25">
        <v>4495.5379999999996</v>
      </c>
      <c r="I1493" s="25">
        <v>4695.24</v>
      </c>
      <c r="J1493" s="25">
        <v>4330.4780000000001</v>
      </c>
      <c r="K1493" s="25">
        <v>4600.518</v>
      </c>
      <c r="L1493" s="25">
        <v>4232.768</v>
      </c>
      <c r="M1493" s="25">
        <v>3906.6329999999998</v>
      </c>
      <c r="N1493" s="25">
        <v>3705.4459999999999</v>
      </c>
    </row>
    <row r="1494" spans="1:14" x14ac:dyDescent="0.2">
      <c r="A1494" s="25"/>
      <c r="B1494" s="25" t="s">
        <v>5</v>
      </c>
      <c r="C1494" s="25" t="s">
        <v>13</v>
      </c>
      <c r="D1494" s="25" t="s">
        <v>13</v>
      </c>
      <c r="E1494" s="25" t="s">
        <v>13</v>
      </c>
      <c r="F1494" s="25" t="s">
        <v>13</v>
      </c>
      <c r="G1494" s="25" t="s">
        <v>13</v>
      </c>
      <c r="H1494" s="25" t="s">
        <v>13</v>
      </c>
      <c r="I1494" s="25" t="s">
        <v>13</v>
      </c>
      <c r="J1494" s="25" t="s">
        <v>13</v>
      </c>
      <c r="K1494" s="25" t="s">
        <v>13</v>
      </c>
      <c r="L1494" s="25" t="s">
        <v>13</v>
      </c>
      <c r="M1494" s="25" t="s">
        <v>13</v>
      </c>
      <c r="N1494" s="25" t="s">
        <v>13</v>
      </c>
    </row>
    <row r="1495" spans="1:14" x14ac:dyDescent="0.2">
      <c r="A1495" s="25"/>
      <c r="B1495" s="25" t="s">
        <v>6</v>
      </c>
      <c r="C1495" s="25">
        <v>85.274000000000001</v>
      </c>
      <c r="D1495" s="25">
        <v>63.754399999999997</v>
      </c>
      <c r="E1495" s="25">
        <v>66.499200000000002</v>
      </c>
      <c r="F1495" s="25">
        <v>63.237400000000001</v>
      </c>
      <c r="G1495" s="25">
        <v>158.714</v>
      </c>
      <c r="H1495" s="25">
        <v>225.73099999999999</v>
      </c>
      <c r="I1495" s="25">
        <v>306.13200000000001</v>
      </c>
      <c r="J1495" s="25">
        <v>134.34399999999999</v>
      </c>
      <c r="K1495" s="25">
        <v>352.44499999999999</v>
      </c>
      <c r="L1495" s="25">
        <v>290.95999999999998</v>
      </c>
      <c r="M1495" s="25">
        <v>405.755</v>
      </c>
      <c r="N1495" s="25">
        <v>354.28399999999999</v>
      </c>
    </row>
    <row r="1496" spans="1:14" x14ac:dyDescent="0.2">
      <c r="A1496" s="25"/>
      <c r="B1496" s="25" t="s">
        <v>7</v>
      </c>
      <c r="C1496" s="25">
        <v>34.9315</v>
      </c>
      <c r="D1496" s="25">
        <v>35.1511</v>
      </c>
      <c r="E1496" s="25">
        <v>52.777099999999997</v>
      </c>
      <c r="F1496" s="25">
        <v>384.63200000000001</v>
      </c>
      <c r="G1496" s="25">
        <v>223.47300000000001</v>
      </c>
      <c r="H1496" s="25">
        <v>131.09800000000001</v>
      </c>
      <c r="I1496" s="25">
        <v>191.773</v>
      </c>
      <c r="J1496" s="25">
        <v>163.327</v>
      </c>
      <c r="K1496" s="25">
        <v>287.78500000000003</v>
      </c>
      <c r="L1496" s="25">
        <v>266.03399999999999</v>
      </c>
      <c r="M1496" s="25">
        <v>184.727</v>
      </c>
      <c r="N1496" s="25">
        <v>202.506</v>
      </c>
    </row>
    <row r="1497" spans="1:14" x14ac:dyDescent="0.2">
      <c r="A1497" s="25"/>
      <c r="B1497" s="25" t="s">
        <v>8</v>
      </c>
      <c r="C1497" s="25" t="s">
        <v>13</v>
      </c>
      <c r="D1497" s="25" t="s">
        <v>13</v>
      </c>
      <c r="E1497" s="25" t="s">
        <v>13</v>
      </c>
      <c r="F1497" s="25" t="s">
        <v>13</v>
      </c>
      <c r="G1497" s="25" t="s">
        <v>13</v>
      </c>
      <c r="H1497" s="25" t="s">
        <v>13</v>
      </c>
      <c r="I1497" s="25" t="s">
        <v>13</v>
      </c>
      <c r="J1497" s="25" t="s">
        <v>13</v>
      </c>
      <c r="K1497" s="25" t="s">
        <v>13</v>
      </c>
      <c r="L1497" s="25" t="s">
        <v>13</v>
      </c>
      <c r="M1497" s="25" t="s">
        <v>13</v>
      </c>
      <c r="N1497" s="25" t="s">
        <v>13</v>
      </c>
    </row>
    <row r="1498" spans="1:14" x14ac:dyDescent="0.2">
      <c r="A1498" s="25"/>
      <c r="B1498" s="25" t="s">
        <v>9</v>
      </c>
      <c r="C1498" s="25">
        <v>1294.8599999999999</v>
      </c>
      <c r="D1498" s="25">
        <v>3397.25</v>
      </c>
      <c r="E1498" s="25">
        <v>4667.26</v>
      </c>
      <c r="F1498" s="25">
        <v>6072.65</v>
      </c>
      <c r="G1498" s="25">
        <v>6886.29</v>
      </c>
      <c r="H1498" s="25">
        <v>3558.03</v>
      </c>
      <c r="I1498" s="25">
        <v>3601.49</v>
      </c>
      <c r="J1498" s="25">
        <v>3446.22</v>
      </c>
      <c r="K1498" s="25">
        <v>3350.9</v>
      </c>
      <c r="L1498" s="25">
        <v>3063.607</v>
      </c>
      <c r="M1498" s="25">
        <v>2707.7249999999999</v>
      </c>
      <c r="N1498" s="25">
        <v>2553.4270000000001</v>
      </c>
    </row>
    <row r="1499" spans="1:14" x14ac:dyDescent="0.2">
      <c r="A1499" s="25"/>
      <c r="B1499" s="25" t="s">
        <v>10</v>
      </c>
      <c r="C1499" s="25" t="s">
        <v>13</v>
      </c>
      <c r="D1499" s="25">
        <v>615.48800000000006</v>
      </c>
      <c r="E1499" s="25">
        <v>636.84400000000005</v>
      </c>
      <c r="F1499" s="25" t="s">
        <v>13</v>
      </c>
      <c r="G1499" s="25">
        <v>0.41350300000000001</v>
      </c>
      <c r="H1499" s="25">
        <v>0.43962699999999999</v>
      </c>
      <c r="I1499" s="25">
        <v>1.55037</v>
      </c>
      <c r="J1499" s="25">
        <v>1.4289E-2</v>
      </c>
      <c r="K1499" s="25">
        <v>23.960999999999999</v>
      </c>
      <c r="L1499" s="25">
        <v>28.081</v>
      </c>
      <c r="M1499" s="25">
        <v>18.882000000000001</v>
      </c>
      <c r="N1499" s="25">
        <v>36.262</v>
      </c>
    </row>
    <row r="1500" spans="1:14" x14ac:dyDescent="0.2">
      <c r="A1500" s="25"/>
      <c r="B1500" s="25" t="s">
        <v>11</v>
      </c>
      <c r="C1500" s="25" t="s">
        <v>13</v>
      </c>
      <c r="D1500" s="25" t="s">
        <v>13</v>
      </c>
      <c r="E1500" s="25" t="s">
        <v>13</v>
      </c>
      <c r="F1500" s="25" t="s">
        <v>13</v>
      </c>
      <c r="G1500" s="25" t="s">
        <v>13</v>
      </c>
      <c r="H1500" s="25" t="s">
        <v>13</v>
      </c>
      <c r="I1500" s="25" t="s">
        <v>13</v>
      </c>
      <c r="J1500" s="25" t="s">
        <v>13</v>
      </c>
      <c r="K1500" s="25" t="s">
        <v>13</v>
      </c>
      <c r="L1500" s="25" t="s">
        <v>13</v>
      </c>
      <c r="M1500" s="25" t="s">
        <v>13</v>
      </c>
      <c r="N1500" s="25" t="s">
        <v>13</v>
      </c>
    </row>
    <row r="1501" spans="1:14" x14ac:dyDescent="0.2">
      <c r="A1501" s="25"/>
      <c r="B1501" s="25" t="s">
        <v>12</v>
      </c>
      <c r="C1501" s="25">
        <v>934.24699999999996</v>
      </c>
      <c r="D1501" s="25">
        <v>948.73400000000004</v>
      </c>
      <c r="E1501" s="25">
        <v>1064.3399999999999</v>
      </c>
      <c r="F1501" s="25">
        <v>596.66300000000001</v>
      </c>
      <c r="G1501" s="25">
        <v>575.27800000000002</v>
      </c>
      <c r="H1501" s="25">
        <v>580.23400000000004</v>
      </c>
      <c r="I1501" s="25">
        <v>594.31500000000005</v>
      </c>
      <c r="J1501" s="25">
        <v>586.57000000000005</v>
      </c>
      <c r="K1501" s="25">
        <v>585.42600000000004</v>
      </c>
      <c r="L1501" s="25">
        <v>584.08500000000004</v>
      </c>
      <c r="M1501" s="25">
        <v>589.54300000000001</v>
      </c>
      <c r="N1501" s="25">
        <v>558.96799999999996</v>
      </c>
    </row>
    <row r="1502" spans="1:14" x14ac:dyDescent="0.2">
      <c r="A1502" s="25" t="s">
        <v>178</v>
      </c>
      <c r="B1502" s="25" t="s">
        <v>1</v>
      </c>
      <c r="C1502" s="25">
        <v>259.416</v>
      </c>
      <c r="D1502" s="25">
        <v>378.72500000000002</v>
      </c>
      <c r="E1502" s="25">
        <v>684.76700000000005</v>
      </c>
      <c r="F1502" s="25">
        <v>806.47900000000004</v>
      </c>
      <c r="G1502" s="25">
        <v>638.17899999999997</v>
      </c>
      <c r="H1502" s="25">
        <v>600.12800000000004</v>
      </c>
      <c r="I1502" s="25">
        <v>860.25</v>
      </c>
      <c r="J1502" s="25">
        <v>987.36599999999999</v>
      </c>
      <c r="K1502" s="25">
        <v>1058.5540000000001</v>
      </c>
      <c r="L1502" s="25">
        <v>900.75099999999998</v>
      </c>
      <c r="M1502" s="25">
        <v>853.58399999999995</v>
      </c>
      <c r="N1502" s="25">
        <v>864.07394999999997</v>
      </c>
    </row>
    <row r="1503" spans="1:14" x14ac:dyDescent="0.2">
      <c r="A1503" s="25"/>
      <c r="B1503" s="25" t="s">
        <v>61</v>
      </c>
      <c r="C1503" s="25" t="s">
        <v>13</v>
      </c>
      <c r="D1503" s="25" t="s">
        <v>13</v>
      </c>
      <c r="E1503" s="25" t="s">
        <v>13</v>
      </c>
      <c r="F1503" s="25" t="s">
        <v>13</v>
      </c>
      <c r="G1503" s="25" t="s">
        <v>13</v>
      </c>
      <c r="H1503" s="25" t="s">
        <v>13</v>
      </c>
      <c r="I1503" s="25" t="s">
        <v>13</v>
      </c>
      <c r="J1503" s="25" t="s">
        <v>13</v>
      </c>
      <c r="K1503" s="25" t="s">
        <v>13</v>
      </c>
      <c r="L1503" s="25">
        <v>0.223</v>
      </c>
      <c r="M1503" s="25">
        <v>0.374</v>
      </c>
      <c r="N1503" s="25" t="s">
        <v>13</v>
      </c>
    </row>
    <row r="1504" spans="1:14" x14ac:dyDescent="0.2">
      <c r="A1504" s="25"/>
      <c r="B1504" s="25" t="s">
        <v>2</v>
      </c>
      <c r="C1504" s="25">
        <v>60.572600000000001</v>
      </c>
      <c r="D1504" s="25">
        <v>56.555300000000003</v>
      </c>
      <c r="E1504" s="25">
        <v>139.31299999999999</v>
      </c>
      <c r="F1504" s="25">
        <v>146.53</v>
      </c>
      <c r="G1504" s="25">
        <v>135.09299999999999</v>
      </c>
      <c r="H1504" s="25">
        <v>150.53800000000001</v>
      </c>
      <c r="I1504" s="25">
        <v>169.072</v>
      </c>
      <c r="J1504" s="25">
        <v>181.16300000000001</v>
      </c>
      <c r="K1504" s="25">
        <v>184.34100000000001</v>
      </c>
      <c r="L1504" s="25">
        <v>158.667</v>
      </c>
      <c r="M1504" s="25">
        <v>188.82900000000001</v>
      </c>
      <c r="N1504" s="25">
        <v>172.19173799999999</v>
      </c>
    </row>
    <row r="1505" spans="1:14" x14ac:dyDescent="0.2">
      <c r="A1505" s="25"/>
      <c r="B1505" s="25" t="s">
        <v>3</v>
      </c>
      <c r="C1505" s="25">
        <v>73.004800000000003</v>
      </c>
      <c r="D1505" s="25">
        <v>166.97900000000001</v>
      </c>
      <c r="E1505" s="25">
        <v>346.02100000000002</v>
      </c>
      <c r="F1505" s="25">
        <v>514.48699999999997</v>
      </c>
      <c r="G1505" s="25">
        <v>253.47</v>
      </c>
      <c r="H1505" s="25">
        <v>159.68</v>
      </c>
      <c r="I1505" s="25">
        <v>356.22399999999999</v>
      </c>
      <c r="J1505" s="25">
        <v>434.40800000000002</v>
      </c>
      <c r="K1505" s="25">
        <v>529.56200000000001</v>
      </c>
      <c r="L1505" s="25">
        <v>422.661</v>
      </c>
      <c r="M1505" s="25">
        <v>425.59800000000001</v>
      </c>
      <c r="N1505" s="25">
        <v>425.18880899999999</v>
      </c>
    </row>
    <row r="1506" spans="1:14" x14ac:dyDescent="0.2">
      <c r="A1506" s="25"/>
      <c r="B1506" s="25" t="s">
        <v>4</v>
      </c>
      <c r="C1506" s="25">
        <v>125.8386</v>
      </c>
      <c r="D1506" s="25">
        <v>155.19069999999999</v>
      </c>
      <c r="E1506" s="25">
        <v>199.43299999999999</v>
      </c>
      <c r="F1506" s="25">
        <v>145.46199999999999</v>
      </c>
      <c r="G1506" s="25">
        <v>249.61600000000001</v>
      </c>
      <c r="H1506" s="25">
        <v>289.91000000000003</v>
      </c>
      <c r="I1506" s="25">
        <v>334.95400000000001</v>
      </c>
      <c r="J1506" s="25">
        <v>371.79500000000002</v>
      </c>
      <c r="K1506" s="25">
        <v>344.65100000000001</v>
      </c>
      <c r="L1506" s="25">
        <v>319.2</v>
      </c>
      <c r="M1506" s="25">
        <v>238.78399999999999</v>
      </c>
      <c r="N1506" s="25">
        <v>266.69340199999999</v>
      </c>
    </row>
    <row r="1507" spans="1:14" x14ac:dyDescent="0.2">
      <c r="A1507" s="25"/>
      <c r="B1507" s="25" t="s">
        <v>5</v>
      </c>
      <c r="C1507" s="25">
        <v>18.965599999999998</v>
      </c>
      <c r="D1507" s="25">
        <v>19.7209</v>
      </c>
      <c r="E1507" s="25">
        <v>16.788</v>
      </c>
      <c r="F1507" s="25">
        <v>20.823</v>
      </c>
      <c r="G1507" s="25">
        <v>18.805199999999999</v>
      </c>
      <c r="H1507" s="25">
        <v>32.847200000000001</v>
      </c>
      <c r="I1507" s="25">
        <v>34.900199999999998</v>
      </c>
      <c r="J1507" s="25">
        <v>33.376899999999999</v>
      </c>
      <c r="K1507" s="25">
        <v>57.2971</v>
      </c>
      <c r="L1507" s="25">
        <v>81.366</v>
      </c>
      <c r="M1507" s="25">
        <v>65.938999999999993</v>
      </c>
      <c r="N1507" s="25">
        <v>52.929535999999999</v>
      </c>
    </row>
    <row r="1508" spans="1:14" x14ac:dyDescent="0.2">
      <c r="A1508" s="25"/>
      <c r="B1508" s="25" t="s">
        <v>6</v>
      </c>
      <c r="C1508" s="25">
        <v>0.18431900000000001</v>
      </c>
      <c r="D1508" s="25">
        <v>1.3870899999999999</v>
      </c>
      <c r="E1508" s="25">
        <v>5.0175200000000002</v>
      </c>
      <c r="F1508" s="25">
        <v>8.3179300000000005</v>
      </c>
      <c r="G1508" s="25">
        <v>3.5657199999999998</v>
      </c>
      <c r="H1508" s="25">
        <v>6.7023700000000002</v>
      </c>
      <c r="I1508" s="25">
        <v>2.0973199999999999</v>
      </c>
      <c r="J1508" s="25">
        <v>0.90017899999999995</v>
      </c>
      <c r="K1508" s="25">
        <v>0.40905599999999998</v>
      </c>
      <c r="L1508" s="25">
        <v>0.64100000000000001</v>
      </c>
      <c r="M1508" s="25">
        <v>0.16200000000000001</v>
      </c>
      <c r="N1508" s="25">
        <v>0.243254</v>
      </c>
    </row>
    <row r="1509" spans="1:14" x14ac:dyDescent="0.2">
      <c r="A1509" s="25"/>
      <c r="B1509" s="25" t="s">
        <v>7</v>
      </c>
      <c r="C1509" s="25">
        <v>3.7770100000000002</v>
      </c>
      <c r="D1509" s="25">
        <v>1.98438</v>
      </c>
      <c r="E1509" s="25">
        <v>3.6899000000000002</v>
      </c>
      <c r="F1509" s="25">
        <v>13.5168</v>
      </c>
      <c r="G1509" s="25">
        <v>10.9459</v>
      </c>
      <c r="H1509" s="25">
        <v>0.56218400000000002</v>
      </c>
      <c r="I1509" s="25">
        <v>1.7929600000000001</v>
      </c>
      <c r="J1509" s="25">
        <v>3.5369700000000002</v>
      </c>
      <c r="K1509" s="25">
        <v>6.6514899999999999</v>
      </c>
      <c r="L1509" s="25">
        <v>2.605</v>
      </c>
      <c r="M1509" s="25">
        <v>14.677</v>
      </c>
      <c r="N1509" s="25">
        <v>4.7847749999999998</v>
      </c>
    </row>
    <row r="1510" spans="1:14" x14ac:dyDescent="0.2">
      <c r="A1510" s="25"/>
      <c r="B1510" s="25" t="s">
        <v>8</v>
      </c>
      <c r="C1510" s="25">
        <v>1.73841</v>
      </c>
      <c r="D1510" s="25">
        <v>2.3828399999999998</v>
      </c>
      <c r="E1510" s="25">
        <v>2.3907400000000001</v>
      </c>
      <c r="F1510" s="25" t="s">
        <v>13</v>
      </c>
      <c r="G1510" s="25">
        <v>1.6903300000000001</v>
      </c>
      <c r="H1510" s="25">
        <v>1.09453</v>
      </c>
      <c r="I1510" s="25">
        <v>1.4497800000000001</v>
      </c>
      <c r="J1510" s="25">
        <v>2.7452399999999999</v>
      </c>
      <c r="K1510" s="25">
        <v>3.2069399999999999</v>
      </c>
      <c r="L1510" s="25">
        <v>1.4059999999999999</v>
      </c>
      <c r="M1510" s="25">
        <v>1.3919999999999999</v>
      </c>
      <c r="N1510" s="25">
        <v>1.070497</v>
      </c>
    </row>
    <row r="1511" spans="1:14" x14ac:dyDescent="0.2">
      <c r="A1511" s="25"/>
      <c r="B1511" s="25" t="s">
        <v>9</v>
      </c>
      <c r="C1511" s="25">
        <v>7.6157399999999997</v>
      </c>
      <c r="D1511" s="25">
        <v>11.453200000000001</v>
      </c>
      <c r="E1511" s="25">
        <v>13.1182</v>
      </c>
      <c r="F1511" s="25">
        <v>17.713200000000001</v>
      </c>
      <c r="G1511" s="25">
        <v>10.4808</v>
      </c>
      <c r="H1511" s="25">
        <v>22.840199999999999</v>
      </c>
      <c r="I1511" s="25">
        <v>16.628900000000002</v>
      </c>
      <c r="J1511" s="25">
        <v>13.232699999999999</v>
      </c>
      <c r="K1511" s="25">
        <v>21.8779</v>
      </c>
      <c r="L1511" s="25">
        <v>20.849</v>
      </c>
      <c r="M1511" s="25">
        <v>42.524000000000001</v>
      </c>
      <c r="N1511" s="25">
        <v>102.01394999999999</v>
      </c>
    </row>
    <row r="1512" spans="1:14" x14ac:dyDescent="0.2">
      <c r="A1512" s="25"/>
      <c r="B1512" s="25" t="s">
        <v>10</v>
      </c>
      <c r="C1512" s="25">
        <v>60.989400000000003</v>
      </c>
      <c r="D1512" s="25">
        <v>80.763000000000005</v>
      </c>
      <c r="E1512" s="25">
        <v>82.452799999999996</v>
      </c>
      <c r="F1512" s="25">
        <v>4.08955</v>
      </c>
      <c r="G1512" s="25">
        <v>124.443</v>
      </c>
      <c r="H1512" s="25">
        <v>143.15700000000001</v>
      </c>
      <c r="I1512" s="25">
        <v>169.58799999999999</v>
      </c>
      <c r="J1512" s="25">
        <v>182.4</v>
      </c>
      <c r="K1512" s="25">
        <v>144.602</v>
      </c>
      <c r="L1512" s="25">
        <v>108.334</v>
      </c>
      <c r="M1512" s="25">
        <v>81.278000000000006</v>
      </c>
      <c r="N1512" s="25">
        <v>71.242802999999995</v>
      </c>
    </row>
    <row r="1513" spans="1:14" x14ac:dyDescent="0.2">
      <c r="A1513" s="25"/>
      <c r="B1513" s="25" t="s">
        <v>11</v>
      </c>
      <c r="C1513" s="25">
        <v>6.69611</v>
      </c>
      <c r="D1513" s="25">
        <v>10.1783</v>
      </c>
      <c r="E1513" s="25">
        <v>45.2547</v>
      </c>
      <c r="F1513" s="25">
        <v>69.390100000000004</v>
      </c>
      <c r="G1513" s="25">
        <v>69.407399999999996</v>
      </c>
      <c r="H1513" s="25">
        <v>68.109800000000007</v>
      </c>
      <c r="I1513" s="25">
        <v>94.3202</v>
      </c>
      <c r="J1513" s="25">
        <v>120.075</v>
      </c>
      <c r="K1513" s="25">
        <v>95.203999999999994</v>
      </c>
      <c r="L1513" s="25">
        <v>97.063000000000002</v>
      </c>
      <c r="M1513" s="25">
        <v>25.245999999999999</v>
      </c>
      <c r="N1513" s="25">
        <v>27.118808999999999</v>
      </c>
    </row>
    <row r="1514" spans="1:14" x14ac:dyDescent="0.2">
      <c r="A1514" s="25"/>
      <c r="B1514" s="25" t="s">
        <v>12</v>
      </c>
      <c r="C1514" s="25">
        <v>25.872399999999999</v>
      </c>
      <c r="D1514" s="25">
        <v>27.3202</v>
      </c>
      <c r="E1514" s="25">
        <v>30.7212</v>
      </c>
      <c r="F1514" s="25">
        <v>11.6111</v>
      </c>
      <c r="G1514" s="25">
        <v>10.2776</v>
      </c>
      <c r="H1514" s="25">
        <v>14.597</v>
      </c>
      <c r="I1514" s="25">
        <v>14.175700000000001</v>
      </c>
      <c r="J1514" s="25">
        <v>15.528</v>
      </c>
      <c r="K1514" s="25">
        <v>15.4017</v>
      </c>
      <c r="L1514" s="25">
        <v>6.9359999999999999</v>
      </c>
      <c r="M1514" s="25">
        <v>7.5650000000000004</v>
      </c>
      <c r="N1514" s="25">
        <v>7.2897790000000002</v>
      </c>
    </row>
    <row r="1515" spans="1:14" x14ac:dyDescent="0.2">
      <c r="A1515" s="25" t="s">
        <v>179</v>
      </c>
      <c r="B1515" s="25" t="s">
        <v>1</v>
      </c>
      <c r="C1515" s="25">
        <v>204.23500000000001</v>
      </c>
      <c r="D1515" s="25">
        <v>223.43299999999999</v>
      </c>
      <c r="E1515" s="25">
        <v>278.14100000000002</v>
      </c>
      <c r="F1515" s="25">
        <v>401.625</v>
      </c>
      <c r="G1515" s="25">
        <v>397.262</v>
      </c>
      <c r="H1515" s="25">
        <v>510.99400000000003</v>
      </c>
      <c r="I1515" s="25">
        <v>549.64300000000003</v>
      </c>
      <c r="J1515" s="25">
        <v>577.21900000000005</v>
      </c>
      <c r="K1515" s="25">
        <v>781.18700000000001</v>
      </c>
      <c r="L1515" s="25">
        <v>764.46500000000003</v>
      </c>
      <c r="M1515" s="25">
        <v>799.255</v>
      </c>
      <c r="N1515" s="25" t="s">
        <v>13</v>
      </c>
    </row>
    <row r="1516" spans="1:14" x14ac:dyDescent="0.2">
      <c r="A1516" s="25"/>
      <c r="B1516" s="25" t="s">
        <v>61</v>
      </c>
      <c r="C1516" s="25" t="s">
        <v>13</v>
      </c>
      <c r="D1516" s="25" t="s">
        <v>13</v>
      </c>
      <c r="E1516" s="25" t="s">
        <v>13</v>
      </c>
      <c r="F1516" s="25" t="s">
        <v>13</v>
      </c>
      <c r="G1516" s="25" t="s">
        <v>13</v>
      </c>
      <c r="H1516" s="25" t="s">
        <v>13</v>
      </c>
      <c r="I1516" s="25" t="s">
        <v>13</v>
      </c>
      <c r="J1516" s="25" t="s">
        <v>13</v>
      </c>
      <c r="K1516" s="25" t="s">
        <v>13</v>
      </c>
      <c r="L1516" s="25" t="s">
        <v>13</v>
      </c>
      <c r="M1516" s="25" t="s">
        <v>13</v>
      </c>
      <c r="N1516" s="25" t="s">
        <v>13</v>
      </c>
    </row>
    <row r="1517" spans="1:14" x14ac:dyDescent="0.2">
      <c r="A1517" s="25"/>
      <c r="B1517" s="25" t="s">
        <v>2</v>
      </c>
      <c r="C1517" s="25">
        <v>36.514400000000002</v>
      </c>
      <c r="D1517" s="25">
        <v>35.607300000000002</v>
      </c>
      <c r="E1517" s="25">
        <v>41.55</v>
      </c>
      <c r="F1517" s="25">
        <v>47.847999999999999</v>
      </c>
      <c r="G1517" s="25">
        <v>40.536700000000003</v>
      </c>
      <c r="H1517" s="25">
        <v>55.840600000000002</v>
      </c>
      <c r="I1517" s="25">
        <v>51.306699999999999</v>
      </c>
      <c r="J1517" s="25">
        <v>54.309399999999997</v>
      </c>
      <c r="K1517" s="25">
        <v>69.971999999999994</v>
      </c>
      <c r="L1517" s="25">
        <v>57.302</v>
      </c>
      <c r="M1517" s="25">
        <v>67.484999999999999</v>
      </c>
      <c r="N1517" s="25" t="s">
        <v>13</v>
      </c>
    </row>
    <row r="1518" spans="1:14" x14ac:dyDescent="0.2">
      <c r="A1518" s="25"/>
      <c r="B1518" s="25" t="s">
        <v>3</v>
      </c>
      <c r="C1518" s="25">
        <v>139.155</v>
      </c>
      <c r="D1518" s="25">
        <v>157.685</v>
      </c>
      <c r="E1518" s="25">
        <v>189.398</v>
      </c>
      <c r="F1518" s="25">
        <v>275.51600000000002</v>
      </c>
      <c r="G1518" s="25">
        <v>267.7</v>
      </c>
      <c r="H1518" s="25">
        <v>381.66899999999998</v>
      </c>
      <c r="I1518" s="25">
        <v>406.185</v>
      </c>
      <c r="J1518" s="25">
        <v>451.05500000000001</v>
      </c>
      <c r="K1518" s="25">
        <v>595.90899999999999</v>
      </c>
      <c r="L1518" s="25">
        <v>641.63699999999994</v>
      </c>
      <c r="M1518" s="25">
        <v>679.38800000000003</v>
      </c>
      <c r="N1518" s="25" t="s">
        <v>13</v>
      </c>
    </row>
    <row r="1519" spans="1:14" x14ac:dyDescent="0.2">
      <c r="A1519" s="25"/>
      <c r="B1519" s="25" t="s">
        <v>4</v>
      </c>
      <c r="C1519" s="25">
        <v>28.5656</v>
      </c>
      <c r="D1519" s="25">
        <v>30.140699999999999</v>
      </c>
      <c r="E1519" s="25">
        <v>47.192999999999998</v>
      </c>
      <c r="F1519" s="25">
        <v>78.262</v>
      </c>
      <c r="G1519" s="25">
        <v>89.025300000000001</v>
      </c>
      <c r="H1519" s="25">
        <v>73.484399999999994</v>
      </c>
      <c r="I1519" s="25">
        <v>92.151300000000006</v>
      </c>
      <c r="J1519" s="25">
        <v>71.854600000000005</v>
      </c>
      <c r="K1519" s="25">
        <v>115.306</v>
      </c>
      <c r="L1519" s="25">
        <v>65.527000000000001</v>
      </c>
      <c r="M1519" s="25">
        <v>52.383000000000003</v>
      </c>
      <c r="N1519" s="25" t="s">
        <v>13</v>
      </c>
    </row>
    <row r="1520" spans="1:14" x14ac:dyDescent="0.2">
      <c r="A1520" s="25"/>
      <c r="B1520" s="25" t="s">
        <v>5</v>
      </c>
      <c r="C1520" s="25" t="s">
        <v>13</v>
      </c>
      <c r="D1520" s="25" t="s">
        <v>13</v>
      </c>
      <c r="E1520" s="25" t="s">
        <v>13</v>
      </c>
      <c r="F1520" s="25" t="s">
        <v>13</v>
      </c>
      <c r="G1520" s="25">
        <v>26.9526</v>
      </c>
      <c r="H1520" s="25">
        <v>13.079700000000001</v>
      </c>
      <c r="I1520" s="25">
        <v>12.0114</v>
      </c>
      <c r="J1520" s="25">
        <v>11.5496</v>
      </c>
      <c r="K1520" s="25">
        <v>8.5613499999999991</v>
      </c>
      <c r="L1520" s="25">
        <v>3.847</v>
      </c>
      <c r="M1520" s="25">
        <v>5.024</v>
      </c>
      <c r="N1520" s="25" t="s">
        <v>13</v>
      </c>
    </row>
    <row r="1521" spans="1:14" x14ac:dyDescent="0.2">
      <c r="A1521" s="25"/>
      <c r="B1521" s="25" t="s">
        <v>6</v>
      </c>
      <c r="C1521" s="25">
        <v>2.9426299999999999</v>
      </c>
      <c r="D1521" s="25">
        <v>3.2368999999999999</v>
      </c>
      <c r="E1521" s="25">
        <v>7.1653000000000002</v>
      </c>
      <c r="F1521" s="25">
        <v>8.2994500000000002</v>
      </c>
      <c r="G1521" s="25">
        <v>9.9547299999999996</v>
      </c>
      <c r="H1521" s="25">
        <v>10.9452</v>
      </c>
      <c r="I1521" s="25">
        <v>24.4556</v>
      </c>
      <c r="J1521" s="25">
        <v>3.8176999999999999</v>
      </c>
      <c r="K1521" s="25">
        <v>48.1006</v>
      </c>
      <c r="L1521" s="25">
        <v>11.581</v>
      </c>
      <c r="M1521" s="25">
        <v>10.683999999999999</v>
      </c>
      <c r="N1521" s="25" t="s">
        <v>13</v>
      </c>
    </row>
    <row r="1522" spans="1:14" x14ac:dyDescent="0.2">
      <c r="A1522" s="25"/>
      <c r="B1522" s="25" t="s">
        <v>7</v>
      </c>
      <c r="C1522" s="25" t="s">
        <v>13</v>
      </c>
      <c r="D1522" s="25" t="s">
        <v>13</v>
      </c>
      <c r="E1522" s="25" t="s">
        <v>13</v>
      </c>
      <c r="F1522" s="25" t="s">
        <v>13</v>
      </c>
      <c r="G1522" s="25" t="s">
        <v>13</v>
      </c>
      <c r="H1522" s="25" t="s">
        <v>13</v>
      </c>
      <c r="I1522" s="25">
        <v>0.60148699999999999</v>
      </c>
      <c r="J1522" s="25">
        <v>1.38754</v>
      </c>
      <c r="K1522" s="25">
        <v>1.22797</v>
      </c>
      <c r="L1522" s="25">
        <v>0.80100000000000005</v>
      </c>
      <c r="M1522" s="25">
        <v>1.284</v>
      </c>
      <c r="N1522" s="25" t="s">
        <v>13</v>
      </c>
    </row>
    <row r="1523" spans="1:14" x14ac:dyDescent="0.2">
      <c r="A1523" s="25"/>
      <c r="B1523" s="25" t="s">
        <v>8</v>
      </c>
      <c r="C1523" s="25" t="s">
        <v>13</v>
      </c>
      <c r="D1523" s="25" t="s">
        <v>13</v>
      </c>
      <c r="E1523" s="25" t="s">
        <v>13</v>
      </c>
      <c r="F1523" s="25" t="s">
        <v>13</v>
      </c>
      <c r="G1523" s="25" t="s">
        <v>13</v>
      </c>
      <c r="H1523" s="25" t="s">
        <v>13</v>
      </c>
      <c r="I1523" s="25" t="s">
        <v>13</v>
      </c>
      <c r="J1523" s="25" t="s">
        <v>13</v>
      </c>
      <c r="K1523" s="25" t="s">
        <v>13</v>
      </c>
      <c r="L1523" s="25" t="s">
        <v>13</v>
      </c>
      <c r="M1523" s="25" t="s">
        <v>13</v>
      </c>
      <c r="N1523" s="25" t="s">
        <v>13</v>
      </c>
    </row>
    <row r="1524" spans="1:14" x14ac:dyDescent="0.2">
      <c r="A1524" s="25"/>
      <c r="B1524" s="25" t="s">
        <v>9</v>
      </c>
      <c r="C1524" s="25">
        <v>5.8469100000000003</v>
      </c>
      <c r="D1524" s="25">
        <v>6.1392600000000002</v>
      </c>
      <c r="E1524" s="25">
        <v>17.218800000000002</v>
      </c>
      <c r="F1524" s="25">
        <v>27.7621</v>
      </c>
      <c r="G1524" s="25">
        <v>28.817900000000002</v>
      </c>
      <c r="H1524" s="25">
        <v>27.2593</v>
      </c>
      <c r="I1524" s="25">
        <v>31.027799999999999</v>
      </c>
      <c r="J1524" s="25">
        <v>30.819900000000001</v>
      </c>
      <c r="K1524" s="25">
        <v>37.275599999999997</v>
      </c>
      <c r="L1524" s="25">
        <v>38.575000000000003</v>
      </c>
      <c r="M1524" s="25">
        <v>34.298999999999999</v>
      </c>
      <c r="N1524" s="25" t="s">
        <v>13</v>
      </c>
    </row>
    <row r="1525" spans="1:14" x14ac:dyDescent="0.2">
      <c r="A1525" s="25"/>
      <c r="B1525" s="25" t="s">
        <v>10</v>
      </c>
      <c r="C1525" s="25" t="s">
        <v>13</v>
      </c>
      <c r="D1525" s="25" t="s">
        <v>13</v>
      </c>
      <c r="E1525" s="25" t="s">
        <v>13</v>
      </c>
      <c r="F1525" s="25" t="s">
        <v>13</v>
      </c>
      <c r="G1525" s="25" t="s">
        <v>13</v>
      </c>
      <c r="H1525" s="25" t="s">
        <v>13</v>
      </c>
      <c r="I1525" s="25" t="s">
        <v>13</v>
      </c>
      <c r="J1525" s="25" t="s">
        <v>13</v>
      </c>
      <c r="K1525" s="25" t="s">
        <v>13</v>
      </c>
      <c r="L1525" s="25" t="s">
        <v>13</v>
      </c>
      <c r="M1525" s="25" t="s">
        <v>13</v>
      </c>
      <c r="N1525" s="25" t="s">
        <v>13</v>
      </c>
    </row>
    <row r="1526" spans="1:14" x14ac:dyDescent="0.2">
      <c r="A1526" s="25"/>
      <c r="B1526" s="25" t="s">
        <v>11</v>
      </c>
      <c r="C1526" s="25" t="s">
        <v>13</v>
      </c>
      <c r="D1526" s="25" t="s">
        <v>13</v>
      </c>
      <c r="E1526" s="25" t="s">
        <v>13</v>
      </c>
      <c r="F1526" s="25" t="s">
        <v>13</v>
      </c>
      <c r="G1526" s="25" t="s">
        <v>13</v>
      </c>
      <c r="H1526" s="25" t="s">
        <v>13</v>
      </c>
      <c r="I1526" s="25" t="s">
        <v>13</v>
      </c>
      <c r="J1526" s="25" t="s">
        <v>13</v>
      </c>
      <c r="K1526" s="25" t="s">
        <v>13</v>
      </c>
      <c r="L1526" s="25" t="s">
        <v>13</v>
      </c>
      <c r="M1526" s="25" t="s">
        <v>13</v>
      </c>
      <c r="N1526" s="25" t="s">
        <v>13</v>
      </c>
    </row>
    <row r="1527" spans="1:14" x14ac:dyDescent="0.2">
      <c r="A1527" s="25"/>
      <c r="B1527" s="25" t="s">
        <v>12</v>
      </c>
      <c r="C1527" s="25">
        <v>19.776</v>
      </c>
      <c r="D1527" s="25">
        <v>20.764800000000001</v>
      </c>
      <c r="E1527" s="25">
        <v>22.809200000000001</v>
      </c>
      <c r="F1527" s="25">
        <v>42.2</v>
      </c>
      <c r="G1527" s="25">
        <v>23.3</v>
      </c>
      <c r="H1527" s="25">
        <v>22.2</v>
      </c>
      <c r="I1527" s="25">
        <v>24.055</v>
      </c>
      <c r="J1527" s="25">
        <v>24.2805</v>
      </c>
      <c r="K1527" s="25">
        <v>20.14</v>
      </c>
      <c r="L1527" s="25">
        <v>10.722</v>
      </c>
      <c r="M1527" s="25">
        <v>1.0920000000000001</v>
      </c>
      <c r="N1527" s="25" t="s">
        <v>13</v>
      </c>
    </row>
    <row r="1528" spans="1:14" x14ac:dyDescent="0.2">
      <c r="A1528" s="25" t="s">
        <v>180</v>
      </c>
      <c r="B1528" s="25" t="s">
        <v>1</v>
      </c>
      <c r="C1528" s="25">
        <v>2467.61983061</v>
      </c>
      <c r="D1528" s="25">
        <v>3034.1048101400002</v>
      </c>
      <c r="E1528" s="25">
        <v>4374.5038294400001</v>
      </c>
      <c r="F1528" s="25">
        <v>5370.75214736</v>
      </c>
      <c r="G1528" s="25">
        <v>4386.7306645400004</v>
      </c>
      <c r="H1528" s="25">
        <v>4039.49433477</v>
      </c>
      <c r="I1528" s="25">
        <v>4825.1558687899997</v>
      </c>
      <c r="J1528" s="25">
        <v>4840.0732884999998</v>
      </c>
      <c r="K1528" s="25">
        <v>5178.1894659600002</v>
      </c>
      <c r="L1528" s="25">
        <v>5111.9033182900002</v>
      </c>
      <c r="M1528" s="25">
        <v>4479.5205282699999</v>
      </c>
      <c r="N1528" s="25">
        <v>4695.8240540400002</v>
      </c>
    </row>
    <row r="1529" spans="1:14" x14ac:dyDescent="0.2">
      <c r="A1529" s="25"/>
      <c r="B1529" s="25" t="s">
        <v>61</v>
      </c>
      <c r="C1529" s="25">
        <v>209.62261100000001</v>
      </c>
      <c r="D1529" s="25">
        <v>181.37763100000001</v>
      </c>
      <c r="E1529" s="25">
        <v>265.58385800000002</v>
      </c>
      <c r="F1529" s="25">
        <v>280.26067840000002</v>
      </c>
      <c r="G1529" s="25">
        <v>186.31245265999999</v>
      </c>
      <c r="H1529" s="25">
        <v>144.36225655000001</v>
      </c>
      <c r="I1529" s="25">
        <v>165.42597187000001</v>
      </c>
      <c r="J1529" s="25">
        <v>170.88658013</v>
      </c>
      <c r="K1529" s="25">
        <v>192.52242885999999</v>
      </c>
      <c r="L1529" s="25">
        <v>80.930729920000005</v>
      </c>
      <c r="M1529" s="25">
        <v>62.107736959999997</v>
      </c>
      <c r="N1529" s="25">
        <v>64.368738070000006</v>
      </c>
    </row>
    <row r="1530" spans="1:14" x14ac:dyDescent="0.2">
      <c r="A1530" s="25"/>
      <c r="B1530" s="25" t="s">
        <v>2</v>
      </c>
      <c r="C1530" s="25">
        <v>1225.0423820000001</v>
      </c>
      <c r="D1530" s="25">
        <v>1422.783038</v>
      </c>
      <c r="E1530" s="25">
        <v>1886.4883589999999</v>
      </c>
      <c r="F1530" s="25">
        <v>2320.8124323799998</v>
      </c>
      <c r="G1530" s="25">
        <v>1954.37833237</v>
      </c>
      <c r="H1530" s="25">
        <v>1829.03005781</v>
      </c>
      <c r="I1530" s="25">
        <v>2249.23716384</v>
      </c>
      <c r="J1530" s="25">
        <v>2298.6172320400001</v>
      </c>
      <c r="K1530" s="25">
        <v>2233.2601748100001</v>
      </c>
      <c r="L1530" s="25">
        <v>2121.44651075</v>
      </c>
      <c r="M1530" s="25">
        <v>1758.9798360499999</v>
      </c>
      <c r="N1530" s="25">
        <v>1687.08692898</v>
      </c>
    </row>
    <row r="1531" spans="1:14" x14ac:dyDescent="0.2">
      <c r="A1531" s="25"/>
      <c r="B1531" s="25" t="s">
        <v>3</v>
      </c>
      <c r="C1531" s="25">
        <v>341.07763999999997</v>
      </c>
      <c r="D1531" s="25">
        <v>479.65740099999999</v>
      </c>
      <c r="E1531" s="25">
        <v>672.40375500000005</v>
      </c>
      <c r="F1531" s="25">
        <v>801.33472661999997</v>
      </c>
      <c r="G1531" s="25">
        <v>723.73833860000002</v>
      </c>
      <c r="H1531" s="25">
        <v>641.02139607000004</v>
      </c>
      <c r="I1531" s="25">
        <v>767.35408802999996</v>
      </c>
      <c r="J1531" s="25">
        <v>746.50453427000002</v>
      </c>
      <c r="K1531" s="25">
        <v>864.35931855000001</v>
      </c>
      <c r="L1531" s="25">
        <v>953.92122653000001</v>
      </c>
      <c r="M1531" s="25">
        <v>895.01685225999995</v>
      </c>
      <c r="N1531" s="25">
        <v>867.41705254999999</v>
      </c>
    </row>
    <row r="1532" spans="1:14" x14ac:dyDescent="0.2">
      <c r="A1532" s="25"/>
      <c r="B1532" s="25" t="s">
        <v>4</v>
      </c>
      <c r="C1532" s="25">
        <v>691.87719800000002</v>
      </c>
      <c r="D1532" s="25">
        <v>950.28674000000001</v>
      </c>
      <c r="E1532" s="25">
        <v>1550.0278579999999</v>
      </c>
      <c r="F1532" s="25">
        <v>1968.34430995</v>
      </c>
      <c r="G1532" s="25">
        <v>1522.3015408900001</v>
      </c>
      <c r="H1532" s="25">
        <v>1425.0806243300001</v>
      </c>
      <c r="I1532" s="25">
        <v>1643.1386450299999</v>
      </c>
      <c r="J1532" s="25">
        <v>1624.0649420300001</v>
      </c>
      <c r="K1532" s="25">
        <v>1888.04754374</v>
      </c>
      <c r="L1532" s="25">
        <v>1955.6048510600001</v>
      </c>
      <c r="M1532" s="25">
        <v>1763.41610298</v>
      </c>
      <c r="N1532" s="25">
        <v>2076.95133442</v>
      </c>
    </row>
    <row r="1533" spans="1:14" x14ac:dyDescent="0.2">
      <c r="A1533" s="25"/>
      <c r="B1533" s="25" t="s">
        <v>5</v>
      </c>
      <c r="C1533" s="25">
        <v>14.047732999999999</v>
      </c>
      <c r="D1533" s="25">
        <v>24.578835999999999</v>
      </c>
      <c r="E1533" s="25">
        <v>53.415101999999997</v>
      </c>
      <c r="F1533" s="25">
        <v>86.925683460000002</v>
      </c>
      <c r="G1533" s="25">
        <v>38.120888549999997</v>
      </c>
      <c r="H1533" s="25">
        <v>78.141037949999998</v>
      </c>
      <c r="I1533" s="25">
        <v>86.188321479999999</v>
      </c>
      <c r="J1533" s="25">
        <v>125.91642745999999</v>
      </c>
      <c r="K1533" s="25">
        <v>161.98438841999999</v>
      </c>
      <c r="L1533" s="25">
        <v>171.14859279999999</v>
      </c>
      <c r="M1533" s="25">
        <v>98.706939090000006</v>
      </c>
      <c r="N1533" s="25">
        <v>179.93936647999999</v>
      </c>
    </row>
    <row r="1534" spans="1:14" x14ac:dyDescent="0.2">
      <c r="A1534" s="25"/>
      <c r="B1534" s="25" t="s">
        <v>6</v>
      </c>
      <c r="C1534" s="25">
        <v>10.435957</v>
      </c>
      <c r="D1534" s="25">
        <v>10.225308999999999</v>
      </c>
      <c r="E1534" s="25">
        <v>17.393136999999999</v>
      </c>
      <c r="F1534" s="25">
        <v>14.889031109999999</v>
      </c>
      <c r="G1534" s="25">
        <v>26.54670213</v>
      </c>
      <c r="H1534" s="25">
        <v>27.812911809999999</v>
      </c>
      <c r="I1534" s="25">
        <v>25.022415909999999</v>
      </c>
      <c r="J1534" s="25">
        <v>19.272922569999999</v>
      </c>
      <c r="K1534" s="25">
        <v>29.210299549999998</v>
      </c>
      <c r="L1534" s="25">
        <v>2.6534665500000001</v>
      </c>
      <c r="M1534" s="25">
        <v>2.2181334599999998</v>
      </c>
      <c r="N1534" s="25">
        <v>8.9693294100000003</v>
      </c>
    </row>
    <row r="1535" spans="1:14" x14ac:dyDescent="0.2">
      <c r="A1535" s="25"/>
      <c r="B1535" s="25" t="s">
        <v>7</v>
      </c>
      <c r="C1535" s="25">
        <v>251.19468800000001</v>
      </c>
      <c r="D1535" s="25">
        <v>395.15858400000002</v>
      </c>
      <c r="E1535" s="25">
        <v>719.94789500000002</v>
      </c>
      <c r="F1535" s="25">
        <v>895.84304760999999</v>
      </c>
      <c r="G1535" s="25">
        <v>624.07992735000005</v>
      </c>
      <c r="H1535" s="25">
        <v>439.70889152000001</v>
      </c>
      <c r="I1535" s="25">
        <v>528.25100263000002</v>
      </c>
      <c r="J1535" s="25">
        <v>459.98041870999998</v>
      </c>
      <c r="K1535" s="25">
        <v>481.96994260000002</v>
      </c>
      <c r="L1535" s="25">
        <v>551.92104343999995</v>
      </c>
      <c r="M1535" s="25">
        <v>511.27976318999998</v>
      </c>
      <c r="N1535" s="25">
        <v>492.83498269</v>
      </c>
    </row>
    <row r="1536" spans="1:14" x14ac:dyDescent="0.2">
      <c r="A1536" s="25"/>
      <c r="B1536" s="25" t="s">
        <v>8</v>
      </c>
      <c r="C1536" s="25">
        <v>9.7550190000000008</v>
      </c>
      <c r="D1536" s="25">
        <v>11.349128</v>
      </c>
      <c r="E1536" s="25">
        <v>12.506308000000001</v>
      </c>
      <c r="F1536" s="25">
        <v>13.0230163</v>
      </c>
      <c r="G1536" s="25">
        <v>6.9998982400000003</v>
      </c>
      <c r="H1536" s="25">
        <v>11.91981934</v>
      </c>
      <c r="I1536" s="25">
        <v>9.7309395199999997</v>
      </c>
      <c r="J1536" s="25">
        <v>10.27889203</v>
      </c>
      <c r="K1536" s="25">
        <v>11.94966799</v>
      </c>
      <c r="L1536" s="25">
        <v>5.3069331100000001</v>
      </c>
      <c r="M1536" s="25">
        <v>5.5453336499999999</v>
      </c>
      <c r="N1536" s="25">
        <v>4.5850634599999998</v>
      </c>
    </row>
    <row r="1537" spans="1:14" x14ac:dyDescent="0.2">
      <c r="A1537" s="25"/>
      <c r="B1537" s="25" t="s">
        <v>9</v>
      </c>
      <c r="C1537" s="25">
        <v>107.771142</v>
      </c>
      <c r="D1537" s="25">
        <v>145.865861</v>
      </c>
      <c r="E1537" s="25">
        <v>168.003333</v>
      </c>
      <c r="F1537" s="25">
        <v>219.82899781</v>
      </c>
      <c r="G1537" s="25">
        <v>211.37861892999999</v>
      </c>
      <c r="H1537" s="25">
        <v>213.23232390000001</v>
      </c>
      <c r="I1537" s="25">
        <v>258.56496443999998</v>
      </c>
      <c r="J1537" s="25">
        <v>305.79703812999998</v>
      </c>
      <c r="K1537" s="25">
        <v>373.09518972000001</v>
      </c>
      <c r="L1537" s="25">
        <v>386.07938374999998</v>
      </c>
      <c r="M1537" s="25">
        <v>400.37309004000002</v>
      </c>
      <c r="N1537" s="25">
        <v>601.00015152000003</v>
      </c>
    </row>
    <row r="1538" spans="1:14" x14ac:dyDescent="0.2">
      <c r="A1538" s="25"/>
      <c r="B1538" s="25" t="s">
        <v>10</v>
      </c>
      <c r="C1538" s="25">
        <v>264.75912</v>
      </c>
      <c r="D1538" s="25">
        <v>326.87686600000001</v>
      </c>
      <c r="E1538" s="25">
        <v>531.02086899999995</v>
      </c>
      <c r="F1538" s="25">
        <v>684.77337637999995</v>
      </c>
      <c r="G1538" s="25">
        <v>576.48054033000005</v>
      </c>
      <c r="H1538" s="25">
        <v>607.91078676999996</v>
      </c>
      <c r="I1538" s="25">
        <v>676.99536390000003</v>
      </c>
      <c r="J1538" s="25">
        <v>650.13992141000006</v>
      </c>
      <c r="K1538" s="25">
        <v>766.10649278000005</v>
      </c>
      <c r="L1538" s="25">
        <v>770.83203423999998</v>
      </c>
      <c r="M1538" s="25">
        <v>688.73044021999999</v>
      </c>
      <c r="N1538" s="25">
        <v>732.88908260000005</v>
      </c>
    </row>
    <row r="1539" spans="1:14" x14ac:dyDescent="0.2">
      <c r="A1539" s="25"/>
      <c r="B1539" s="25" t="s">
        <v>11</v>
      </c>
      <c r="C1539" s="25">
        <v>5.1872850000000001</v>
      </c>
      <c r="D1539" s="25">
        <v>6.5105969999999997</v>
      </c>
      <c r="E1539" s="25">
        <v>9.423387</v>
      </c>
      <c r="F1539" s="25">
        <v>10.266685669999999</v>
      </c>
      <c r="G1539" s="25">
        <v>9.6619207100000004</v>
      </c>
      <c r="H1539" s="25">
        <v>11.91981934</v>
      </c>
      <c r="I1539" s="25">
        <v>22.242147469999999</v>
      </c>
      <c r="J1539" s="25">
        <v>14.133476549999999</v>
      </c>
      <c r="K1539" s="25">
        <v>26.55481777</v>
      </c>
      <c r="L1539" s="25">
        <v>17.2475326</v>
      </c>
      <c r="M1539" s="25">
        <v>16.636000970000001</v>
      </c>
      <c r="N1539" s="25">
        <v>16.55886104</v>
      </c>
    </row>
    <row r="1540" spans="1:14" x14ac:dyDescent="0.2">
      <c r="A1540" s="25"/>
      <c r="B1540" s="25" t="s">
        <v>12</v>
      </c>
      <c r="C1540" s="25">
        <v>28.713913999999999</v>
      </c>
      <c r="D1540" s="25">
        <v>29.721423000000001</v>
      </c>
      <c r="E1540" s="25">
        <v>38.331682000000001</v>
      </c>
      <c r="F1540" s="25">
        <v>44.178572719999998</v>
      </c>
      <c r="G1540" s="25">
        <v>32.010698189999999</v>
      </c>
      <c r="H1540" s="25">
        <v>35.759458039999998</v>
      </c>
      <c r="I1540" s="25">
        <v>37.53362387</v>
      </c>
      <c r="J1540" s="25">
        <v>37.260983629999998</v>
      </c>
      <c r="K1540" s="25">
        <v>38.504485770000002</v>
      </c>
      <c r="L1540" s="25">
        <v>49.089131260000002</v>
      </c>
      <c r="M1540" s="25">
        <v>39.926402330000002</v>
      </c>
      <c r="N1540" s="25">
        <v>44.191513649999997</v>
      </c>
    </row>
    <row r="1541" spans="1:14" x14ac:dyDescent="0.2">
      <c r="A1541" s="25" t="s">
        <v>181</v>
      </c>
      <c r="B1541" s="25" t="s">
        <v>1</v>
      </c>
      <c r="C1541" s="25">
        <v>10864.1</v>
      </c>
      <c r="D1541" s="25">
        <v>11672.8</v>
      </c>
      <c r="E1541" s="25">
        <v>12758.5</v>
      </c>
      <c r="F1541" s="25">
        <v>17635.599999999999</v>
      </c>
      <c r="G1541" s="25">
        <v>16909.900000000001</v>
      </c>
      <c r="H1541" s="25">
        <v>16040.1</v>
      </c>
      <c r="I1541" s="25">
        <v>19672.599999999999</v>
      </c>
      <c r="J1541" s="25">
        <v>15124.762000000001</v>
      </c>
      <c r="K1541" s="25">
        <v>15720.460999999999</v>
      </c>
      <c r="L1541" s="25">
        <v>14751.147999999999</v>
      </c>
      <c r="M1541" s="25">
        <v>15815.44</v>
      </c>
      <c r="N1541" s="25" t="s">
        <v>13</v>
      </c>
    </row>
    <row r="1542" spans="1:14" x14ac:dyDescent="0.2">
      <c r="A1542" s="25"/>
      <c r="B1542" s="25" t="s">
        <v>61</v>
      </c>
      <c r="C1542" s="25">
        <v>5.8189799999999998</v>
      </c>
      <c r="D1542" s="25">
        <v>92.156400000000005</v>
      </c>
      <c r="E1542" s="25">
        <v>3.73</v>
      </c>
      <c r="F1542" s="25">
        <v>61.65</v>
      </c>
      <c r="G1542" s="25">
        <v>20.836500000000001</v>
      </c>
      <c r="H1542" s="25">
        <v>138.0384</v>
      </c>
      <c r="I1542" s="25">
        <v>71.990499999999997</v>
      </c>
      <c r="J1542" s="25">
        <v>126.5324</v>
      </c>
      <c r="K1542" s="25" t="s">
        <v>13</v>
      </c>
      <c r="L1542" s="25">
        <v>45.286000000000001</v>
      </c>
      <c r="M1542" s="25">
        <v>71.84</v>
      </c>
      <c r="N1542" s="25" t="s">
        <v>13</v>
      </c>
    </row>
    <row r="1543" spans="1:14" x14ac:dyDescent="0.2">
      <c r="A1543" s="25"/>
      <c r="B1543" s="25" t="s">
        <v>2</v>
      </c>
      <c r="C1543" s="25">
        <v>437.65300000000002</v>
      </c>
      <c r="D1543" s="25">
        <v>476.66</v>
      </c>
      <c r="E1543" s="25">
        <v>579.86</v>
      </c>
      <c r="F1543" s="25">
        <v>498.71</v>
      </c>
      <c r="G1543" s="25">
        <v>383.10599999999999</v>
      </c>
      <c r="H1543" s="25">
        <v>650.32799999999997</v>
      </c>
      <c r="I1543" s="25">
        <v>1359.2</v>
      </c>
      <c r="J1543" s="25">
        <v>1148.43</v>
      </c>
      <c r="K1543" s="25">
        <v>1127.57</v>
      </c>
      <c r="L1543" s="25">
        <v>1284.1510000000001</v>
      </c>
      <c r="M1543" s="25">
        <v>1448.2080000000001</v>
      </c>
      <c r="N1543" s="25" t="s">
        <v>13</v>
      </c>
    </row>
    <row r="1544" spans="1:14" x14ac:dyDescent="0.2">
      <c r="A1544" s="25"/>
      <c r="B1544" s="25" t="s">
        <v>3</v>
      </c>
      <c r="C1544" s="25">
        <v>5531.71</v>
      </c>
      <c r="D1544" s="25">
        <v>4981.41</v>
      </c>
      <c r="E1544" s="25">
        <v>5216.37</v>
      </c>
      <c r="F1544" s="25">
        <v>5819.02</v>
      </c>
      <c r="G1544" s="25">
        <v>6774.1</v>
      </c>
      <c r="H1544" s="25">
        <v>7860.74</v>
      </c>
      <c r="I1544" s="25">
        <v>6544.71</v>
      </c>
      <c r="J1544" s="25">
        <v>6836.3670000000002</v>
      </c>
      <c r="K1544" s="25">
        <v>6491.6289999999999</v>
      </c>
      <c r="L1544" s="25">
        <v>6523.46</v>
      </c>
      <c r="M1544" s="25">
        <v>6857.2510000000002</v>
      </c>
      <c r="N1544" s="25" t="s">
        <v>13</v>
      </c>
    </row>
    <row r="1545" spans="1:14" x14ac:dyDescent="0.2">
      <c r="A1545" s="25"/>
      <c r="B1545" s="25" t="s">
        <v>4</v>
      </c>
      <c r="C1545" s="25">
        <v>4888.9180200000001</v>
      </c>
      <c r="D1545" s="25">
        <v>6122.5735999999997</v>
      </c>
      <c r="E1545" s="25">
        <v>6958.54</v>
      </c>
      <c r="F1545" s="25">
        <v>11256.22</v>
      </c>
      <c r="G1545" s="25">
        <v>9731.8575000000001</v>
      </c>
      <c r="H1545" s="25">
        <v>7390.9935999999998</v>
      </c>
      <c r="I1545" s="25">
        <v>11696.699500000001</v>
      </c>
      <c r="J1545" s="25">
        <v>7013.4579999999996</v>
      </c>
      <c r="K1545" s="25">
        <v>8089.2790000000014</v>
      </c>
      <c r="L1545" s="25">
        <v>6898.25</v>
      </c>
      <c r="M1545" s="25">
        <v>7438.1409999999996</v>
      </c>
      <c r="N1545" s="25" t="s">
        <v>13</v>
      </c>
    </row>
    <row r="1546" spans="1:14" x14ac:dyDescent="0.2">
      <c r="A1546" s="25"/>
      <c r="B1546" s="25" t="s">
        <v>5</v>
      </c>
      <c r="C1546" s="25">
        <v>0.345022</v>
      </c>
      <c r="D1546" s="25" t="s">
        <v>13</v>
      </c>
      <c r="E1546" s="25" t="s">
        <v>13</v>
      </c>
      <c r="F1546" s="25" t="s">
        <v>13</v>
      </c>
      <c r="G1546" s="25" t="s">
        <v>13</v>
      </c>
      <c r="H1546" s="25">
        <v>598.40899999999999</v>
      </c>
      <c r="I1546" s="25">
        <v>537.94000000000005</v>
      </c>
      <c r="J1546" s="25">
        <v>589.149</v>
      </c>
      <c r="K1546" s="25">
        <v>743.24400000000003</v>
      </c>
      <c r="L1546" s="25">
        <v>650.87099999999998</v>
      </c>
      <c r="M1546" s="25">
        <v>745.00599999999997</v>
      </c>
      <c r="N1546" s="25" t="s">
        <v>13</v>
      </c>
    </row>
    <row r="1547" spans="1:14" x14ac:dyDescent="0.2">
      <c r="A1547" s="25"/>
      <c r="B1547" s="25" t="s">
        <v>6</v>
      </c>
      <c r="C1547" s="25">
        <v>209.255</v>
      </c>
      <c r="D1547" s="25">
        <v>188.714</v>
      </c>
      <c r="E1547" s="25">
        <v>264.75</v>
      </c>
      <c r="F1547" s="25">
        <v>266.33999999999997</v>
      </c>
      <c r="G1547" s="25">
        <v>241.73599999999999</v>
      </c>
      <c r="H1547" s="25">
        <v>150.54</v>
      </c>
      <c r="I1547" s="25">
        <v>176.94</v>
      </c>
      <c r="J1547" s="25">
        <v>174.44399999999999</v>
      </c>
      <c r="K1547" s="25">
        <v>185.33799999999999</v>
      </c>
      <c r="L1547" s="25">
        <v>164.31800000000001</v>
      </c>
      <c r="M1547" s="25">
        <v>65.757999999999996</v>
      </c>
      <c r="N1547" s="25" t="s">
        <v>13</v>
      </c>
    </row>
    <row r="1548" spans="1:14" x14ac:dyDescent="0.2">
      <c r="A1548" s="25"/>
      <c r="B1548" s="25" t="s">
        <v>7</v>
      </c>
      <c r="C1548" s="25">
        <v>58.068399999999997</v>
      </c>
      <c r="D1548" s="25">
        <v>128.53100000000001</v>
      </c>
      <c r="E1548" s="25">
        <v>105.19</v>
      </c>
      <c r="F1548" s="25">
        <v>99.57</v>
      </c>
      <c r="G1548" s="25">
        <v>114.56100000000001</v>
      </c>
      <c r="H1548" s="25">
        <v>2075.91</v>
      </c>
      <c r="I1548" s="25">
        <v>1287.07</v>
      </c>
      <c r="J1548" s="25">
        <v>1587.63</v>
      </c>
      <c r="K1548" s="25">
        <v>1508.72</v>
      </c>
      <c r="L1548" s="25">
        <v>1831.0920000000001</v>
      </c>
      <c r="M1548" s="25">
        <v>2360.011</v>
      </c>
      <c r="N1548" s="25" t="s">
        <v>13</v>
      </c>
    </row>
    <row r="1549" spans="1:14" x14ac:dyDescent="0.2">
      <c r="A1549" s="25"/>
      <c r="B1549" s="25" t="s">
        <v>8</v>
      </c>
      <c r="C1549" s="25" t="s">
        <v>13</v>
      </c>
      <c r="D1549" s="25" t="s">
        <v>13</v>
      </c>
      <c r="E1549" s="25" t="s">
        <v>13</v>
      </c>
      <c r="F1549" s="25" t="s">
        <v>13</v>
      </c>
      <c r="G1549" s="25" t="s">
        <v>13</v>
      </c>
      <c r="H1549" s="25">
        <v>7.2789900000000003</v>
      </c>
      <c r="I1549" s="25">
        <v>7.4470799999999997</v>
      </c>
      <c r="J1549" s="25">
        <v>2.6592600000000002</v>
      </c>
      <c r="K1549" s="25">
        <v>75.864999999999995</v>
      </c>
      <c r="L1549" s="25">
        <v>18.367000000000001</v>
      </c>
      <c r="M1549" s="25">
        <v>23.893999999999998</v>
      </c>
      <c r="N1549" s="25" t="s">
        <v>13</v>
      </c>
    </row>
    <row r="1550" spans="1:14" x14ac:dyDescent="0.2">
      <c r="A1550" s="25"/>
      <c r="B1550" s="25" t="s">
        <v>9</v>
      </c>
      <c r="C1550" s="25">
        <v>240.578</v>
      </c>
      <c r="D1550" s="25">
        <v>304.86399999999998</v>
      </c>
      <c r="E1550" s="25">
        <v>250.06</v>
      </c>
      <c r="F1550" s="25">
        <v>329.42</v>
      </c>
      <c r="G1550" s="25">
        <v>482.74</v>
      </c>
      <c r="H1550" s="25">
        <v>472.08100000000002</v>
      </c>
      <c r="I1550" s="25">
        <v>493.31299999999999</v>
      </c>
      <c r="J1550" s="25">
        <v>645.904</v>
      </c>
      <c r="K1550" s="25">
        <v>595.899</v>
      </c>
      <c r="L1550" s="25">
        <v>684.03700000000003</v>
      </c>
      <c r="M1550" s="25">
        <v>642.78099999999995</v>
      </c>
      <c r="N1550" s="25" t="s">
        <v>13</v>
      </c>
    </row>
    <row r="1551" spans="1:14" x14ac:dyDescent="0.2">
      <c r="A1551" s="25"/>
      <c r="B1551" s="25" t="s">
        <v>10</v>
      </c>
      <c r="C1551" s="25">
        <v>4362</v>
      </c>
      <c r="D1551" s="25">
        <v>5484.8</v>
      </c>
      <c r="E1551" s="25">
        <v>6327.77</v>
      </c>
      <c r="F1551" s="25">
        <v>10545.1</v>
      </c>
      <c r="G1551" s="25">
        <v>8878.18</v>
      </c>
      <c r="H1551" s="25">
        <v>3816.51</v>
      </c>
      <c r="I1551" s="25">
        <v>8974.85</v>
      </c>
      <c r="J1551" s="25">
        <v>3564.78</v>
      </c>
      <c r="K1551" s="25">
        <v>4702.29</v>
      </c>
      <c r="L1551" s="25">
        <v>2970.5390000000002</v>
      </c>
      <c r="M1551" s="25">
        <v>3028.3429999999998</v>
      </c>
      <c r="N1551" s="25" t="s">
        <v>13</v>
      </c>
    </row>
    <row r="1552" spans="1:14" x14ac:dyDescent="0.2">
      <c r="A1552" s="25"/>
      <c r="B1552" s="25" t="s">
        <v>11</v>
      </c>
      <c r="C1552" s="25">
        <v>3.8384500000000002E-3</v>
      </c>
      <c r="D1552" s="25" t="s">
        <v>13</v>
      </c>
      <c r="E1552" s="25" t="s">
        <v>13</v>
      </c>
      <c r="F1552" s="25" t="s">
        <v>13</v>
      </c>
      <c r="G1552" s="25">
        <v>4.82548E-3</v>
      </c>
      <c r="H1552" s="25">
        <v>202.09800000000001</v>
      </c>
      <c r="I1552" s="25">
        <v>167.75899999999999</v>
      </c>
      <c r="J1552" s="25">
        <v>316.49900000000002</v>
      </c>
      <c r="K1552" s="25">
        <v>228.108</v>
      </c>
      <c r="L1552" s="25">
        <v>517.10500000000002</v>
      </c>
      <c r="M1552" s="25">
        <v>340.88</v>
      </c>
      <c r="N1552" s="25" t="s">
        <v>13</v>
      </c>
    </row>
    <row r="1553" spans="1:14" x14ac:dyDescent="0.2">
      <c r="A1553" s="25"/>
      <c r="B1553" s="25" t="s">
        <v>12</v>
      </c>
      <c r="C1553" s="25">
        <v>18.687999999999999</v>
      </c>
      <c r="D1553" s="25">
        <v>15.641299999999999</v>
      </c>
      <c r="E1553" s="25">
        <v>10.74</v>
      </c>
      <c r="F1553" s="25">
        <v>15.75</v>
      </c>
      <c r="G1553" s="25">
        <v>14.677199999999999</v>
      </c>
      <c r="H1553" s="25">
        <v>68.2119</v>
      </c>
      <c r="I1553" s="25">
        <v>51.3352</v>
      </c>
      <c r="J1553" s="25">
        <v>132.369</v>
      </c>
      <c r="K1553" s="25">
        <v>49.866</v>
      </c>
      <c r="L1553" s="25">
        <v>61.92</v>
      </c>
      <c r="M1553" s="25">
        <v>231.46899999999999</v>
      </c>
      <c r="N1553" s="25" t="s">
        <v>13</v>
      </c>
    </row>
    <row r="1554" spans="1:14" x14ac:dyDescent="0.2">
      <c r="A1554" s="25" t="s">
        <v>182</v>
      </c>
      <c r="B1554" s="25" t="s">
        <v>1</v>
      </c>
      <c r="C1554" s="25">
        <v>33.781999999999996</v>
      </c>
      <c r="D1554" s="25">
        <v>38.798000000000002</v>
      </c>
      <c r="E1554" s="25">
        <v>42.555999999999997</v>
      </c>
      <c r="F1554" s="25">
        <v>48.3401</v>
      </c>
      <c r="G1554" s="25">
        <v>41.533999999999999</v>
      </c>
      <c r="H1554" s="25">
        <v>46.128</v>
      </c>
      <c r="I1554" s="25">
        <v>45.957999999999998</v>
      </c>
      <c r="J1554" s="25">
        <v>41.377000000000002</v>
      </c>
      <c r="K1554" s="25">
        <v>32.841999999999999</v>
      </c>
      <c r="L1554" s="25">
        <v>29.876999999999999</v>
      </c>
      <c r="M1554" s="25">
        <v>45.680999999999997</v>
      </c>
      <c r="N1554" s="25">
        <v>36.197507000000002</v>
      </c>
    </row>
    <row r="1555" spans="1:14" x14ac:dyDescent="0.2">
      <c r="A1555" s="25"/>
      <c r="B1555" s="25" t="s">
        <v>61</v>
      </c>
      <c r="C1555" s="25" t="s">
        <v>13</v>
      </c>
      <c r="D1555" s="25" t="s">
        <v>13</v>
      </c>
      <c r="E1555" s="25" t="s">
        <v>13</v>
      </c>
      <c r="F1555" s="25" t="s">
        <v>13</v>
      </c>
      <c r="G1555" s="25" t="s">
        <v>13</v>
      </c>
      <c r="H1555" s="25" t="s">
        <v>13</v>
      </c>
      <c r="I1555" s="25" t="s">
        <v>13</v>
      </c>
      <c r="J1555" s="25" t="s">
        <v>13</v>
      </c>
      <c r="K1555" s="25" t="s">
        <v>13</v>
      </c>
      <c r="L1555" s="25" t="s">
        <v>13</v>
      </c>
      <c r="M1555" s="25" t="s">
        <v>13</v>
      </c>
      <c r="N1555" s="25">
        <v>0</v>
      </c>
    </row>
    <row r="1556" spans="1:14" x14ac:dyDescent="0.2">
      <c r="A1556" s="25"/>
      <c r="B1556" s="25" t="s">
        <v>2</v>
      </c>
      <c r="C1556" s="25">
        <v>0.78372600000000003</v>
      </c>
      <c r="D1556" s="25">
        <v>0.68500000000000005</v>
      </c>
      <c r="E1556" s="25">
        <v>1.0842700000000001</v>
      </c>
      <c r="F1556" s="25">
        <v>1.0160100000000001</v>
      </c>
      <c r="G1556" s="25">
        <v>0.85750899999999997</v>
      </c>
      <c r="H1556" s="25">
        <v>3.6139800000000002</v>
      </c>
      <c r="I1556" s="25">
        <v>4.4695499999999999</v>
      </c>
      <c r="J1556" s="25">
        <v>3.536</v>
      </c>
      <c r="K1556" s="25">
        <v>1.76</v>
      </c>
      <c r="L1556" s="25">
        <v>1.833</v>
      </c>
      <c r="M1556" s="25">
        <v>1.0720000000000001</v>
      </c>
      <c r="N1556" s="25">
        <v>0.99004499999999995</v>
      </c>
    </row>
    <row r="1557" spans="1:14" x14ac:dyDescent="0.2">
      <c r="A1557" s="25"/>
      <c r="B1557" s="25" t="s">
        <v>3</v>
      </c>
      <c r="C1557" s="25">
        <v>27.071000000000002</v>
      </c>
      <c r="D1557" s="25">
        <v>29.372</v>
      </c>
      <c r="E1557" s="25">
        <v>30.8233</v>
      </c>
      <c r="F1557" s="25">
        <v>30.205200000000001</v>
      </c>
      <c r="G1557" s="25">
        <v>29.903500000000001</v>
      </c>
      <c r="H1557" s="25">
        <v>23.003</v>
      </c>
      <c r="I1557" s="25">
        <v>23.919</v>
      </c>
      <c r="J1557" s="25">
        <v>21.616</v>
      </c>
      <c r="K1557" s="25">
        <v>17.326000000000001</v>
      </c>
      <c r="L1557" s="25">
        <v>16.291</v>
      </c>
      <c r="M1557" s="25">
        <v>34.439</v>
      </c>
      <c r="N1557" s="25">
        <v>25.091486</v>
      </c>
    </row>
    <row r="1558" spans="1:14" x14ac:dyDescent="0.2">
      <c r="A1558" s="25"/>
      <c r="B1558" s="25" t="s">
        <v>4</v>
      </c>
      <c r="C1558" s="25">
        <v>5.9269999999999996</v>
      </c>
      <c r="D1558" s="25">
        <v>8.7409999999999997</v>
      </c>
      <c r="E1558" s="25">
        <v>10.648999999999999</v>
      </c>
      <c r="F1558" s="25">
        <v>17.11889</v>
      </c>
      <c r="G1558" s="25">
        <v>10.773</v>
      </c>
      <c r="H1558" s="25">
        <v>19.510999999999999</v>
      </c>
      <c r="I1558" s="25">
        <v>17.57</v>
      </c>
      <c r="J1558" s="25">
        <v>16.225000000000001</v>
      </c>
      <c r="K1558" s="25">
        <v>13.756</v>
      </c>
      <c r="L1558" s="25">
        <v>11.754</v>
      </c>
      <c r="M1558" s="25">
        <v>10.169</v>
      </c>
      <c r="N1558" s="25">
        <v>10.115976</v>
      </c>
    </row>
    <row r="1559" spans="1:14" x14ac:dyDescent="0.2">
      <c r="A1559" s="25"/>
      <c r="B1559" s="25" t="s">
        <v>5</v>
      </c>
      <c r="C1559" s="25" t="s">
        <v>13</v>
      </c>
      <c r="D1559" s="25" t="s">
        <v>13</v>
      </c>
      <c r="E1559" s="25" t="s">
        <v>13</v>
      </c>
      <c r="F1559" s="25" t="s">
        <v>13</v>
      </c>
      <c r="G1559" s="25" t="s">
        <v>13</v>
      </c>
      <c r="H1559" s="25" t="s">
        <v>13</v>
      </c>
      <c r="I1559" s="25" t="s">
        <v>13</v>
      </c>
      <c r="J1559" s="25" t="s">
        <v>13</v>
      </c>
      <c r="K1559" s="25" t="s">
        <v>13</v>
      </c>
      <c r="L1559" s="25" t="s">
        <v>13</v>
      </c>
      <c r="M1559" s="25" t="s">
        <v>13</v>
      </c>
      <c r="N1559" s="25">
        <v>0</v>
      </c>
    </row>
    <row r="1560" spans="1:14" x14ac:dyDescent="0.2">
      <c r="A1560" s="25"/>
      <c r="B1560" s="25" t="s">
        <v>6</v>
      </c>
      <c r="C1560" s="25">
        <v>-2.27</v>
      </c>
      <c r="D1560" s="25">
        <v>-0.22600000000000001</v>
      </c>
      <c r="E1560" s="25">
        <v>-9.1306700000000005E-2</v>
      </c>
      <c r="F1560" s="25">
        <v>0.29244799999999999</v>
      </c>
      <c r="G1560" s="25">
        <v>0.70381800000000005</v>
      </c>
      <c r="H1560" s="25">
        <v>3.9759299999999997E-2</v>
      </c>
      <c r="I1560" s="25">
        <v>2.16784</v>
      </c>
      <c r="J1560" s="25">
        <v>1.8739699999999999</v>
      </c>
      <c r="K1560" s="25">
        <v>3.32234E-2</v>
      </c>
      <c r="L1560" s="25">
        <v>0.03</v>
      </c>
      <c r="M1560" s="25">
        <v>2.5000000000000001E-2</v>
      </c>
      <c r="N1560" s="25">
        <v>2.0504999999999999E-2</v>
      </c>
    </row>
    <row r="1561" spans="1:14" x14ac:dyDescent="0.2">
      <c r="A1561" s="25"/>
      <c r="B1561" s="25" t="s">
        <v>7</v>
      </c>
      <c r="C1561" s="25">
        <v>4.40877E-2</v>
      </c>
      <c r="D1561" s="25">
        <v>3.5628300000000002E-2</v>
      </c>
      <c r="E1561" s="25" t="s">
        <v>13</v>
      </c>
      <c r="F1561" s="25">
        <v>0.33300000000000002</v>
      </c>
      <c r="G1561" s="25">
        <v>0.42599999999999999</v>
      </c>
      <c r="H1561" s="25">
        <v>0.579847</v>
      </c>
      <c r="I1561" s="25">
        <v>1.7000000000000001E-2</v>
      </c>
      <c r="J1561" s="25">
        <v>1.4999999999999999E-2</v>
      </c>
      <c r="K1561" s="25">
        <v>1.2E-2</v>
      </c>
      <c r="L1561" s="25">
        <v>1.0999999999999999E-2</v>
      </c>
      <c r="M1561" s="25">
        <v>8.9999999999999993E-3</v>
      </c>
      <c r="N1561" s="25">
        <v>7.3819999999999997E-3</v>
      </c>
    </row>
    <row r="1562" spans="1:14" x14ac:dyDescent="0.2">
      <c r="A1562" s="25"/>
      <c r="B1562" s="25" t="s">
        <v>8</v>
      </c>
      <c r="C1562" s="25" t="s">
        <v>13</v>
      </c>
      <c r="D1562" s="25">
        <v>2.4E-2</v>
      </c>
      <c r="E1562" s="25">
        <v>0.18179699999999999</v>
      </c>
      <c r="F1562" s="25">
        <v>0.14215900000000001</v>
      </c>
      <c r="G1562" s="25" t="s">
        <v>13</v>
      </c>
      <c r="H1562" s="25" t="s">
        <v>13</v>
      </c>
      <c r="I1562" s="25">
        <v>0.33800000000000002</v>
      </c>
      <c r="J1562" s="25">
        <v>0.312</v>
      </c>
      <c r="K1562" s="25">
        <v>0.27800000000000002</v>
      </c>
      <c r="L1562" s="25">
        <v>0.25800000000000001</v>
      </c>
      <c r="M1562" s="25">
        <v>0.22700000000000001</v>
      </c>
      <c r="N1562" s="25">
        <v>0.18618599999999999</v>
      </c>
    </row>
    <row r="1563" spans="1:14" x14ac:dyDescent="0.2">
      <c r="A1563" s="25"/>
      <c r="B1563" s="25" t="s">
        <v>9</v>
      </c>
      <c r="C1563" s="25">
        <v>1.859</v>
      </c>
      <c r="D1563" s="25">
        <v>4.7120199999999999</v>
      </c>
      <c r="E1563" s="25">
        <v>3.83921</v>
      </c>
      <c r="F1563" s="25">
        <v>4.8959999999999999</v>
      </c>
      <c r="G1563" s="25">
        <v>1.6747700000000001</v>
      </c>
      <c r="H1563" s="25">
        <v>0.78193900000000005</v>
      </c>
      <c r="I1563" s="25">
        <v>1.38</v>
      </c>
      <c r="J1563" s="25">
        <v>2.3460000000000001</v>
      </c>
      <c r="K1563" s="25">
        <v>3.2040000000000002</v>
      </c>
      <c r="L1563" s="25">
        <v>2.1440000000000001</v>
      </c>
      <c r="M1563" s="25">
        <v>1.722</v>
      </c>
      <c r="N1563" s="25">
        <v>3.1877070000000001</v>
      </c>
    </row>
    <row r="1564" spans="1:14" x14ac:dyDescent="0.2">
      <c r="A1564" s="25"/>
      <c r="B1564" s="25" t="s">
        <v>10</v>
      </c>
      <c r="C1564" s="25">
        <v>2.1509999999999998</v>
      </c>
      <c r="D1564" s="25">
        <v>0.16</v>
      </c>
      <c r="E1564" s="25">
        <v>2.7210000000000001</v>
      </c>
      <c r="F1564" s="25">
        <v>7.7839999999999998</v>
      </c>
      <c r="G1564" s="25">
        <v>2.1339999999999999</v>
      </c>
      <c r="H1564" s="25">
        <v>13.807</v>
      </c>
      <c r="I1564" s="25">
        <v>9.0869999999999997</v>
      </c>
      <c r="J1564" s="25">
        <v>7.34</v>
      </c>
      <c r="K1564" s="25">
        <v>6.5369999999999999</v>
      </c>
      <c r="L1564" s="25">
        <v>6.0330000000000004</v>
      </c>
      <c r="M1564" s="25">
        <v>5.3239999999999998</v>
      </c>
      <c r="N1564" s="25">
        <v>4.3667699999999998</v>
      </c>
    </row>
    <row r="1565" spans="1:14" x14ac:dyDescent="0.2">
      <c r="A1565" s="25"/>
      <c r="B1565" s="25" t="s">
        <v>11</v>
      </c>
      <c r="C1565" s="25" t="s">
        <v>13</v>
      </c>
      <c r="D1565" s="25" t="s">
        <v>13</v>
      </c>
      <c r="E1565" s="25" t="s">
        <v>13</v>
      </c>
      <c r="F1565" s="25" t="s">
        <v>13</v>
      </c>
      <c r="G1565" s="25" t="s">
        <v>13</v>
      </c>
      <c r="H1565" s="25" t="s">
        <v>13</v>
      </c>
      <c r="I1565" s="25" t="s">
        <v>13</v>
      </c>
      <c r="J1565" s="25" t="s">
        <v>13</v>
      </c>
      <c r="K1565" s="25" t="s">
        <v>13</v>
      </c>
      <c r="L1565" s="25" t="s">
        <v>13</v>
      </c>
      <c r="M1565" s="25" t="s">
        <v>13</v>
      </c>
      <c r="N1565" s="25" t="s">
        <v>13</v>
      </c>
    </row>
    <row r="1566" spans="1:14" x14ac:dyDescent="0.2">
      <c r="A1566" s="25"/>
      <c r="B1566" s="25" t="s">
        <v>12</v>
      </c>
      <c r="C1566" s="25">
        <v>4.1428900000000004</v>
      </c>
      <c r="D1566" s="25">
        <v>4.0331299999999999</v>
      </c>
      <c r="E1566" s="25">
        <v>4.0023</v>
      </c>
      <c r="F1566" s="25">
        <v>3.67014</v>
      </c>
      <c r="G1566" s="25">
        <v>5.8396400000000002</v>
      </c>
      <c r="H1566" s="25">
        <v>4.3027199999999999</v>
      </c>
      <c r="I1566" s="25">
        <v>4.5868900000000004</v>
      </c>
      <c r="J1566" s="25">
        <v>4.3384400000000003</v>
      </c>
      <c r="K1566" s="25">
        <v>3.6919499999999998</v>
      </c>
      <c r="L1566" s="25">
        <v>3.278</v>
      </c>
      <c r="M1566" s="25">
        <v>2.8620000000000001</v>
      </c>
      <c r="N1566" s="25">
        <v>2.347426</v>
      </c>
    </row>
    <row r="1567" spans="1:14" x14ac:dyDescent="0.2">
      <c r="A1567" s="25" t="s">
        <v>183</v>
      </c>
      <c r="B1567" s="25" t="s">
        <v>1</v>
      </c>
      <c r="C1567" s="25">
        <v>213.239</v>
      </c>
      <c r="D1567" s="25">
        <v>336.49700000000001</v>
      </c>
      <c r="E1567" s="25">
        <v>346.17200000000003</v>
      </c>
      <c r="F1567" s="25">
        <v>509.60599999999999</v>
      </c>
      <c r="G1567" s="25">
        <v>274.101</v>
      </c>
      <c r="H1567" s="25">
        <v>157.99299999999999</v>
      </c>
      <c r="I1567" s="25">
        <v>604.07799999999997</v>
      </c>
      <c r="J1567" s="25" t="s">
        <v>13</v>
      </c>
      <c r="K1567" s="25" t="s">
        <v>13</v>
      </c>
      <c r="L1567" s="25">
        <v>245.73099999999999</v>
      </c>
      <c r="M1567" s="25">
        <v>237.982</v>
      </c>
      <c r="N1567" s="25">
        <v>183.12566699999999</v>
      </c>
    </row>
    <row r="1568" spans="1:14" x14ac:dyDescent="0.2">
      <c r="A1568" s="25"/>
      <c r="B1568" s="25" t="s">
        <v>61</v>
      </c>
      <c r="C1568" s="25" t="s">
        <v>13</v>
      </c>
      <c r="D1568" s="25" t="s">
        <v>13</v>
      </c>
      <c r="E1568" s="25" t="s">
        <v>13</v>
      </c>
      <c r="F1568" s="25" t="s">
        <v>13</v>
      </c>
      <c r="G1568" s="25" t="s">
        <v>13</v>
      </c>
      <c r="H1568" s="25" t="s">
        <v>13</v>
      </c>
      <c r="I1568" s="25" t="s">
        <v>13</v>
      </c>
      <c r="J1568" s="25" t="s">
        <v>13</v>
      </c>
      <c r="K1568" s="25" t="s">
        <v>13</v>
      </c>
      <c r="L1568" s="25" t="s">
        <v>13</v>
      </c>
      <c r="M1568" s="25" t="s">
        <v>13</v>
      </c>
      <c r="N1568" s="25" t="s">
        <v>13</v>
      </c>
    </row>
    <row r="1569" spans="1:14" x14ac:dyDescent="0.2">
      <c r="A1569" s="25"/>
      <c r="B1569" s="25" t="s">
        <v>2</v>
      </c>
      <c r="C1569" s="25">
        <v>11.0588</v>
      </c>
      <c r="D1569" s="25">
        <v>15.046900000000001</v>
      </c>
      <c r="E1569" s="25">
        <v>20.1629</v>
      </c>
      <c r="F1569" s="25">
        <v>19.194400000000002</v>
      </c>
      <c r="G1569" s="25">
        <v>14.9475</v>
      </c>
      <c r="H1569" s="25">
        <v>22.1661</v>
      </c>
      <c r="I1569" s="25">
        <v>131.77600000000001</v>
      </c>
      <c r="J1569" s="25" t="s">
        <v>13</v>
      </c>
      <c r="K1569" s="25" t="s">
        <v>13</v>
      </c>
      <c r="L1569" s="25">
        <v>0.70799999999999996</v>
      </c>
      <c r="M1569" s="25">
        <v>0.13600000000000001</v>
      </c>
      <c r="N1569" s="25" t="s">
        <v>13</v>
      </c>
    </row>
    <row r="1570" spans="1:14" x14ac:dyDescent="0.2">
      <c r="A1570" s="25"/>
      <c r="B1570" s="25" t="s">
        <v>3</v>
      </c>
      <c r="C1570" s="25">
        <v>67.238500000000002</v>
      </c>
      <c r="D1570" s="25">
        <v>124.36499999999999</v>
      </c>
      <c r="E1570" s="25">
        <v>131.13800000000001</v>
      </c>
      <c r="F1570" s="25">
        <v>158.02000000000001</v>
      </c>
      <c r="G1570" s="25">
        <v>123.28700000000001</v>
      </c>
      <c r="H1570" s="25">
        <v>12.3932</v>
      </c>
      <c r="I1570" s="25">
        <v>232.48699999999999</v>
      </c>
      <c r="J1570" s="25" t="s">
        <v>13</v>
      </c>
      <c r="K1570" s="25" t="s">
        <v>13</v>
      </c>
      <c r="L1570" s="25">
        <v>55.136000000000003</v>
      </c>
      <c r="M1570" s="25">
        <v>45.58</v>
      </c>
      <c r="N1570" s="25" t="s">
        <v>13</v>
      </c>
    </row>
    <row r="1571" spans="1:14" x14ac:dyDescent="0.2">
      <c r="A1571" s="25"/>
      <c r="B1571" s="25" t="s">
        <v>4</v>
      </c>
      <c r="C1571" s="25">
        <v>134.9417</v>
      </c>
      <c r="D1571" s="25">
        <v>197.08510000000001</v>
      </c>
      <c r="E1571" s="25">
        <v>194.87110000000001</v>
      </c>
      <c r="F1571" s="25">
        <v>332.39159999999998</v>
      </c>
      <c r="G1571" s="25">
        <v>135.8665</v>
      </c>
      <c r="H1571" s="25">
        <v>123.4337</v>
      </c>
      <c r="I1571" s="25">
        <v>239.815</v>
      </c>
      <c r="J1571" s="25" t="s">
        <v>13</v>
      </c>
      <c r="K1571" s="25" t="s">
        <v>13</v>
      </c>
      <c r="L1571" s="25">
        <v>189.887</v>
      </c>
      <c r="M1571" s="25">
        <v>192.267</v>
      </c>
      <c r="N1571" s="25" t="s">
        <v>13</v>
      </c>
    </row>
    <row r="1572" spans="1:14" x14ac:dyDescent="0.2">
      <c r="A1572" s="25"/>
      <c r="B1572" s="25" t="s">
        <v>5</v>
      </c>
      <c r="C1572" s="25" t="s">
        <v>13</v>
      </c>
      <c r="D1572" s="25" t="s">
        <v>13</v>
      </c>
      <c r="E1572" s="25" t="s">
        <v>13</v>
      </c>
      <c r="F1572" s="25" t="s">
        <v>13</v>
      </c>
      <c r="G1572" s="25" t="s">
        <v>13</v>
      </c>
      <c r="H1572" s="25" t="s">
        <v>13</v>
      </c>
      <c r="I1572" s="25" t="s">
        <v>13</v>
      </c>
      <c r="J1572" s="25" t="s">
        <v>13</v>
      </c>
      <c r="K1572" s="25" t="s">
        <v>13</v>
      </c>
      <c r="L1572" s="25" t="s">
        <v>13</v>
      </c>
      <c r="M1572" s="25" t="s">
        <v>13</v>
      </c>
      <c r="N1572" s="25" t="s">
        <v>13</v>
      </c>
    </row>
    <row r="1573" spans="1:14" x14ac:dyDescent="0.2">
      <c r="A1573" s="25"/>
      <c r="B1573" s="25" t="s">
        <v>6</v>
      </c>
      <c r="C1573" s="25" t="s">
        <v>13</v>
      </c>
      <c r="D1573" s="25" t="s">
        <v>13</v>
      </c>
      <c r="E1573" s="25" t="s">
        <v>13</v>
      </c>
      <c r="F1573" s="25" t="s">
        <v>13</v>
      </c>
      <c r="G1573" s="25" t="s">
        <v>13</v>
      </c>
      <c r="H1573" s="25" t="s">
        <v>13</v>
      </c>
      <c r="I1573" s="25" t="s">
        <v>13</v>
      </c>
      <c r="J1573" s="25" t="s">
        <v>13</v>
      </c>
      <c r="K1573" s="25" t="s">
        <v>13</v>
      </c>
      <c r="L1573" s="25" t="s">
        <v>13</v>
      </c>
      <c r="M1573" s="25" t="s">
        <v>13</v>
      </c>
      <c r="N1573" s="25" t="s">
        <v>13</v>
      </c>
    </row>
    <row r="1574" spans="1:14" x14ac:dyDescent="0.2">
      <c r="A1574" s="25"/>
      <c r="B1574" s="25" t="s">
        <v>7</v>
      </c>
      <c r="C1574" s="25" t="s">
        <v>13</v>
      </c>
      <c r="D1574" s="25" t="s">
        <v>13</v>
      </c>
      <c r="E1574" s="25" t="s">
        <v>13</v>
      </c>
      <c r="F1574" s="25" t="s">
        <v>13</v>
      </c>
      <c r="G1574" s="25" t="s">
        <v>13</v>
      </c>
      <c r="H1574" s="25" t="s">
        <v>13</v>
      </c>
      <c r="I1574" s="25" t="s">
        <v>13</v>
      </c>
      <c r="J1574" s="25" t="s">
        <v>13</v>
      </c>
      <c r="K1574" s="25" t="s">
        <v>13</v>
      </c>
      <c r="L1574" s="25" t="s">
        <v>13</v>
      </c>
      <c r="M1574" s="25" t="s">
        <v>13</v>
      </c>
      <c r="N1574" s="25" t="s">
        <v>13</v>
      </c>
    </row>
    <row r="1575" spans="1:14" x14ac:dyDescent="0.2">
      <c r="A1575" s="25"/>
      <c r="B1575" s="25" t="s">
        <v>8</v>
      </c>
      <c r="C1575" s="25" t="s">
        <v>13</v>
      </c>
      <c r="D1575" s="25" t="s">
        <v>13</v>
      </c>
      <c r="E1575" s="25" t="s">
        <v>13</v>
      </c>
      <c r="F1575" s="25" t="s">
        <v>13</v>
      </c>
      <c r="G1575" s="25" t="s">
        <v>13</v>
      </c>
      <c r="H1575" s="25" t="s">
        <v>13</v>
      </c>
      <c r="I1575" s="25" t="s">
        <v>13</v>
      </c>
      <c r="J1575" s="25" t="s">
        <v>13</v>
      </c>
      <c r="K1575" s="25" t="s">
        <v>13</v>
      </c>
      <c r="L1575" s="25" t="s">
        <v>13</v>
      </c>
      <c r="M1575" s="25" t="s">
        <v>13</v>
      </c>
      <c r="N1575" s="25" t="s">
        <v>13</v>
      </c>
    </row>
    <row r="1576" spans="1:14" x14ac:dyDescent="0.2">
      <c r="A1576" s="25"/>
      <c r="B1576" s="25" t="s">
        <v>9</v>
      </c>
      <c r="C1576" s="25" t="s">
        <v>13</v>
      </c>
      <c r="D1576" s="25" t="s">
        <v>13</v>
      </c>
      <c r="E1576" s="25" t="s">
        <v>13</v>
      </c>
      <c r="F1576" s="25" t="s">
        <v>13</v>
      </c>
      <c r="G1576" s="25" t="s">
        <v>13</v>
      </c>
      <c r="H1576" s="25" t="s">
        <v>13</v>
      </c>
      <c r="I1576" s="25" t="s">
        <v>13</v>
      </c>
      <c r="J1576" s="25" t="s">
        <v>13</v>
      </c>
      <c r="K1576" s="25" t="s">
        <v>13</v>
      </c>
      <c r="L1576" s="25" t="s">
        <v>13</v>
      </c>
      <c r="M1576" s="25" t="s">
        <v>13</v>
      </c>
      <c r="N1576" s="25" t="s">
        <v>13</v>
      </c>
    </row>
    <row r="1577" spans="1:14" x14ac:dyDescent="0.2">
      <c r="A1577" s="25"/>
      <c r="B1577" s="25" t="s">
        <v>10</v>
      </c>
      <c r="C1577" s="25">
        <v>2.79854</v>
      </c>
      <c r="D1577" s="25">
        <v>3.8077700000000001</v>
      </c>
      <c r="E1577" s="25">
        <v>4.3018700000000001</v>
      </c>
      <c r="F1577" s="25">
        <v>4.5455399999999999</v>
      </c>
      <c r="G1577" s="25">
        <v>4.2510500000000002</v>
      </c>
      <c r="H1577" s="25">
        <v>5.2271700000000001</v>
      </c>
      <c r="I1577" s="25">
        <v>1.1814800000000001</v>
      </c>
      <c r="J1577" s="25" t="s">
        <v>13</v>
      </c>
      <c r="K1577" s="25" t="s">
        <v>13</v>
      </c>
      <c r="L1577" s="25">
        <v>15.286</v>
      </c>
      <c r="M1577" s="25">
        <v>15.162000000000001</v>
      </c>
      <c r="N1577" s="25" t="s">
        <v>13</v>
      </c>
    </row>
    <row r="1578" spans="1:14" x14ac:dyDescent="0.2">
      <c r="A1578" s="25"/>
      <c r="B1578" s="25" t="s">
        <v>11</v>
      </c>
      <c r="C1578" s="25" t="s">
        <v>13</v>
      </c>
      <c r="D1578" s="25" t="s">
        <v>13</v>
      </c>
      <c r="E1578" s="25" t="s">
        <v>13</v>
      </c>
      <c r="F1578" s="25" t="s">
        <v>13</v>
      </c>
      <c r="G1578" s="25" t="s">
        <v>13</v>
      </c>
      <c r="H1578" s="25" t="s">
        <v>13</v>
      </c>
      <c r="I1578" s="25" t="s">
        <v>13</v>
      </c>
      <c r="J1578" s="25" t="s">
        <v>13</v>
      </c>
      <c r="K1578" s="25" t="s">
        <v>13</v>
      </c>
      <c r="L1578" s="25" t="s">
        <v>13</v>
      </c>
      <c r="M1578" s="25" t="s">
        <v>13</v>
      </c>
      <c r="N1578" s="25" t="s">
        <v>13</v>
      </c>
    </row>
    <row r="1579" spans="1:14" x14ac:dyDescent="0.2">
      <c r="A1579" s="25"/>
      <c r="B1579" s="25" t="s">
        <v>12</v>
      </c>
      <c r="C1579" s="25">
        <v>132.143</v>
      </c>
      <c r="D1579" s="25">
        <v>193.27799999999999</v>
      </c>
      <c r="E1579" s="25">
        <v>190.57</v>
      </c>
      <c r="F1579" s="25">
        <v>327.846</v>
      </c>
      <c r="G1579" s="25">
        <v>131.61500000000001</v>
      </c>
      <c r="H1579" s="25">
        <v>118.20699999999999</v>
      </c>
      <c r="I1579" s="25">
        <v>238.63399999999999</v>
      </c>
      <c r="J1579" s="25" t="s">
        <v>13</v>
      </c>
      <c r="K1579" s="25" t="s">
        <v>13</v>
      </c>
      <c r="L1579" s="25">
        <v>174.601</v>
      </c>
      <c r="M1579" s="25">
        <v>177.10499999999999</v>
      </c>
      <c r="N1579" s="25" t="s">
        <v>13</v>
      </c>
    </row>
    <row r="1580" spans="1:14" x14ac:dyDescent="0.2">
      <c r="A1580" s="25" t="s">
        <v>184</v>
      </c>
      <c r="B1580" s="25" t="s">
        <v>1</v>
      </c>
      <c r="C1580" s="25">
        <v>534</v>
      </c>
      <c r="D1580" s="25">
        <v>489</v>
      </c>
      <c r="E1580" s="25">
        <v>108.5</v>
      </c>
      <c r="F1580" s="25">
        <v>207.7</v>
      </c>
      <c r="G1580" s="25">
        <v>385</v>
      </c>
      <c r="H1580" s="25">
        <v>410.1</v>
      </c>
      <c r="I1580" s="25">
        <v>40.200000000000003</v>
      </c>
      <c r="J1580" s="25">
        <v>152.19999999999999</v>
      </c>
      <c r="K1580" s="25">
        <v>179.9</v>
      </c>
      <c r="L1580" s="25">
        <v>79.159042999999997</v>
      </c>
      <c r="M1580" s="25">
        <v>483.42289899999997</v>
      </c>
      <c r="N1580" s="25" t="s">
        <v>13</v>
      </c>
    </row>
    <row r="1581" spans="1:14" x14ac:dyDescent="0.2">
      <c r="A1581" s="25"/>
      <c r="B1581" s="25" t="s">
        <v>61</v>
      </c>
      <c r="C1581" s="25" t="s">
        <v>13</v>
      </c>
      <c r="D1581" s="25" t="s">
        <v>13</v>
      </c>
      <c r="E1581" s="25" t="s">
        <v>13</v>
      </c>
      <c r="F1581" s="25" t="s">
        <v>13</v>
      </c>
      <c r="G1581" s="25" t="s">
        <v>13</v>
      </c>
      <c r="H1581" s="25" t="s">
        <v>13</v>
      </c>
      <c r="I1581" s="25" t="s">
        <v>13</v>
      </c>
      <c r="J1581" s="25" t="s">
        <v>13</v>
      </c>
      <c r="K1581" s="25" t="s">
        <v>13</v>
      </c>
      <c r="L1581" s="25" t="s">
        <v>13</v>
      </c>
      <c r="M1581" s="25" t="s">
        <v>13</v>
      </c>
      <c r="N1581" s="25" t="s">
        <v>13</v>
      </c>
    </row>
    <row r="1582" spans="1:14" x14ac:dyDescent="0.2">
      <c r="A1582" s="25"/>
      <c r="B1582" s="25" t="s">
        <v>2</v>
      </c>
      <c r="C1582" s="25">
        <v>116</v>
      </c>
      <c r="D1582" s="25">
        <v>128</v>
      </c>
      <c r="E1582" s="25">
        <v>25.2</v>
      </c>
      <c r="F1582" s="25">
        <v>117.8</v>
      </c>
      <c r="G1582" s="25">
        <v>262</v>
      </c>
      <c r="H1582" s="25">
        <v>262.5</v>
      </c>
      <c r="I1582" s="25">
        <v>30</v>
      </c>
      <c r="J1582" s="25">
        <v>109.5</v>
      </c>
      <c r="K1582" s="25">
        <v>131.4</v>
      </c>
      <c r="L1582" s="25" t="s">
        <v>13</v>
      </c>
      <c r="M1582" s="25" t="s">
        <v>13</v>
      </c>
      <c r="N1582" s="25" t="s">
        <v>13</v>
      </c>
    </row>
    <row r="1583" spans="1:14" x14ac:dyDescent="0.2">
      <c r="A1583" s="25"/>
      <c r="B1583" s="25" t="s">
        <v>3</v>
      </c>
      <c r="C1583" s="25">
        <v>250</v>
      </c>
      <c r="D1583" s="25">
        <v>190</v>
      </c>
      <c r="E1583" s="25">
        <v>74.2</v>
      </c>
      <c r="F1583" s="25">
        <v>74.2</v>
      </c>
      <c r="G1583" s="25">
        <v>50</v>
      </c>
      <c r="H1583" s="25">
        <v>60</v>
      </c>
      <c r="I1583" s="25" t="s">
        <v>13</v>
      </c>
      <c r="J1583" s="25" t="s">
        <v>13</v>
      </c>
      <c r="K1583" s="25" t="s">
        <v>13</v>
      </c>
      <c r="L1583" s="25" t="s">
        <v>13</v>
      </c>
      <c r="M1583" s="25" t="s">
        <v>13</v>
      </c>
      <c r="N1583" s="25" t="s">
        <v>13</v>
      </c>
    </row>
    <row r="1584" spans="1:14" x14ac:dyDescent="0.2">
      <c r="A1584" s="25"/>
      <c r="B1584" s="25" t="s">
        <v>4</v>
      </c>
      <c r="C1584" s="25">
        <v>168</v>
      </c>
      <c r="D1584" s="25">
        <v>171</v>
      </c>
      <c r="E1584" s="25">
        <v>9.1</v>
      </c>
      <c r="F1584" s="25">
        <v>15.7</v>
      </c>
      <c r="G1584" s="25">
        <v>73</v>
      </c>
      <c r="H1584" s="25">
        <v>87.6</v>
      </c>
      <c r="I1584" s="25">
        <v>10.199999999999999</v>
      </c>
      <c r="J1584" s="25">
        <v>42.7</v>
      </c>
      <c r="K1584" s="25">
        <v>48.5</v>
      </c>
      <c r="L1584" s="25" t="s">
        <v>13</v>
      </c>
      <c r="M1584" s="25" t="s">
        <v>13</v>
      </c>
      <c r="N1584" s="25" t="s">
        <v>13</v>
      </c>
    </row>
    <row r="1585" spans="1:14" x14ac:dyDescent="0.2">
      <c r="A1585" s="25"/>
      <c r="B1585" s="25" t="s">
        <v>5</v>
      </c>
      <c r="C1585" s="25" t="s">
        <v>13</v>
      </c>
      <c r="D1585" s="25" t="s">
        <v>13</v>
      </c>
      <c r="E1585" s="25" t="s">
        <v>13</v>
      </c>
      <c r="F1585" s="25" t="s">
        <v>13</v>
      </c>
      <c r="G1585" s="25" t="s">
        <v>13</v>
      </c>
      <c r="H1585" s="25" t="s">
        <v>13</v>
      </c>
      <c r="I1585" s="25" t="s">
        <v>13</v>
      </c>
      <c r="J1585" s="25" t="s">
        <v>13</v>
      </c>
      <c r="K1585" s="25" t="s">
        <v>13</v>
      </c>
      <c r="L1585" s="25" t="s">
        <v>13</v>
      </c>
      <c r="M1585" s="25" t="s">
        <v>13</v>
      </c>
      <c r="N1585" s="25" t="s">
        <v>13</v>
      </c>
    </row>
    <row r="1586" spans="1:14" x14ac:dyDescent="0.2">
      <c r="A1586" s="25"/>
      <c r="B1586" s="25" t="s">
        <v>6</v>
      </c>
      <c r="C1586" s="25">
        <v>43</v>
      </c>
      <c r="D1586" s="25">
        <v>55</v>
      </c>
      <c r="E1586" s="25" t="s">
        <v>13</v>
      </c>
      <c r="F1586" s="25">
        <v>4.5999999999999996</v>
      </c>
      <c r="G1586" s="25">
        <v>63</v>
      </c>
      <c r="H1586" s="25">
        <v>75.599999999999994</v>
      </c>
      <c r="I1586" s="25" t="s">
        <v>13</v>
      </c>
      <c r="J1586" s="25">
        <v>32.6</v>
      </c>
      <c r="K1586" s="25">
        <v>35.9</v>
      </c>
      <c r="L1586" s="25" t="s">
        <v>13</v>
      </c>
      <c r="M1586" s="25" t="s">
        <v>13</v>
      </c>
      <c r="N1586" s="25" t="s">
        <v>13</v>
      </c>
    </row>
    <row r="1587" spans="1:14" x14ac:dyDescent="0.2">
      <c r="A1587" s="25"/>
      <c r="B1587" s="25" t="s">
        <v>7</v>
      </c>
      <c r="C1587" s="25" t="s">
        <v>13</v>
      </c>
      <c r="D1587" s="25" t="s">
        <v>13</v>
      </c>
      <c r="E1587" s="25" t="s">
        <v>13</v>
      </c>
      <c r="F1587" s="25" t="s">
        <v>13</v>
      </c>
      <c r="G1587" s="25" t="s">
        <v>13</v>
      </c>
      <c r="H1587" s="25" t="s">
        <v>13</v>
      </c>
      <c r="I1587" s="25" t="s">
        <v>13</v>
      </c>
      <c r="J1587" s="25" t="s">
        <v>13</v>
      </c>
      <c r="K1587" s="25" t="s">
        <v>13</v>
      </c>
      <c r="L1587" s="25" t="s">
        <v>13</v>
      </c>
      <c r="M1587" s="25" t="s">
        <v>13</v>
      </c>
      <c r="N1587" s="25" t="s">
        <v>13</v>
      </c>
    </row>
    <row r="1588" spans="1:14" x14ac:dyDescent="0.2">
      <c r="A1588" s="25"/>
      <c r="B1588" s="25" t="s">
        <v>8</v>
      </c>
      <c r="C1588" s="25" t="s">
        <v>13</v>
      </c>
      <c r="D1588" s="25" t="s">
        <v>13</v>
      </c>
      <c r="E1588" s="25" t="s">
        <v>13</v>
      </c>
      <c r="F1588" s="25" t="s">
        <v>13</v>
      </c>
      <c r="G1588" s="25" t="s">
        <v>13</v>
      </c>
      <c r="H1588" s="25" t="s">
        <v>13</v>
      </c>
      <c r="I1588" s="25" t="s">
        <v>13</v>
      </c>
      <c r="J1588" s="25" t="s">
        <v>13</v>
      </c>
      <c r="K1588" s="25" t="s">
        <v>13</v>
      </c>
      <c r="L1588" s="25" t="s">
        <v>13</v>
      </c>
      <c r="M1588" s="25" t="s">
        <v>13</v>
      </c>
      <c r="N1588" s="25" t="s">
        <v>13</v>
      </c>
    </row>
    <row r="1589" spans="1:14" x14ac:dyDescent="0.2">
      <c r="A1589" s="25"/>
      <c r="B1589" s="25" t="s">
        <v>9</v>
      </c>
      <c r="C1589" s="25">
        <v>10</v>
      </c>
      <c r="D1589" s="25">
        <v>12</v>
      </c>
      <c r="E1589" s="25">
        <v>9.1</v>
      </c>
      <c r="F1589" s="25">
        <v>11.1</v>
      </c>
      <c r="G1589" s="25">
        <v>10</v>
      </c>
      <c r="H1589" s="25">
        <v>12</v>
      </c>
      <c r="I1589" s="25">
        <v>10.199999999999999</v>
      </c>
      <c r="J1589" s="25">
        <v>10.1</v>
      </c>
      <c r="K1589" s="25">
        <v>12.6</v>
      </c>
      <c r="L1589" s="25" t="s">
        <v>13</v>
      </c>
      <c r="M1589" s="25" t="s">
        <v>13</v>
      </c>
      <c r="N1589" s="25" t="s">
        <v>13</v>
      </c>
    </row>
    <row r="1590" spans="1:14" x14ac:dyDescent="0.2">
      <c r="A1590" s="25"/>
      <c r="B1590" s="25" t="s">
        <v>10</v>
      </c>
      <c r="C1590" s="25" t="s">
        <v>13</v>
      </c>
      <c r="D1590" s="25" t="s">
        <v>13</v>
      </c>
      <c r="E1590" s="25" t="s">
        <v>13</v>
      </c>
      <c r="F1590" s="25" t="s">
        <v>13</v>
      </c>
      <c r="G1590" s="25" t="s">
        <v>13</v>
      </c>
      <c r="H1590" s="25" t="s">
        <v>13</v>
      </c>
      <c r="I1590" s="25" t="s">
        <v>13</v>
      </c>
      <c r="J1590" s="25" t="s">
        <v>13</v>
      </c>
      <c r="K1590" s="25" t="s">
        <v>13</v>
      </c>
      <c r="L1590" s="25" t="s">
        <v>13</v>
      </c>
      <c r="M1590" s="25" t="s">
        <v>13</v>
      </c>
      <c r="N1590" s="25" t="s">
        <v>13</v>
      </c>
    </row>
    <row r="1591" spans="1:14" x14ac:dyDescent="0.2">
      <c r="A1591" s="25"/>
      <c r="B1591" s="25" t="s">
        <v>11</v>
      </c>
      <c r="C1591" s="25" t="s">
        <v>13</v>
      </c>
      <c r="D1591" s="25" t="s">
        <v>13</v>
      </c>
      <c r="E1591" s="25" t="s">
        <v>13</v>
      </c>
      <c r="F1591" s="25" t="s">
        <v>13</v>
      </c>
      <c r="G1591" s="25" t="s">
        <v>13</v>
      </c>
      <c r="H1591" s="25" t="s">
        <v>13</v>
      </c>
      <c r="I1591" s="25" t="s">
        <v>13</v>
      </c>
      <c r="J1591" s="25" t="s">
        <v>13</v>
      </c>
      <c r="K1591" s="25" t="s">
        <v>13</v>
      </c>
      <c r="L1591" s="25" t="s">
        <v>13</v>
      </c>
      <c r="M1591" s="25" t="s">
        <v>13</v>
      </c>
      <c r="N1591" s="25" t="s">
        <v>13</v>
      </c>
    </row>
    <row r="1592" spans="1:14" x14ac:dyDescent="0.2">
      <c r="A1592" s="25"/>
      <c r="B1592" s="25" t="s">
        <v>12</v>
      </c>
      <c r="C1592" s="25">
        <v>115</v>
      </c>
      <c r="D1592" s="25">
        <v>104</v>
      </c>
      <c r="E1592" s="25" t="s">
        <v>13</v>
      </c>
      <c r="F1592" s="25" t="s">
        <v>13</v>
      </c>
      <c r="G1592" s="25" t="s">
        <v>13</v>
      </c>
      <c r="H1592" s="25" t="s">
        <v>13</v>
      </c>
      <c r="I1592" s="25" t="s">
        <v>13</v>
      </c>
      <c r="J1592" s="25" t="s">
        <v>13</v>
      </c>
      <c r="K1592" s="25" t="s">
        <v>13</v>
      </c>
      <c r="L1592" s="25" t="s">
        <v>13</v>
      </c>
      <c r="M1592" s="25" t="s">
        <v>13</v>
      </c>
      <c r="N1592" s="25" t="s">
        <v>13</v>
      </c>
    </row>
    <row r="1593" spans="1:14" x14ac:dyDescent="0.2">
      <c r="A1593" s="25" t="s">
        <v>185</v>
      </c>
      <c r="B1593" s="25" t="s">
        <v>1</v>
      </c>
      <c r="C1593" s="25">
        <v>3039.4930759899999</v>
      </c>
      <c r="D1593" s="25">
        <v>3630.4090127899999</v>
      </c>
      <c r="E1593" s="25">
        <v>4242.9596597199998</v>
      </c>
      <c r="F1593" s="25">
        <v>5068.1995549599997</v>
      </c>
      <c r="G1593" s="25">
        <v>4093.9224855799998</v>
      </c>
      <c r="H1593" s="25">
        <v>4533.3721831100002</v>
      </c>
      <c r="I1593" s="25">
        <v>5561.0929235200001</v>
      </c>
      <c r="J1593" s="25">
        <v>6158.2127062500003</v>
      </c>
      <c r="K1593" s="25">
        <v>7156.7889383199999</v>
      </c>
      <c r="L1593" s="25">
        <v>7761.1243268400003</v>
      </c>
      <c r="M1593" s="25">
        <v>6666.1564959699999</v>
      </c>
      <c r="N1593" s="25">
        <v>7444.9488192899998</v>
      </c>
    </row>
    <row r="1594" spans="1:14" x14ac:dyDescent="0.2">
      <c r="A1594" s="25"/>
      <c r="B1594" s="25" t="s">
        <v>61</v>
      </c>
      <c r="C1594" s="25">
        <v>172.03523756000001</v>
      </c>
      <c r="D1594" s="25">
        <v>215.15600619</v>
      </c>
      <c r="E1594" s="25">
        <v>217.66798653999999</v>
      </c>
      <c r="F1594" s="25">
        <v>284.40359498999999</v>
      </c>
      <c r="G1594" s="25">
        <v>422.87572646000001</v>
      </c>
      <c r="H1594" s="25">
        <v>472.15728862999998</v>
      </c>
      <c r="I1594" s="25">
        <v>362.12996364000003</v>
      </c>
      <c r="J1594" s="25">
        <v>320.05900084000001</v>
      </c>
      <c r="K1594" s="25">
        <v>219.07724662999999</v>
      </c>
      <c r="L1594" s="25">
        <v>339.24569905999999</v>
      </c>
      <c r="M1594" s="25">
        <v>338.70897977999999</v>
      </c>
      <c r="N1594" s="25">
        <v>547.71141623999995</v>
      </c>
    </row>
    <row r="1595" spans="1:14" x14ac:dyDescent="0.2">
      <c r="A1595" s="25"/>
      <c r="B1595" s="25" t="s">
        <v>2</v>
      </c>
      <c r="C1595" s="25">
        <v>1595.4568578400001</v>
      </c>
      <c r="D1595" s="25">
        <v>1959.5845794700001</v>
      </c>
      <c r="E1595" s="25">
        <v>2361.74813124</v>
      </c>
      <c r="F1595" s="25">
        <v>2891.4649480600001</v>
      </c>
      <c r="G1595" s="25">
        <v>2107.7359172199999</v>
      </c>
      <c r="H1595" s="25">
        <v>2433.8946685199999</v>
      </c>
      <c r="I1595" s="25">
        <v>3073.8647816399998</v>
      </c>
      <c r="J1595" s="25">
        <v>3569.8592048700002</v>
      </c>
      <c r="K1595" s="25">
        <v>4377.4289359799996</v>
      </c>
      <c r="L1595" s="25">
        <v>4759.5229597799998</v>
      </c>
      <c r="M1595" s="25">
        <v>3909.2384149600002</v>
      </c>
      <c r="N1595" s="25">
        <v>4283.1967648999998</v>
      </c>
    </row>
    <row r="1596" spans="1:14" x14ac:dyDescent="0.2">
      <c r="A1596" s="25"/>
      <c r="B1596" s="25" t="s">
        <v>3</v>
      </c>
      <c r="C1596" s="25">
        <v>919.13052021999999</v>
      </c>
      <c r="D1596" s="25">
        <v>1038.16346699</v>
      </c>
      <c r="E1596" s="25">
        <v>1154.34557898</v>
      </c>
      <c r="F1596" s="25">
        <v>1248.5163864399999</v>
      </c>
      <c r="G1596" s="25">
        <v>972.62454822999996</v>
      </c>
      <c r="H1596" s="25">
        <v>966.03513697000005</v>
      </c>
      <c r="I1596" s="25">
        <v>1301.0266141100001</v>
      </c>
      <c r="J1596" s="25">
        <v>1322.12248841</v>
      </c>
      <c r="K1596" s="25">
        <v>1374.4773679899999</v>
      </c>
      <c r="L1596" s="25">
        <v>1382.19072852</v>
      </c>
      <c r="M1596" s="25">
        <v>1154.09484073</v>
      </c>
      <c r="N1596" s="25">
        <v>1187.41197216</v>
      </c>
    </row>
    <row r="1597" spans="1:14" x14ac:dyDescent="0.2">
      <c r="A1597" s="25"/>
      <c r="B1597" s="25" t="s">
        <v>4</v>
      </c>
      <c r="C1597" s="25">
        <v>352.87046034999997</v>
      </c>
      <c r="D1597" s="25">
        <v>417.50496012999997</v>
      </c>
      <c r="E1597" s="25">
        <v>509.19796294000002</v>
      </c>
      <c r="F1597" s="25">
        <v>643.81462546</v>
      </c>
      <c r="G1597" s="25">
        <v>590.68629365000004</v>
      </c>
      <c r="H1597" s="25">
        <v>661.28508896000005</v>
      </c>
      <c r="I1597" s="25">
        <v>824.07156410000005</v>
      </c>
      <c r="J1597" s="25">
        <v>946.17201210999997</v>
      </c>
      <c r="K1597" s="25">
        <v>1185.8053877</v>
      </c>
      <c r="L1597" s="25">
        <v>1280.1649394799999</v>
      </c>
      <c r="M1597" s="25">
        <v>1264.1142604900001</v>
      </c>
      <c r="N1597" s="25">
        <v>1426.6286659800001</v>
      </c>
    </row>
    <row r="1598" spans="1:14" x14ac:dyDescent="0.2">
      <c r="A1598" s="25"/>
      <c r="B1598" s="25" t="s">
        <v>5</v>
      </c>
      <c r="C1598" s="25">
        <v>34.814442759999999</v>
      </c>
      <c r="D1598" s="25">
        <v>32.795860869999998</v>
      </c>
      <c r="E1598" s="25">
        <v>67.868771809999998</v>
      </c>
      <c r="F1598" s="25">
        <v>96.103192590000006</v>
      </c>
      <c r="G1598" s="25">
        <v>66.942524320000004</v>
      </c>
      <c r="H1598" s="25">
        <v>85.160487119999999</v>
      </c>
      <c r="I1598" s="25">
        <v>117.18831453</v>
      </c>
      <c r="J1598" s="25">
        <v>198.25413018</v>
      </c>
      <c r="K1598" s="25">
        <v>188.14088393</v>
      </c>
      <c r="L1598" s="25" t="s">
        <v>13</v>
      </c>
      <c r="M1598" s="25">
        <v>227.91321331</v>
      </c>
      <c r="N1598" s="25">
        <v>264.96840694999997</v>
      </c>
    </row>
    <row r="1599" spans="1:14" x14ac:dyDescent="0.2">
      <c r="A1599" s="25"/>
      <c r="B1599" s="25" t="s">
        <v>6</v>
      </c>
      <c r="C1599" s="25">
        <v>-0.15731022</v>
      </c>
      <c r="D1599" s="25">
        <v>-11.28327371</v>
      </c>
      <c r="E1599" s="25">
        <v>-12.5185145</v>
      </c>
      <c r="F1599" s="25">
        <v>4.3840209699999999</v>
      </c>
      <c r="G1599" s="25">
        <v>0</v>
      </c>
      <c r="H1599" s="25">
        <v>1.8541941200000001</v>
      </c>
      <c r="I1599" s="25">
        <v>-0.83408053000000004</v>
      </c>
      <c r="J1599" s="25">
        <v>0.12848614999999999</v>
      </c>
      <c r="K1599" s="25">
        <v>-1.1949667900000001</v>
      </c>
      <c r="L1599" s="25">
        <v>9.5524795900000008</v>
      </c>
      <c r="M1599" s="25">
        <v>0.66544002999999996</v>
      </c>
      <c r="N1599" s="25">
        <v>0.81449859999999996</v>
      </c>
    </row>
    <row r="1600" spans="1:14" x14ac:dyDescent="0.2">
      <c r="A1600" s="25"/>
      <c r="B1600" s="25" t="s">
        <v>7</v>
      </c>
      <c r="C1600" s="25">
        <v>29.691896499999999</v>
      </c>
      <c r="D1600" s="25">
        <v>56.964389250000004</v>
      </c>
      <c r="E1600" s="25">
        <v>78.401543860000004</v>
      </c>
      <c r="F1600" s="25">
        <v>95.68582834</v>
      </c>
      <c r="G1600" s="25">
        <v>60.421969410000003</v>
      </c>
      <c r="H1600" s="25">
        <v>62.512830360000002</v>
      </c>
      <c r="I1600" s="25">
        <v>92.999979139999994</v>
      </c>
      <c r="J1600" s="25">
        <v>62.958213729999997</v>
      </c>
      <c r="K1600" s="25" t="s">
        <v>13</v>
      </c>
      <c r="L1600" s="25" t="s">
        <v>13</v>
      </c>
      <c r="M1600" s="25" t="s">
        <v>13</v>
      </c>
      <c r="N1600" s="25" t="s">
        <v>13</v>
      </c>
    </row>
    <row r="1601" spans="1:14" x14ac:dyDescent="0.2">
      <c r="A1601" s="25"/>
      <c r="B1601" s="25" t="s">
        <v>8</v>
      </c>
      <c r="C1601" s="25">
        <v>1.2193144199999999</v>
      </c>
      <c r="D1601" s="25">
        <v>0</v>
      </c>
      <c r="E1601" s="25">
        <v>0</v>
      </c>
      <c r="F1601" s="25">
        <v>0</v>
      </c>
      <c r="G1601" s="25">
        <v>0</v>
      </c>
      <c r="H1601" s="25">
        <v>0.92709706000000003</v>
      </c>
      <c r="I1601" s="25">
        <v>0.69506710000000005</v>
      </c>
      <c r="J1601" s="25">
        <v>3.85458451</v>
      </c>
      <c r="K1601" s="25">
        <v>33.06074812</v>
      </c>
      <c r="L1601" s="25">
        <v>26.269318890000001</v>
      </c>
      <c r="M1601" s="25">
        <v>22.846774660000001</v>
      </c>
      <c r="N1601" s="25">
        <v>28.744833230000001</v>
      </c>
    </row>
    <row r="1602" spans="1:14" x14ac:dyDescent="0.2">
      <c r="A1602" s="25"/>
      <c r="B1602" s="25" t="s">
        <v>9</v>
      </c>
      <c r="C1602" s="25">
        <v>94.68483793</v>
      </c>
      <c r="D1602" s="25">
        <v>91.923867029999997</v>
      </c>
      <c r="E1602" s="25">
        <v>112.42868094000001</v>
      </c>
      <c r="F1602" s="25">
        <v>136.20874036999999</v>
      </c>
      <c r="G1602" s="25">
        <v>132.58052377999999</v>
      </c>
      <c r="H1602" s="25">
        <v>137.74013468999999</v>
      </c>
      <c r="I1602" s="25">
        <v>153.4708176</v>
      </c>
      <c r="J1602" s="25">
        <v>188.48918275</v>
      </c>
      <c r="K1602" s="25">
        <v>208.58809360999999</v>
      </c>
      <c r="L1602" s="25">
        <v>284.45161469999999</v>
      </c>
      <c r="M1602" s="25">
        <v>267.06326891999998</v>
      </c>
      <c r="N1602" s="25">
        <v>330.89242369999999</v>
      </c>
    </row>
    <row r="1603" spans="1:14" x14ac:dyDescent="0.2">
      <c r="A1603" s="25"/>
      <c r="B1603" s="25" t="s">
        <v>10</v>
      </c>
      <c r="C1603" s="25">
        <v>151.39025353</v>
      </c>
      <c r="D1603" s="25">
        <v>191.96658929</v>
      </c>
      <c r="E1603" s="25">
        <v>204.12449164</v>
      </c>
      <c r="F1603" s="25">
        <v>233.22783680000001</v>
      </c>
      <c r="G1603" s="25">
        <v>263.93342962999998</v>
      </c>
      <c r="H1603" s="25">
        <v>300.51189001</v>
      </c>
      <c r="I1603" s="25">
        <v>386.59632586999999</v>
      </c>
      <c r="J1603" s="25">
        <v>408.84293081999999</v>
      </c>
      <c r="K1603" s="25">
        <v>583.27657240999997</v>
      </c>
      <c r="L1603" s="25">
        <v>581.77254218999997</v>
      </c>
      <c r="M1603" s="25">
        <v>561.52048611999999</v>
      </c>
      <c r="N1603" s="25">
        <v>697.91144753000003</v>
      </c>
    </row>
    <row r="1604" spans="1:14" x14ac:dyDescent="0.2">
      <c r="A1604" s="25"/>
      <c r="B1604" s="25" t="s">
        <v>11</v>
      </c>
      <c r="C1604" s="25">
        <v>9.7969141999999998</v>
      </c>
      <c r="D1604" s="25">
        <v>15.15468248</v>
      </c>
      <c r="E1604" s="25">
        <v>16.472403969999998</v>
      </c>
      <c r="F1604" s="25">
        <v>18.97152049</v>
      </c>
      <c r="G1604" s="25">
        <v>16.70910143</v>
      </c>
      <c r="H1604" s="25">
        <v>16.29041977</v>
      </c>
      <c r="I1604" s="25">
        <v>20.85201326</v>
      </c>
      <c r="J1604" s="25">
        <v>27.7530085</v>
      </c>
      <c r="K1604" s="25">
        <v>34.255714920000003</v>
      </c>
      <c r="L1604" s="25">
        <v>33.301005259999997</v>
      </c>
      <c r="M1604" s="25">
        <v>29.279361699999999</v>
      </c>
      <c r="N1604" s="25">
        <v>34.235276560000003</v>
      </c>
    </row>
    <row r="1605" spans="1:14" x14ac:dyDescent="0.2">
      <c r="A1605" s="25"/>
      <c r="B1605" s="25" t="s">
        <v>12</v>
      </c>
      <c r="C1605" s="25">
        <v>31.172736019999999</v>
      </c>
      <c r="D1605" s="25">
        <v>40.239380560000001</v>
      </c>
      <c r="E1605" s="25">
        <v>45.231011690000003</v>
      </c>
      <c r="F1605" s="25">
        <v>59.967159000000002</v>
      </c>
      <c r="G1605" s="25">
        <v>51.652067029999998</v>
      </c>
      <c r="H1605" s="25">
        <v>56.288035809999997</v>
      </c>
      <c r="I1605" s="25">
        <v>53.103127100000002</v>
      </c>
      <c r="J1605" s="25">
        <v>55.891475450000002</v>
      </c>
      <c r="K1605" s="25">
        <v>58.420599099999997</v>
      </c>
      <c r="L1605" s="25">
        <v>61.825770730000002</v>
      </c>
      <c r="M1605" s="25">
        <v>67.76397729</v>
      </c>
      <c r="N1605" s="25">
        <v>69.876277990000006</v>
      </c>
    </row>
    <row r="1606" spans="1:14" x14ac:dyDescent="0.2">
      <c r="A1606" s="25" t="s">
        <v>186</v>
      </c>
      <c r="B1606" s="25" t="s">
        <v>1</v>
      </c>
      <c r="C1606" s="25">
        <v>40416.283272799999</v>
      </c>
      <c r="D1606" s="25">
        <v>50079.954237500002</v>
      </c>
      <c r="E1606" s="25">
        <v>63720.281620870002</v>
      </c>
      <c r="F1606" s="25">
        <v>68199.026656620001</v>
      </c>
      <c r="G1606" s="25">
        <v>57645.027063879999</v>
      </c>
      <c r="H1606" s="25">
        <v>62409.525260000002</v>
      </c>
      <c r="I1606" s="25">
        <v>72672.046486000007</v>
      </c>
      <c r="J1606" s="25">
        <v>75525.444112369994</v>
      </c>
      <c r="K1606" s="25">
        <v>87697.285699300002</v>
      </c>
      <c r="L1606" s="25">
        <v>100683.13496459</v>
      </c>
      <c r="M1606" s="25">
        <v>95609.315716910001</v>
      </c>
      <c r="N1606" s="25">
        <v>94579.478981409993</v>
      </c>
    </row>
    <row r="1607" spans="1:14" x14ac:dyDescent="0.2">
      <c r="A1607" s="25"/>
      <c r="B1607" s="25" t="s">
        <v>61</v>
      </c>
      <c r="C1607" s="25">
        <v>54.630167479999997</v>
      </c>
      <c r="D1607" s="25">
        <v>79.171002590000001</v>
      </c>
      <c r="E1607" s="25">
        <v>171.37648831000001</v>
      </c>
      <c r="F1607" s="25">
        <v>149.15225304000001</v>
      </c>
      <c r="G1607" s="25">
        <v>89.85341081</v>
      </c>
      <c r="H1607" s="25">
        <v>56.950247990000001</v>
      </c>
      <c r="I1607" s="25">
        <v>54.215234479999999</v>
      </c>
      <c r="J1607" s="25">
        <v>107.9283664</v>
      </c>
      <c r="K1607" s="25">
        <v>115.51345731000001</v>
      </c>
      <c r="L1607" s="25">
        <v>131.34659447000001</v>
      </c>
      <c r="M1607" s="25">
        <v>141.96054161999999</v>
      </c>
      <c r="N1607" s="25">
        <v>93.148287429999996</v>
      </c>
    </row>
    <row r="1608" spans="1:14" x14ac:dyDescent="0.2">
      <c r="A1608" s="25"/>
      <c r="B1608" s="25" t="s">
        <v>2</v>
      </c>
      <c r="C1608" s="25">
        <v>2606.8049329400001</v>
      </c>
      <c r="D1608" s="25">
        <v>2831.0358847799998</v>
      </c>
      <c r="E1608" s="25">
        <v>3426.8712352399998</v>
      </c>
      <c r="F1608" s="25">
        <v>4220.9084426899999</v>
      </c>
      <c r="G1608" s="25">
        <v>3290.4136149999999</v>
      </c>
      <c r="H1608" s="25">
        <v>3566.67483395</v>
      </c>
      <c r="I1608" s="25">
        <v>4017.4878884999998</v>
      </c>
      <c r="J1608" s="25">
        <v>4187.3636440700002</v>
      </c>
      <c r="K1608" s="25">
        <v>4692.2363007000004</v>
      </c>
      <c r="L1608" s="25">
        <v>5398.47770623</v>
      </c>
      <c r="M1608" s="25">
        <v>4655.8621385599999</v>
      </c>
      <c r="N1608" s="25">
        <v>4226.0838811499998</v>
      </c>
    </row>
    <row r="1609" spans="1:14" x14ac:dyDescent="0.2">
      <c r="A1609" s="25"/>
      <c r="B1609" s="25" t="s">
        <v>3</v>
      </c>
      <c r="C1609" s="25">
        <v>3517.1178240600002</v>
      </c>
      <c r="D1609" s="25">
        <v>3519.0823966200001</v>
      </c>
      <c r="E1609" s="25">
        <v>3991.1134339099999</v>
      </c>
      <c r="F1609" s="25">
        <v>4501.2111034899999</v>
      </c>
      <c r="G1609" s="25">
        <v>4183.0072004699996</v>
      </c>
      <c r="H1609" s="25">
        <v>4144.1238601599998</v>
      </c>
      <c r="I1609" s="25">
        <v>4861.2993585000004</v>
      </c>
      <c r="J1609" s="25">
        <v>4981.4080540200002</v>
      </c>
      <c r="K1609" s="25">
        <v>5150.3069072999997</v>
      </c>
      <c r="L1609" s="25">
        <v>5483.3886359899998</v>
      </c>
      <c r="M1609" s="25">
        <v>4294.3063841200001</v>
      </c>
      <c r="N1609" s="25">
        <v>4292.1218988700002</v>
      </c>
    </row>
    <row r="1610" spans="1:14" x14ac:dyDescent="0.2">
      <c r="A1610" s="25"/>
      <c r="B1610" s="25" t="s">
        <v>4</v>
      </c>
      <c r="C1610" s="25">
        <v>34237.7303483</v>
      </c>
      <c r="D1610" s="25">
        <v>43650.664953489999</v>
      </c>
      <c r="E1610" s="25">
        <v>56130.920463399998</v>
      </c>
      <c r="F1610" s="25">
        <v>59327.754857389999</v>
      </c>
      <c r="G1610" s="25">
        <v>50081.75283759</v>
      </c>
      <c r="H1610" s="25">
        <v>54641.776317999997</v>
      </c>
      <c r="I1610" s="25">
        <v>63739.044005000003</v>
      </c>
      <c r="J1610" s="25">
        <v>66248.744047870001</v>
      </c>
      <c r="K1610" s="25">
        <v>77739.229033969998</v>
      </c>
      <c r="L1610" s="25">
        <v>89669.922027880006</v>
      </c>
      <c r="M1610" s="25">
        <v>86517.186652599994</v>
      </c>
      <c r="N1610" s="25">
        <v>85968.124913940002</v>
      </c>
    </row>
    <row r="1611" spans="1:14" x14ac:dyDescent="0.2">
      <c r="A1611" s="25"/>
      <c r="B1611" s="25" t="s">
        <v>5</v>
      </c>
      <c r="C1611" s="25">
        <v>294.56836518</v>
      </c>
      <c r="D1611" s="25">
        <v>398.82594320999999</v>
      </c>
      <c r="E1611" s="25">
        <v>582.64506518999997</v>
      </c>
      <c r="F1611" s="25">
        <v>694.52236041000003</v>
      </c>
      <c r="G1611" s="25">
        <v>494.04293281999998</v>
      </c>
      <c r="H1611" s="25">
        <v>484.73932016999998</v>
      </c>
      <c r="I1611" s="25">
        <v>411.47972836000002</v>
      </c>
      <c r="J1611" s="25">
        <v>416.29512754000001</v>
      </c>
      <c r="K1611" s="25">
        <v>443.46545681999999</v>
      </c>
      <c r="L1611" s="25">
        <v>505.48537872999998</v>
      </c>
      <c r="M1611" s="25">
        <v>397.04588984999998</v>
      </c>
      <c r="N1611" s="25">
        <v>366.15353868</v>
      </c>
    </row>
    <row r="1612" spans="1:14" x14ac:dyDescent="0.2">
      <c r="A1612" s="25"/>
      <c r="B1612" s="25" t="s">
        <v>6</v>
      </c>
      <c r="C1612" s="25">
        <v>2483.67603439</v>
      </c>
      <c r="D1612" s="25">
        <v>2569.08404694</v>
      </c>
      <c r="E1612" s="25">
        <v>2967.5174945499998</v>
      </c>
      <c r="F1612" s="25">
        <v>3034.3364080000001</v>
      </c>
      <c r="G1612" s="25">
        <v>2725.87313348</v>
      </c>
      <c r="H1612" s="25">
        <v>2832.9437318</v>
      </c>
      <c r="I1612" s="25">
        <v>3175.0665527000001</v>
      </c>
      <c r="J1612" s="25">
        <v>3273.8271141700002</v>
      </c>
      <c r="K1612" s="25">
        <v>3571.62299063</v>
      </c>
      <c r="L1612" s="25">
        <v>3819.6651059800001</v>
      </c>
      <c r="M1612" s="25">
        <v>3231.8204553999999</v>
      </c>
      <c r="N1612" s="25">
        <v>3246.1451103499999</v>
      </c>
    </row>
    <row r="1613" spans="1:14" x14ac:dyDescent="0.2">
      <c r="A1613" s="25"/>
      <c r="B1613" s="25" t="s">
        <v>7</v>
      </c>
      <c r="C1613" s="25">
        <v>24659.849475070001</v>
      </c>
      <c r="D1613" s="25">
        <v>33079.825371419996</v>
      </c>
      <c r="E1613" s="25">
        <v>42247.607474049997</v>
      </c>
      <c r="F1613" s="25">
        <v>42838.693795779996</v>
      </c>
      <c r="G1613" s="25">
        <v>33527.417026709998</v>
      </c>
      <c r="H1613" s="25">
        <v>37433.530451999999</v>
      </c>
      <c r="I1613" s="25">
        <v>42946.806514000004</v>
      </c>
      <c r="J1613" s="25">
        <v>42441.545225839996</v>
      </c>
      <c r="K1613" s="25">
        <v>48389.516689030002</v>
      </c>
      <c r="L1613" s="25">
        <v>56429.946492839998</v>
      </c>
      <c r="M1613" s="25">
        <v>55651.859516730001</v>
      </c>
      <c r="N1613" s="25">
        <v>55230.453362870001</v>
      </c>
    </row>
    <row r="1614" spans="1:14" x14ac:dyDescent="0.2">
      <c r="A1614" s="25"/>
      <c r="B1614" s="25" t="s">
        <v>8</v>
      </c>
      <c r="C1614" s="25">
        <v>294.47253967</v>
      </c>
      <c r="D1614" s="25">
        <v>390.97905687000002</v>
      </c>
      <c r="E1614" s="25">
        <v>399.46492767000001</v>
      </c>
      <c r="F1614" s="25">
        <v>339.31699563000001</v>
      </c>
      <c r="G1614" s="25">
        <v>434.55248449999999</v>
      </c>
      <c r="H1614" s="25">
        <v>549.6361144</v>
      </c>
      <c r="I1614" s="25">
        <v>575.51556602000005</v>
      </c>
      <c r="J1614" s="25">
        <v>1171.7936923499999</v>
      </c>
      <c r="K1614" s="25">
        <v>1398.1111558099999</v>
      </c>
      <c r="L1614" s="25">
        <v>1732.71366044</v>
      </c>
      <c r="M1614" s="25">
        <v>1612.5830275000001</v>
      </c>
      <c r="N1614" s="25">
        <v>1543.2969632300001</v>
      </c>
    </row>
    <row r="1615" spans="1:14" x14ac:dyDescent="0.2">
      <c r="A1615" s="25"/>
      <c r="B1615" s="25" t="s">
        <v>9</v>
      </c>
      <c r="C1615" s="25">
        <v>3495.0609203399999</v>
      </c>
      <c r="D1615" s="25">
        <v>3638.8001935399998</v>
      </c>
      <c r="E1615" s="25">
        <v>3509.1313432699999</v>
      </c>
      <c r="F1615" s="25">
        <v>4214.5099282600004</v>
      </c>
      <c r="G1615" s="25">
        <v>4705.3098693000002</v>
      </c>
      <c r="H1615" s="25">
        <v>3993.1394817999999</v>
      </c>
      <c r="I1615" s="25">
        <v>4495.6940592999999</v>
      </c>
      <c r="J1615" s="25">
        <v>5243.5198010000004</v>
      </c>
      <c r="K1615" s="25">
        <v>5884.5476187599998</v>
      </c>
      <c r="L1615" s="25">
        <v>5861.5076200900003</v>
      </c>
      <c r="M1615" s="25">
        <v>4202.2538454100004</v>
      </c>
      <c r="N1615" s="25">
        <v>3981.66331472</v>
      </c>
    </row>
    <row r="1616" spans="1:14" x14ac:dyDescent="0.2">
      <c r="A1616" s="25"/>
      <c r="B1616" s="25" t="s">
        <v>10</v>
      </c>
      <c r="C1616" s="25">
        <v>2503.2370034800001</v>
      </c>
      <c r="D1616" s="25">
        <v>2961.9617049100002</v>
      </c>
      <c r="E1616" s="25">
        <v>5338.2122648699997</v>
      </c>
      <c r="F1616" s="25">
        <v>6700.1237051500002</v>
      </c>
      <c r="G1616" s="25">
        <v>6312.1393971799998</v>
      </c>
      <c r="H1616" s="25">
        <v>6786.3504824000001</v>
      </c>
      <c r="I1616" s="25">
        <v>8460.3568474999993</v>
      </c>
      <c r="J1616" s="25">
        <v>9405.1862149699991</v>
      </c>
      <c r="K1616" s="25">
        <v>12353.301228550001</v>
      </c>
      <c r="L1616" s="25">
        <v>14356.58079606</v>
      </c>
      <c r="M1616" s="25">
        <v>15792.001188910001</v>
      </c>
      <c r="N1616" s="25">
        <v>16841.085002520002</v>
      </c>
    </row>
    <row r="1617" spans="1:14" x14ac:dyDescent="0.2">
      <c r="A1617" s="25"/>
      <c r="B1617" s="25" t="s">
        <v>11</v>
      </c>
      <c r="C1617" s="25">
        <v>230.50543515000001</v>
      </c>
      <c r="D1617" s="25">
        <v>321.32923137</v>
      </c>
      <c r="E1617" s="25">
        <v>626.02173964999997</v>
      </c>
      <c r="F1617" s="25">
        <v>981.31701148000002</v>
      </c>
      <c r="G1617" s="25">
        <v>1336.2698132400001</v>
      </c>
      <c r="H1617" s="25">
        <v>2129.6743903000001</v>
      </c>
      <c r="I1617" s="25">
        <v>3200.0889686</v>
      </c>
      <c r="J1617" s="25">
        <v>3800.6203311300001</v>
      </c>
      <c r="K1617" s="25">
        <v>5229.9713606200003</v>
      </c>
      <c r="L1617" s="25">
        <v>6469.1514611900002</v>
      </c>
      <c r="M1617" s="25">
        <v>5164.9237682900002</v>
      </c>
      <c r="N1617" s="25">
        <v>4255.7836458100001</v>
      </c>
    </row>
    <row r="1618" spans="1:14" x14ac:dyDescent="0.2">
      <c r="A1618" s="25"/>
      <c r="B1618" s="25" t="s">
        <v>12</v>
      </c>
      <c r="C1618" s="25">
        <v>273.85736005000001</v>
      </c>
      <c r="D1618" s="25">
        <v>286.07359523000002</v>
      </c>
      <c r="E1618" s="25">
        <v>458.94589158000002</v>
      </c>
      <c r="F1618" s="25">
        <v>524.93465263999997</v>
      </c>
      <c r="G1618" s="25">
        <v>550.34610498999996</v>
      </c>
      <c r="H1618" s="25">
        <v>430.43792091</v>
      </c>
      <c r="I1618" s="25">
        <v>475.42590237000002</v>
      </c>
      <c r="J1618" s="25">
        <v>494.67167933000002</v>
      </c>
      <c r="K1618" s="25">
        <v>466.03705193000002</v>
      </c>
      <c r="L1618" s="25">
        <v>496.19824578999999</v>
      </c>
      <c r="M1618" s="25">
        <v>464.69896046999997</v>
      </c>
      <c r="N1618" s="25">
        <v>498.79051303</v>
      </c>
    </row>
    <row r="1619" spans="1:14" x14ac:dyDescent="0.2">
      <c r="A1619" s="25" t="s">
        <v>187</v>
      </c>
      <c r="B1619" s="25" t="s">
        <v>1</v>
      </c>
      <c r="C1619" s="25">
        <v>499.27499999999998</v>
      </c>
      <c r="D1619" s="25">
        <v>672.904</v>
      </c>
      <c r="E1619" s="25">
        <v>999.298</v>
      </c>
      <c r="F1619" s="25">
        <v>1296.3</v>
      </c>
      <c r="G1619" s="25">
        <v>859.64200000000005</v>
      </c>
      <c r="H1619" s="25">
        <v>1011.79</v>
      </c>
      <c r="I1619" s="25">
        <v>1172.97</v>
      </c>
      <c r="J1619" s="25">
        <v>1314.47</v>
      </c>
      <c r="K1619" s="25">
        <v>1264.54</v>
      </c>
      <c r="L1619" s="25">
        <v>1306.4115879999999</v>
      </c>
      <c r="M1619" s="25">
        <v>1079.5417890000001</v>
      </c>
      <c r="N1619" s="25">
        <v>984.09035400000005</v>
      </c>
    </row>
    <row r="1620" spans="1:14" x14ac:dyDescent="0.2">
      <c r="A1620" s="25"/>
      <c r="B1620" s="25" t="s">
        <v>61</v>
      </c>
      <c r="C1620" s="25">
        <v>0.88800000000000001</v>
      </c>
      <c r="D1620" s="25">
        <v>0</v>
      </c>
      <c r="E1620" s="25">
        <v>0.38400000000000001</v>
      </c>
      <c r="F1620" s="25">
        <v>1E-3</v>
      </c>
      <c r="G1620" s="25">
        <v>-0.14199999999999999</v>
      </c>
      <c r="H1620" s="25" t="s">
        <v>13</v>
      </c>
      <c r="I1620" s="25" t="s">
        <v>13</v>
      </c>
      <c r="J1620" s="25" t="s">
        <v>13</v>
      </c>
      <c r="K1620" s="25" t="s">
        <v>13</v>
      </c>
      <c r="L1620" s="25" t="s">
        <v>13</v>
      </c>
      <c r="M1620" s="25" t="s">
        <v>13</v>
      </c>
      <c r="N1620" s="25" t="s">
        <v>13</v>
      </c>
    </row>
    <row r="1621" spans="1:14" x14ac:dyDescent="0.2">
      <c r="A1621" s="25"/>
      <c r="B1621" s="25" t="s">
        <v>2</v>
      </c>
      <c r="C1621" s="25">
        <v>118.91800000000001</v>
      </c>
      <c r="D1621" s="25">
        <v>153.166</v>
      </c>
      <c r="E1621" s="25">
        <v>255.751</v>
      </c>
      <c r="F1621" s="25">
        <v>361.24700000000001</v>
      </c>
      <c r="G1621" s="25">
        <v>192.09299999999999</v>
      </c>
      <c r="H1621" s="25">
        <v>301.14600000000002</v>
      </c>
      <c r="I1621" s="25">
        <v>444.72199999999998</v>
      </c>
      <c r="J1621" s="25">
        <v>446.18099999999998</v>
      </c>
      <c r="K1621" s="25">
        <v>433.49700000000001</v>
      </c>
      <c r="L1621" s="25">
        <v>393.795457</v>
      </c>
      <c r="M1621" s="25">
        <v>325.51213000000001</v>
      </c>
      <c r="N1621" s="25" t="s">
        <v>13</v>
      </c>
    </row>
    <row r="1622" spans="1:14" x14ac:dyDescent="0.2">
      <c r="A1622" s="25"/>
      <c r="B1622" s="25" t="s">
        <v>3</v>
      </c>
      <c r="C1622" s="25">
        <v>182.80799999999999</v>
      </c>
      <c r="D1622" s="25">
        <v>232.62899999999999</v>
      </c>
      <c r="E1622" s="25">
        <v>269.54300000000001</v>
      </c>
      <c r="F1622" s="25">
        <v>348.12400000000002</v>
      </c>
      <c r="G1622" s="25">
        <v>254.53</v>
      </c>
      <c r="H1622" s="25">
        <v>306.79700000000003</v>
      </c>
      <c r="I1622" s="25">
        <v>475.80900000000003</v>
      </c>
      <c r="J1622" s="25">
        <v>558.59199999999998</v>
      </c>
      <c r="K1622" s="25">
        <v>573.70799999999997</v>
      </c>
      <c r="L1622" s="25">
        <v>666.10338999999999</v>
      </c>
      <c r="M1622" s="25">
        <v>550.35509300000001</v>
      </c>
      <c r="N1622" s="25" t="s">
        <v>13</v>
      </c>
    </row>
    <row r="1623" spans="1:14" x14ac:dyDescent="0.2">
      <c r="A1623" s="25"/>
      <c r="B1623" s="25" t="s">
        <v>4</v>
      </c>
      <c r="C1623" s="25">
        <v>196.661</v>
      </c>
      <c r="D1623" s="25">
        <v>287.10899999999998</v>
      </c>
      <c r="E1623" s="25">
        <v>473.62</v>
      </c>
      <c r="F1623" s="25">
        <v>586.928</v>
      </c>
      <c r="G1623" s="25">
        <v>413.161</v>
      </c>
      <c r="H1623" s="25">
        <v>403.84699999999998</v>
      </c>
      <c r="I1623" s="25">
        <v>252.43899999999999</v>
      </c>
      <c r="J1623" s="25">
        <v>309.697</v>
      </c>
      <c r="K1623" s="25">
        <v>257.33499999999998</v>
      </c>
      <c r="L1623" s="25">
        <v>246.51274100000001</v>
      </c>
      <c r="M1623" s="25">
        <v>203.674566</v>
      </c>
      <c r="N1623" s="25" t="s">
        <v>13</v>
      </c>
    </row>
    <row r="1624" spans="1:14" x14ac:dyDescent="0.2">
      <c r="A1624" s="25"/>
      <c r="B1624" s="25" t="s">
        <v>5</v>
      </c>
      <c r="C1624" s="25">
        <v>5.0149999999999997</v>
      </c>
      <c r="D1624" s="25">
        <v>6.0629999999999997</v>
      </c>
      <c r="E1624" s="25">
        <v>5.5279999999999996</v>
      </c>
      <c r="F1624" s="25">
        <v>4.2590000000000003</v>
      </c>
      <c r="G1624" s="25">
        <v>14.581</v>
      </c>
      <c r="H1624" s="25">
        <v>30.628</v>
      </c>
      <c r="I1624" s="25">
        <v>29.529</v>
      </c>
      <c r="J1624" s="25" t="s">
        <v>13</v>
      </c>
      <c r="K1624" s="25" t="s">
        <v>13</v>
      </c>
      <c r="L1624" s="25" t="s">
        <v>13</v>
      </c>
      <c r="M1624" s="25" t="s">
        <v>13</v>
      </c>
      <c r="N1624" s="25" t="s">
        <v>13</v>
      </c>
    </row>
    <row r="1625" spans="1:14" x14ac:dyDescent="0.2">
      <c r="A1625" s="25"/>
      <c r="B1625" s="25" t="s">
        <v>6</v>
      </c>
      <c r="C1625" s="25">
        <v>0.42099999999999999</v>
      </c>
      <c r="D1625" s="25">
        <v>1.405</v>
      </c>
      <c r="E1625" s="25">
        <v>0.92900000000000005</v>
      </c>
      <c r="F1625" s="25">
        <v>2.0419999999999998</v>
      </c>
      <c r="G1625" s="25">
        <v>1.5740000000000001</v>
      </c>
      <c r="H1625" s="25">
        <v>6.0869999999999997</v>
      </c>
      <c r="I1625" s="25">
        <v>10.803000000000001</v>
      </c>
      <c r="J1625" s="25">
        <v>14.28</v>
      </c>
      <c r="K1625" s="25">
        <v>15.637</v>
      </c>
      <c r="L1625" s="25" t="s">
        <v>13</v>
      </c>
      <c r="M1625" s="25" t="s">
        <v>13</v>
      </c>
      <c r="N1625" s="25" t="s">
        <v>13</v>
      </c>
    </row>
    <row r="1626" spans="1:14" x14ac:dyDescent="0.2">
      <c r="A1626" s="25"/>
      <c r="B1626" s="25" t="s">
        <v>7</v>
      </c>
      <c r="C1626" s="25" t="s">
        <v>13</v>
      </c>
      <c r="D1626" s="25" t="s">
        <v>13</v>
      </c>
      <c r="E1626" s="25" t="s">
        <v>13</v>
      </c>
      <c r="F1626" s="25">
        <v>1.335</v>
      </c>
      <c r="G1626" s="25">
        <v>3.4000000000000002E-2</v>
      </c>
      <c r="H1626" s="25">
        <v>3.5070000000000001</v>
      </c>
      <c r="I1626" s="25">
        <v>20.279</v>
      </c>
      <c r="J1626" s="25">
        <v>21.234999999999999</v>
      </c>
      <c r="K1626" s="25">
        <v>20.478000000000002</v>
      </c>
      <c r="L1626" s="25" t="s">
        <v>13</v>
      </c>
      <c r="M1626" s="25" t="s">
        <v>13</v>
      </c>
      <c r="N1626" s="25" t="s">
        <v>13</v>
      </c>
    </row>
    <row r="1627" spans="1:14" x14ac:dyDescent="0.2">
      <c r="A1627" s="25"/>
      <c r="B1627" s="25" t="s">
        <v>8</v>
      </c>
      <c r="C1627" s="25">
        <v>3.1259999999999999</v>
      </c>
      <c r="D1627" s="25">
        <v>1.8680000000000001</v>
      </c>
      <c r="E1627" s="25">
        <v>1.444</v>
      </c>
      <c r="F1627" s="25">
        <v>4.9139999999999997</v>
      </c>
      <c r="G1627" s="25">
        <v>3.3180000000000001</v>
      </c>
      <c r="H1627" s="25">
        <v>87.971999999999994</v>
      </c>
      <c r="I1627" s="25">
        <v>16.158000000000001</v>
      </c>
      <c r="J1627" s="25">
        <v>8.6579999999999995</v>
      </c>
      <c r="K1627" s="25">
        <v>16.285</v>
      </c>
      <c r="L1627" s="25" t="s">
        <v>13</v>
      </c>
      <c r="M1627" s="25" t="s">
        <v>13</v>
      </c>
      <c r="N1627" s="25" t="s">
        <v>13</v>
      </c>
    </row>
    <row r="1628" spans="1:14" x14ac:dyDescent="0.2">
      <c r="A1628" s="25"/>
      <c r="B1628" s="25" t="s">
        <v>9</v>
      </c>
      <c r="C1628" s="25">
        <v>3.294</v>
      </c>
      <c r="D1628" s="25">
        <v>11.359</v>
      </c>
      <c r="E1628" s="25">
        <v>31.068000000000001</v>
      </c>
      <c r="F1628" s="25">
        <v>35.773000000000003</v>
      </c>
      <c r="G1628" s="25">
        <v>13.996</v>
      </c>
      <c r="H1628" s="25">
        <v>21.582000000000001</v>
      </c>
      <c r="I1628" s="25">
        <v>38.167000000000002</v>
      </c>
      <c r="J1628" s="25">
        <v>53.441000000000003</v>
      </c>
      <c r="K1628" s="25">
        <v>59.155999999999999</v>
      </c>
      <c r="L1628" s="25" t="s">
        <v>13</v>
      </c>
      <c r="M1628" s="25" t="s">
        <v>13</v>
      </c>
      <c r="N1628" s="25" t="s">
        <v>13</v>
      </c>
    </row>
    <row r="1629" spans="1:14" x14ac:dyDescent="0.2">
      <c r="A1629" s="25"/>
      <c r="B1629" s="25" t="s">
        <v>10</v>
      </c>
      <c r="C1629" s="25">
        <v>106.434</v>
      </c>
      <c r="D1629" s="25">
        <v>158.083</v>
      </c>
      <c r="E1629" s="25">
        <v>281.72399999999999</v>
      </c>
      <c r="F1629" s="25">
        <v>343.83</v>
      </c>
      <c r="G1629" s="25">
        <v>256.10700000000003</v>
      </c>
      <c r="H1629" s="25">
        <v>202.52500000000001</v>
      </c>
      <c r="I1629" s="25">
        <v>123.08499999999999</v>
      </c>
      <c r="J1629" s="25">
        <v>204.9</v>
      </c>
      <c r="K1629" s="25">
        <v>133.197</v>
      </c>
      <c r="L1629" s="25" t="s">
        <v>13</v>
      </c>
      <c r="M1629" s="25" t="s">
        <v>13</v>
      </c>
      <c r="N1629" s="25" t="s">
        <v>13</v>
      </c>
    </row>
    <row r="1630" spans="1:14" x14ac:dyDescent="0.2">
      <c r="A1630" s="25"/>
      <c r="B1630" s="25" t="s">
        <v>11</v>
      </c>
      <c r="C1630" s="25" t="s">
        <v>13</v>
      </c>
      <c r="D1630" s="25">
        <v>2.4E-2</v>
      </c>
      <c r="E1630" s="25">
        <v>0</v>
      </c>
      <c r="F1630" s="25" t="s">
        <v>13</v>
      </c>
      <c r="G1630" s="25" t="s">
        <v>13</v>
      </c>
      <c r="H1630" s="25">
        <v>1.0289999999999999</v>
      </c>
      <c r="I1630" s="25">
        <v>1.7729999999999999</v>
      </c>
      <c r="J1630" s="25">
        <v>0.40699999999999997</v>
      </c>
      <c r="K1630" s="25">
        <v>1.512</v>
      </c>
      <c r="L1630" s="25" t="s">
        <v>13</v>
      </c>
      <c r="M1630" s="25" t="s">
        <v>13</v>
      </c>
      <c r="N1630" s="25" t="s">
        <v>13</v>
      </c>
    </row>
    <row r="1631" spans="1:14" x14ac:dyDescent="0.2">
      <c r="A1631" s="25"/>
      <c r="B1631" s="25" t="s">
        <v>12</v>
      </c>
      <c r="C1631" s="25">
        <v>78.37</v>
      </c>
      <c r="D1631" s="25">
        <v>108.306</v>
      </c>
      <c r="E1631" s="25">
        <v>152.92500000000001</v>
      </c>
      <c r="F1631" s="25">
        <v>194.77699999999999</v>
      </c>
      <c r="G1631" s="25">
        <v>123.55200000000001</v>
      </c>
      <c r="H1631" s="25">
        <v>50.512</v>
      </c>
      <c r="I1631" s="25">
        <v>12.643000000000001</v>
      </c>
      <c r="J1631" s="25">
        <v>6.7750000000000004</v>
      </c>
      <c r="K1631" s="25">
        <v>11.071</v>
      </c>
      <c r="L1631" s="25">
        <v>12.302908</v>
      </c>
      <c r="M1631" s="25" t="s">
        <v>13</v>
      </c>
      <c r="N1631" s="25" t="s">
        <v>13</v>
      </c>
    </row>
    <row r="1632" spans="1:14" x14ac:dyDescent="0.2">
      <c r="A1632" s="25" t="s">
        <v>188</v>
      </c>
      <c r="B1632" s="25" t="s">
        <v>1</v>
      </c>
      <c r="C1632" s="25">
        <v>67.320599999999999</v>
      </c>
      <c r="D1632" s="25">
        <v>64.512799999999999</v>
      </c>
      <c r="E1632" s="25">
        <v>74.014200000000002</v>
      </c>
      <c r="F1632" s="25">
        <v>74.402199999999993</v>
      </c>
      <c r="G1632" s="25">
        <v>79.091999999999999</v>
      </c>
      <c r="H1632" s="25">
        <v>80.091999999999999</v>
      </c>
      <c r="I1632" s="25">
        <v>86.308999999999997</v>
      </c>
      <c r="J1632" s="25">
        <v>105.267</v>
      </c>
      <c r="K1632" s="25">
        <v>111.02500000000001</v>
      </c>
      <c r="L1632" s="25">
        <v>109.398</v>
      </c>
      <c r="M1632" s="25">
        <v>116.24</v>
      </c>
      <c r="N1632" s="25">
        <v>94.044540999999995</v>
      </c>
    </row>
    <row r="1633" spans="1:14" x14ac:dyDescent="0.2">
      <c r="A1633" s="25"/>
      <c r="B1633" s="25" t="s">
        <v>61</v>
      </c>
      <c r="C1633" s="25" t="s">
        <v>13</v>
      </c>
      <c r="D1633" s="25" t="s">
        <v>13</v>
      </c>
      <c r="E1633" s="25" t="s">
        <v>13</v>
      </c>
      <c r="F1633" s="25" t="s">
        <v>13</v>
      </c>
      <c r="G1633" s="25" t="s">
        <v>13</v>
      </c>
      <c r="H1633" s="25" t="s">
        <v>13</v>
      </c>
      <c r="I1633" s="25" t="s">
        <v>13</v>
      </c>
      <c r="J1633" s="25" t="s">
        <v>13</v>
      </c>
      <c r="K1633" s="25" t="s">
        <v>13</v>
      </c>
      <c r="L1633" s="25" t="s">
        <v>13</v>
      </c>
      <c r="M1633" s="25" t="s">
        <v>13</v>
      </c>
      <c r="N1633" s="25" t="s">
        <v>13</v>
      </c>
    </row>
    <row r="1634" spans="1:14" x14ac:dyDescent="0.2">
      <c r="A1634" s="25"/>
      <c r="B1634" s="25" t="s">
        <v>2</v>
      </c>
      <c r="C1634" s="25">
        <v>29.9373</v>
      </c>
      <c r="D1634" s="25">
        <v>30.834</v>
      </c>
      <c r="E1634" s="25">
        <v>31.899699999999999</v>
      </c>
      <c r="F1634" s="25">
        <v>28.245999999999999</v>
      </c>
      <c r="G1634" s="25">
        <v>31.110700000000001</v>
      </c>
      <c r="H1634" s="25">
        <v>32.802999999999997</v>
      </c>
      <c r="I1634" s="25">
        <v>17.843</v>
      </c>
      <c r="J1634" s="25">
        <v>19.756</v>
      </c>
      <c r="K1634" s="25">
        <v>18.808</v>
      </c>
      <c r="L1634" s="25">
        <v>20.975999999999999</v>
      </c>
      <c r="M1634" s="25">
        <v>22.998000000000001</v>
      </c>
      <c r="N1634" s="25">
        <v>18.606645</v>
      </c>
    </row>
    <row r="1635" spans="1:14" x14ac:dyDescent="0.2">
      <c r="A1635" s="25"/>
      <c r="B1635" s="25" t="s">
        <v>3</v>
      </c>
      <c r="C1635" s="25">
        <v>29.249600000000001</v>
      </c>
      <c r="D1635" s="25">
        <v>25.543299999999999</v>
      </c>
      <c r="E1635" s="25">
        <v>28.903199999999998</v>
      </c>
      <c r="F1635" s="25">
        <v>30.558800000000002</v>
      </c>
      <c r="G1635" s="25">
        <v>33.026000000000003</v>
      </c>
      <c r="H1635" s="25">
        <v>31.105</v>
      </c>
      <c r="I1635" s="25">
        <v>30.907</v>
      </c>
      <c r="J1635" s="25">
        <v>31.07</v>
      </c>
      <c r="K1635" s="25">
        <v>28.73</v>
      </c>
      <c r="L1635" s="25">
        <v>32.395000000000003</v>
      </c>
      <c r="M1635" s="25">
        <v>34.575000000000003</v>
      </c>
      <c r="N1635" s="25" t="s">
        <v>13</v>
      </c>
    </row>
    <row r="1636" spans="1:14" x14ac:dyDescent="0.2">
      <c r="A1636" s="25"/>
      <c r="B1636" s="25" t="s">
        <v>4</v>
      </c>
      <c r="C1636" s="25">
        <v>8.1336999999999993</v>
      </c>
      <c r="D1636" s="25">
        <v>8.1349999999999998</v>
      </c>
      <c r="E1636" s="25">
        <v>13.2113</v>
      </c>
      <c r="F1636" s="25">
        <v>15.5974</v>
      </c>
      <c r="G1636" s="25">
        <v>14.955299999999999</v>
      </c>
      <c r="H1636" s="25">
        <v>16.184899999999999</v>
      </c>
      <c r="I1636" s="25">
        <v>37.559800000000003</v>
      </c>
      <c r="J1636" s="25">
        <v>54.44</v>
      </c>
      <c r="K1636" s="25">
        <v>63.487000000000002</v>
      </c>
      <c r="L1636" s="25">
        <v>56.027000000000001</v>
      </c>
      <c r="M1636" s="25">
        <v>58.667000000000002</v>
      </c>
      <c r="N1636" s="25" t="s">
        <v>13</v>
      </c>
    </row>
    <row r="1637" spans="1:14" x14ac:dyDescent="0.2">
      <c r="A1637" s="25"/>
      <c r="B1637" s="25" t="s">
        <v>5</v>
      </c>
      <c r="C1637" s="25">
        <v>0.76909499999999997</v>
      </c>
      <c r="D1637" s="25">
        <v>0.76925600000000005</v>
      </c>
      <c r="E1637" s="25">
        <v>1.12677</v>
      </c>
      <c r="F1637" s="25">
        <v>1.4865900000000001</v>
      </c>
      <c r="G1637" s="25">
        <v>0.68925499999999995</v>
      </c>
      <c r="H1637" s="25" t="s">
        <v>13</v>
      </c>
      <c r="I1637" s="25" t="s">
        <v>13</v>
      </c>
      <c r="J1637" s="25" t="s">
        <v>13</v>
      </c>
      <c r="K1637" s="25" t="s">
        <v>13</v>
      </c>
      <c r="L1637" s="25" t="s">
        <v>13</v>
      </c>
      <c r="M1637" s="25" t="s">
        <v>13</v>
      </c>
      <c r="N1637" s="25" t="s">
        <v>13</v>
      </c>
    </row>
    <row r="1638" spans="1:14" x14ac:dyDescent="0.2">
      <c r="A1638" s="25"/>
      <c r="B1638" s="25" t="s">
        <v>6</v>
      </c>
      <c r="C1638" s="25">
        <v>0.196216</v>
      </c>
      <c r="D1638" s="25">
        <v>0.19625699999999999</v>
      </c>
      <c r="E1638" s="25">
        <v>0.151475</v>
      </c>
      <c r="F1638" s="25">
        <v>3.3766799999999999</v>
      </c>
      <c r="G1638" s="25">
        <v>0.20897199999999999</v>
      </c>
      <c r="H1638" s="25">
        <v>0.813693</v>
      </c>
      <c r="I1638" s="25">
        <v>2.2267000000000001</v>
      </c>
      <c r="J1638" s="25">
        <v>4.3548299999999998</v>
      </c>
      <c r="K1638" s="25">
        <v>4.5030000000000001</v>
      </c>
      <c r="L1638" s="25">
        <v>3.0630000000000002</v>
      </c>
      <c r="M1638" s="25">
        <v>3.347</v>
      </c>
      <c r="N1638" s="25" t="s">
        <v>13</v>
      </c>
    </row>
    <row r="1639" spans="1:14" x14ac:dyDescent="0.2">
      <c r="A1639" s="25"/>
      <c r="B1639" s="25" t="s">
        <v>7</v>
      </c>
      <c r="C1639" s="25" t="s">
        <v>13</v>
      </c>
      <c r="D1639" s="25" t="s">
        <v>13</v>
      </c>
      <c r="E1639" s="25" t="s">
        <v>13</v>
      </c>
      <c r="F1639" s="25" t="s">
        <v>13</v>
      </c>
      <c r="G1639" s="25" t="s">
        <v>13</v>
      </c>
      <c r="H1639" s="25" t="s">
        <v>13</v>
      </c>
      <c r="I1639" s="25">
        <v>12.304600000000001</v>
      </c>
      <c r="J1639" s="25">
        <v>14.3141</v>
      </c>
      <c r="K1639" s="25">
        <v>13.974</v>
      </c>
      <c r="L1639" s="25">
        <v>15.757</v>
      </c>
      <c r="M1639" s="25">
        <v>15.411</v>
      </c>
      <c r="N1639" s="25" t="s">
        <v>13</v>
      </c>
    </row>
    <row r="1640" spans="1:14" x14ac:dyDescent="0.2">
      <c r="A1640" s="25"/>
      <c r="B1640" s="25" t="s">
        <v>8</v>
      </c>
      <c r="C1640" s="25" t="s">
        <v>13</v>
      </c>
      <c r="D1640" s="25" t="s">
        <v>13</v>
      </c>
      <c r="E1640" s="25" t="s">
        <v>13</v>
      </c>
      <c r="F1640" s="25" t="s">
        <v>13</v>
      </c>
      <c r="G1640" s="25" t="s">
        <v>13</v>
      </c>
      <c r="H1640" s="25" t="s">
        <v>13</v>
      </c>
      <c r="I1640" s="25" t="s">
        <v>13</v>
      </c>
      <c r="J1640" s="25" t="s">
        <v>13</v>
      </c>
      <c r="K1640" s="25" t="s">
        <v>13</v>
      </c>
      <c r="L1640" s="25" t="s">
        <v>13</v>
      </c>
      <c r="M1640" s="25" t="s">
        <v>13</v>
      </c>
      <c r="N1640" s="25" t="s">
        <v>13</v>
      </c>
    </row>
    <row r="1641" spans="1:14" x14ac:dyDescent="0.2">
      <c r="A1641" s="25"/>
      <c r="B1641" s="25" t="s">
        <v>9</v>
      </c>
      <c r="C1641" s="25">
        <v>1.92849</v>
      </c>
      <c r="D1641" s="25">
        <v>1.92889</v>
      </c>
      <c r="E1641" s="25">
        <v>3.0030600000000001</v>
      </c>
      <c r="F1641" s="25">
        <v>3.1880999999999999</v>
      </c>
      <c r="G1641" s="25">
        <v>4.0767300000000004</v>
      </c>
      <c r="H1641" s="25">
        <v>4.4935</v>
      </c>
      <c r="I1641" s="25">
        <v>9.1981000000000002</v>
      </c>
      <c r="J1641" s="25">
        <v>21.6815</v>
      </c>
      <c r="K1641" s="25">
        <v>31.114000000000001</v>
      </c>
      <c r="L1641" s="25">
        <v>21.327000000000002</v>
      </c>
      <c r="M1641" s="25">
        <v>22.536999999999999</v>
      </c>
      <c r="N1641" s="25" t="s">
        <v>13</v>
      </c>
    </row>
    <row r="1642" spans="1:14" x14ac:dyDescent="0.2">
      <c r="A1642" s="25"/>
      <c r="B1642" s="25" t="s">
        <v>10</v>
      </c>
      <c r="C1642" s="25">
        <v>2.5990500000000001</v>
      </c>
      <c r="D1642" s="25">
        <v>2.5995900000000001</v>
      </c>
      <c r="E1642" s="25">
        <v>4.5728200000000001</v>
      </c>
      <c r="F1642" s="25">
        <v>4.3914600000000004</v>
      </c>
      <c r="G1642" s="25">
        <v>5.2802699999999998</v>
      </c>
      <c r="H1642" s="25">
        <v>5.5744400000000001</v>
      </c>
      <c r="I1642" s="25">
        <v>7.6952400000000001</v>
      </c>
      <c r="J1642" s="25">
        <v>7.9271599999999998</v>
      </c>
      <c r="K1642" s="25">
        <v>8.1780000000000008</v>
      </c>
      <c r="L1642" s="25">
        <v>9.4830000000000005</v>
      </c>
      <c r="M1642" s="25">
        <v>10.473000000000001</v>
      </c>
      <c r="N1642" s="25" t="s">
        <v>13</v>
      </c>
    </row>
    <row r="1643" spans="1:14" x14ac:dyDescent="0.2">
      <c r="A1643" s="25"/>
      <c r="B1643" s="25" t="s">
        <v>11</v>
      </c>
      <c r="C1643" s="25">
        <v>0.27659600000000001</v>
      </c>
      <c r="D1643" s="25">
        <v>0.27665400000000001</v>
      </c>
      <c r="E1643" s="25">
        <v>0.27651300000000001</v>
      </c>
      <c r="F1643" s="25">
        <v>0.34015899999999999</v>
      </c>
      <c r="G1643" s="25">
        <v>0.49940899999999999</v>
      </c>
      <c r="H1643" s="25">
        <v>0.60902400000000001</v>
      </c>
      <c r="I1643" s="25">
        <v>0.76123499999999999</v>
      </c>
      <c r="J1643" s="25">
        <v>0.76526499999999997</v>
      </c>
      <c r="K1643" s="25">
        <v>0.70799999999999996</v>
      </c>
      <c r="L1643" s="25">
        <v>0.79800000000000004</v>
      </c>
      <c r="M1643" s="25">
        <v>0.85899999999999999</v>
      </c>
      <c r="N1643" s="25" t="s">
        <v>13</v>
      </c>
    </row>
    <row r="1644" spans="1:14" x14ac:dyDescent="0.2">
      <c r="A1644" s="25"/>
      <c r="B1644" s="25" t="s">
        <v>12</v>
      </c>
      <c r="C1644" s="25">
        <v>2.36429</v>
      </c>
      <c r="D1644" s="25">
        <v>2.3647900000000002</v>
      </c>
      <c r="E1644" s="25">
        <v>4.0805300000000004</v>
      </c>
      <c r="F1644" s="25">
        <v>2.8144900000000002</v>
      </c>
      <c r="G1644" s="25">
        <v>4.2007000000000003</v>
      </c>
      <c r="H1644" s="25">
        <v>4.6942000000000004</v>
      </c>
      <c r="I1644" s="25">
        <v>5.3739299999999997</v>
      </c>
      <c r="J1644" s="25">
        <v>5.3976300000000004</v>
      </c>
      <c r="K1644" s="25">
        <v>5.0090000000000003</v>
      </c>
      <c r="L1644" s="25">
        <v>5.5990000000000002</v>
      </c>
      <c r="M1644" s="25">
        <v>6.04</v>
      </c>
      <c r="N1644" s="25" t="s">
        <v>13</v>
      </c>
    </row>
    <row r="1645" spans="1:14" x14ac:dyDescent="0.2">
      <c r="A1645" s="25" t="s">
        <v>189</v>
      </c>
      <c r="B1645" s="25" t="s">
        <v>1</v>
      </c>
      <c r="C1645" s="25">
        <v>19749.7</v>
      </c>
      <c r="D1645" s="25">
        <v>21080.9</v>
      </c>
      <c r="E1645" s="25">
        <v>29075.8</v>
      </c>
      <c r="F1645" s="25">
        <v>30751.4</v>
      </c>
      <c r="G1645" s="25">
        <v>28291.5</v>
      </c>
      <c r="H1645" s="25">
        <v>34676.1</v>
      </c>
      <c r="I1645" s="25">
        <v>38842.699999999997</v>
      </c>
      <c r="J1645" s="25">
        <v>40581.1</v>
      </c>
      <c r="K1645" s="25">
        <v>42100.1</v>
      </c>
      <c r="L1645" s="25">
        <v>42056.108999999997</v>
      </c>
      <c r="M1645" s="25">
        <v>34676.987000000001</v>
      </c>
      <c r="N1645" s="25">
        <v>33924.605774000003</v>
      </c>
    </row>
    <row r="1646" spans="1:14" x14ac:dyDescent="0.2">
      <c r="A1646" s="25"/>
      <c r="B1646" s="25" t="s">
        <v>61</v>
      </c>
      <c r="C1646" s="25">
        <v>174.00996000000001</v>
      </c>
      <c r="D1646" s="25">
        <v>219.06818000000001</v>
      </c>
      <c r="E1646" s="25">
        <v>215.18116000000001</v>
      </c>
      <c r="F1646" s="25">
        <v>289.70625410999997</v>
      </c>
      <c r="G1646" s="25">
        <v>244.413005</v>
      </c>
      <c r="H1646" s="25">
        <v>2787.5949999999998</v>
      </c>
      <c r="I1646" s="25">
        <v>2922.819</v>
      </c>
      <c r="J1646" s="25">
        <v>2859.011</v>
      </c>
      <c r="K1646" s="25">
        <v>2674.7440000000001</v>
      </c>
      <c r="L1646" s="25">
        <v>2797.0349999999999</v>
      </c>
      <c r="M1646" s="25">
        <v>2513.6550000000002</v>
      </c>
      <c r="N1646" s="25">
        <v>2525.7995559999999</v>
      </c>
    </row>
    <row r="1647" spans="1:14" x14ac:dyDescent="0.2">
      <c r="A1647" s="25"/>
      <c r="B1647" s="25" t="s">
        <v>2</v>
      </c>
      <c r="C1647" s="25">
        <v>4055.57</v>
      </c>
      <c r="D1647" s="25">
        <v>4152.8100000000004</v>
      </c>
      <c r="E1647" s="25">
        <v>7145.02</v>
      </c>
      <c r="F1647" s="25">
        <v>6765.58</v>
      </c>
      <c r="G1647" s="25">
        <v>4408.1000000000004</v>
      </c>
      <c r="H1647" s="25">
        <v>4879.82</v>
      </c>
      <c r="I1647" s="25">
        <v>5062.37</v>
      </c>
      <c r="J1647" s="25">
        <v>4455.71</v>
      </c>
      <c r="K1647" s="25">
        <v>4665.29</v>
      </c>
      <c r="L1647" s="25">
        <v>4772.942</v>
      </c>
      <c r="M1647" s="25">
        <v>4020.7840000000001</v>
      </c>
      <c r="N1647" s="25">
        <v>3851.8895819999998</v>
      </c>
    </row>
    <row r="1648" spans="1:14" x14ac:dyDescent="0.2">
      <c r="A1648" s="25"/>
      <c r="B1648" s="25" t="s">
        <v>3</v>
      </c>
      <c r="C1648" s="25">
        <v>8846</v>
      </c>
      <c r="D1648" s="25">
        <v>10427</v>
      </c>
      <c r="E1648" s="25">
        <v>14049.6</v>
      </c>
      <c r="F1648" s="25">
        <v>15293.3</v>
      </c>
      <c r="G1648" s="25">
        <v>15797.5</v>
      </c>
      <c r="H1648" s="25">
        <v>18152.3</v>
      </c>
      <c r="I1648" s="25">
        <v>19649.2</v>
      </c>
      <c r="J1648" s="25">
        <v>20250.7</v>
      </c>
      <c r="K1648" s="25">
        <v>21499.7</v>
      </c>
      <c r="L1648" s="25">
        <v>22599.9</v>
      </c>
      <c r="M1648" s="25">
        <v>17613.615000000002</v>
      </c>
      <c r="N1648" s="25">
        <v>16919.977688999999</v>
      </c>
    </row>
    <row r="1649" spans="1:14" x14ac:dyDescent="0.2">
      <c r="A1649" s="25"/>
      <c r="B1649" s="25" t="s">
        <v>4</v>
      </c>
      <c r="C1649" s="25">
        <v>6674.1200399999998</v>
      </c>
      <c r="D1649" s="25">
        <v>6282.0218199999999</v>
      </c>
      <c r="E1649" s="25">
        <v>7665.9988400000002</v>
      </c>
      <c r="F1649" s="25">
        <v>8402.8137459000009</v>
      </c>
      <c r="G1649" s="25">
        <v>7841.4869950000002</v>
      </c>
      <c r="H1649" s="25">
        <v>8856.3850000000002</v>
      </c>
      <c r="I1649" s="25">
        <v>11208.311</v>
      </c>
      <c r="J1649" s="25">
        <v>13015.679</v>
      </c>
      <c r="K1649" s="25">
        <v>13260.366</v>
      </c>
      <c r="L1649" s="25">
        <v>11886.4</v>
      </c>
      <c r="M1649" s="25">
        <v>10528.933000000001</v>
      </c>
      <c r="N1649" s="25">
        <v>10626.938948000001</v>
      </c>
    </row>
    <row r="1650" spans="1:14" x14ac:dyDescent="0.2">
      <c r="A1650" s="25"/>
      <c r="B1650" s="25" t="s">
        <v>5</v>
      </c>
      <c r="C1650" s="25">
        <v>811.23800000000006</v>
      </c>
      <c r="D1650" s="25">
        <v>992.00300000000004</v>
      </c>
      <c r="E1650" s="25">
        <v>1359.09</v>
      </c>
      <c r="F1650" s="25">
        <v>1212.1500000000001</v>
      </c>
      <c r="G1650" s="25">
        <v>908.85400000000004</v>
      </c>
      <c r="H1650" s="25">
        <v>1040.06</v>
      </c>
      <c r="I1650" s="25">
        <v>1101.51</v>
      </c>
      <c r="J1650" s="25">
        <v>1176.69</v>
      </c>
      <c r="K1650" s="25">
        <v>1024.94</v>
      </c>
      <c r="L1650" s="25">
        <v>855.29</v>
      </c>
      <c r="M1650" s="25">
        <v>1019.35</v>
      </c>
      <c r="N1650" s="25">
        <v>1061.7685919999999</v>
      </c>
    </row>
    <row r="1651" spans="1:14" x14ac:dyDescent="0.2">
      <c r="A1651" s="25"/>
      <c r="B1651" s="25" t="s">
        <v>6</v>
      </c>
      <c r="C1651" s="25">
        <v>278.27300000000002</v>
      </c>
      <c r="D1651" s="25">
        <v>289.64400000000001</v>
      </c>
      <c r="E1651" s="25">
        <v>357.25900000000001</v>
      </c>
      <c r="F1651" s="25">
        <v>370.97199999999998</v>
      </c>
      <c r="G1651" s="25">
        <v>379.09699999999998</v>
      </c>
      <c r="H1651" s="25">
        <v>332.30599999999998</v>
      </c>
      <c r="I1651" s="25">
        <v>439.62099999999998</v>
      </c>
      <c r="J1651" s="25">
        <v>538.24300000000005</v>
      </c>
      <c r="K1651" s="25">
        <v>447.55200000000002</v>
      </c>
      <c r="L1651" s="25">
        <v>462.12799999999999</v>
      </c>
      <c r="M1651" s="25">
        <v>371.36599999999999</v>
      </c>
      <c r="N1651" s="25">
        <v>337.17397</v>
      </c>
    </row>
    <row r="1652" spans="1:14" x14ac:dyDescent="0.2">
      <c r="A1652" s="25"/>
      <c r="B1652" s="25" t="s">
        <v>7</v>
      </c>
      <c r="C1652" s="25">
        <v>59.771999999999998</v>
      </c>
      <c r="D1652" s="25">
        <v>70.619100000000003</v>
      </c>
      <c r="E1652" s="25">
        <v>87.915800000000004</v>
      </c>
      <c r="F1652" s="25">
        <v>86.504999999999995</v>
      </c>
      <c r="G1652" s="25">
        <v>89.856300000000005</v>
      </c>
      <c r="H1652" s="25">
        <v>194.24700000000001</v>
      </c>
      <c r="I1652" s="25">
        <v>354.476</v>
      </c>
      <c r="J1652" s="25">
        <v>322.97399999999999</v>
      </c>
      <c r="K1652" s="25">
        <v>318.63200000000001</v>
      </c>
      <c r="L1652" s="25">
        <v>345.75299999999999</v>
      </c>
      <c r="M1652" s="25">
        <v>338.36599999999999</v>
      </c>
      <c r="N1652" s="25">
        <v>513.06903</v>
      </c>
    </row>
    <row r="1653" spans="1:14" x14ac:dyDescent="0.2">
      <c r="A1653" s="25"/>
      <c r="B1653" s="25" t="s">
        <v>8</v>
      </c>
      <c r="C1653" s="25">
        <v>27.040700000000001</v>
      </c>
      <c r="D1653" s="25">
        <v>26.1632</v>
      </c>
      <c r="E1653" s="25">
        <v>36.979500000000002</v>
      </c>
      <c r="F1653" s="25">
        <v>199.256</v>
      </c>
      <c r="G1653" s="25">
        <v>265.72500000000002</v>
      </c>
      <c r="H1653" s="25">
        <v>100.651</v>
      </c>
      <c r="I1653" s="25">
        <v>149.001</v>
      </c>
      <c r="J1653" s="25">
        <v>135.61099999999999</v>
      </c>
      <c r="K1653" s="25">
        <v>109.762</v>
      </c>
      <c r="L1653" s="25">
        <v>75.911000000000001</v>
      </c>
      <c r="M1653" s="25">
        <v>92.17</v>
      </c>
      <c r="N1653" s="25">
        <v>114.58204600000001</v>
      </c>
    </row>
    <row r="1654" spans="1:14" x14ac:dyDescent="0.2">
      <c r="A1654" s="25"/>
      <c r="B1654" s="25" t="s">
        <v>9</v>
      </c>
      <c r="C1654" s="25">
        <v>1050.1099999999999</v>
      </c>
      <c r="D1654" s="25">
        <v>1125.33</v>
      </c>
      <c r="E1654" s="25">
        <v>1459.12</v>
      </c>
      <c r="F1654" s="25">
        <v>1627.56</v>
      </c>
      <c r="G1654" s="25">
        <v>2013.82</v>
      </c>
      <c r="H1654" s="25">
        <v>2129.44</v>
      </c>
      <c r="I1654" s="25">
        <v>2421.4499999999998</v>
      </c>
      <c r="J1654" s="25">
        <v>2924.08</v>
      </c>
      <c r="K1654" s="25">
        <v>2857.52</v>
      </c>
      <c r="L1654" s="25">
        <v>2760.3960000000002</v>
      </c>
      <c r="M1654" s="25">
        <v>2661.7040000000002</v>
      </c>
      <c r="N1654" s="25">
        <v>2384.443006</v>
      </c>
    </row>
    <row r="1655" spans="1:14" x14ac:dyDescent="0.2">
      <c r="A1655" s="25"/>
      <c r="B1655" s="25" t="s">
        <v>10</v>
      </c>
      <c r="C1655" s="25">
        <v>2773.27</v>
      </c>
      <c r="D1655" s="25">
        <v>2805.83</v>
      </c>
      <c r="E1655" s="25">
        <v>3445.98</v>
      </c>
      <c r="F1655" s="25">
        <v>3997</v>
      </c>
      <c r="G1655" s="25">
        <v>3496.23</v>
      </c>
      <c r="H1655" s="25">
        <v>4861.08</v>
      </c>
      <c r="I1655" s="25">
        <v>6492.06</v>
      </c>
      <c r="J1655" s="25">
        <v>7665.76</v>
      </c>
      <c r="K1655" s="25">
        <v>8204.85</v>
      </c>
      <c r="L1655" s="25">
        <v>7019.1679999999997</v>
      </c>
      <c r="M1655" s="25">
        <v>5568.4880000000003</v>
      </c>
      <c r="N1655" s="25">
        <v>5766.3079740000003</v>
      </c>
    </row>
    <row r="1656" spans="1:14" x14ac:dyDescent="0.2">
      <c r="A1656" s="25"/>
      <c r="B1656" s="25" t="s">
        <v>11</v>
      </c>
      <c r="C1656" s="25">
        <v>1561.57</v>
      </c>
      <c r="D1656" s="25">
        <v>862.65800000000002</v>
      </c>
      <c r="E1656" s="25">
        <v>832.26700000000005</v>
      </c>
      <c r="F1656" s="25">
        <v>871.59299999999996</v>
      </c>
      <c r="G1656" s="25">
        <v>645.75199999999995</v>
      </c>
      <c r="H1656" s="25">
        <v>111.024</v>
      </c>
      <c r="I1656" s="25">
        <v>159.01900000000001</v>
      </c>
      <c r="J1656" s="25">
        <v>168.99799999999999</v>
      </c>
      <c r="K1656" s="25">
        <v>201.732</v>
      </c>
      <c r="L1656" s="25">
        <v>283.45999999999998</v>
      </c>
      <c r="M1656" s="25">
        <v>382.19299999999998</v>
      </c>
      <c r="N1656" s="25">
        <v>361.78463699999998</v>
      </c>
    </row>
    <row r="1657" spans="1:14" x14ac:dyDescent="0.2">
      <c r="A1657" s="25"/>
      <c r="B1657" s="25" t="s">
        <v>12</v>
      </c>
      <c r="C1657" s="25">
        <v>112.83799999999999</v>
      </c>
      <c r="D1657" s="25">
        <v>109.753</v>
      </c>
      <c r="E1657" s="25">
        <v>87.355199999999996</v>
      </c>
      <c r="F1657" s="25">
        <v>37.772100000000002</v>
      </c>
      <c r="G1657" s="25">
        <v>42.134700000000002</v>
      </c>
      <c r="H1657" s="25">
        <v>87.640799999999999</v>
      </c>
      <c r="I1657" s="25">
        <v>91.211799999999997</v>
      </c>
      <c r="J1657" s="25">
        <v>83.323999999999998</v>
      </c>
      <c r="K1657" s="25">
        <v>95.394000000000005</v>
      </c>
      <c r="L1657" s="25">
        <v>84.295000000000002</v>
      </c>
      <c r="M1657" s="25">
        <v>95.295000000000002</v>
      </c>
      <c r="N1657" s="25">
        <v>87.809692999999996</v>
      </c>
    </row>
    <row r="1658" spans="1:14" x14ac:dyDescent="0.2">
      <c r="A1658" s="25" t="s">
        <v>190</v>
      </c>
      <c r="B1658" s="25" t="s">
        <v>1</v>
      </c>
      <c r="C1658" s="25">
        <v>322.87900000000002</v>
      </c>
      <c r="D1658" s="25">
        <v>551.86900000000003</v>
      </c>
      <c r="E1658" s="25">
        <v>1576.93</v>
      </c>
      <c r="F1658" s="25">
        <v>1638.37</v>
      </c>
      <c r="G1658" s="25">
        <v>1543.16</v>
      </c>
      <c r="H1658" s="25">
        <v>1809.94</v>
      </c>
      <c r="I1658" s="25">
        <v>2104.48</v>
      </c>
      <c r="J1658" s="25">
        <v>2178.86</v>
      </c>
      <c r="K1658" s="25">
        <v>2592.12</v>
      </c>
      <c r="L1658" s="25">
        <v>3015.2179999999998</v>
      </c>
      <c r="M1658" s="25">
        <v>2901.2959999999998</v>
      </c>
      <c r="N1658" s="25">
        <v>2873.496666</v>
      </c>
    </row>
    <row r="1659" spans="1:14" x14ac:dyDescent="0.2">
      <c r="A1659" s="25"/>
      <c r="B1659" s="25" t="s">
        <v>61</v>
      </c>
      <c r="C1659" s="25" t="s">
        <v>13</v>
      </c>
      <c r="D1659" s="25" t="s">
        <v>13</v>
      </c>
      <c r="E1659" s="25" t="s">
        <v>13</v>
      </c>
      <c r="F1659" s="25" t="s">
        <v>13</v>
      </c>
      <c r="G1659" s="25" t="s">
        <v>13</v>
      </c>
      <c r="H1659" s="25" t="s">
        <v>13</v>
      </c>
      <c r="I1659" s="25" t="s">
        <v>13</v>
      </c>
      <c r="J1659" s="25" t="s">
        <v>13</v>
      </c>
      <c r="K1659" s="25" t="s">
        <v>13</v>
      </c>
      <c r="L1659" s="25" t="s">
        <v>13</v>
      </c>
      <c r="M1659" s="25" t="s">
        <v>13</v>
      </c>
      <c r="N1659" s="25" t="s">
        <v>13</v>
      </c>
    </row>
    <row r="1660" spans="1:14" x14ac:dyDescent="0.2">
      <c r="A1660" s="25"/>
      <c r="B1660" s="25" t="s">
        <v>2</v>
      </c>
      <c r="C1660" s="25">
        <v>22.030999999999999</v>
      </c>
      <c r="D1660" s="25">
        <v>25.991299999999999</v>
      </c>
      <c r="E1660" s="25">
        <v>28.7959</v>
      </c>
      <c r="F1660" s="25">
        <v>40.502899999999997</v>
      </c>
      <c r="G1660" s="25">
        <v>36.524799999999999</v>
      </c>
      <c r="H1660" s="25">
        <v>40.016599999999997</v>
      </c>
      <c r="I1660" s="25">
        <v>94.668999999999997</v>
      </c>
      <c r="J1660" s="25">
        <v>150.34299999999999</v>
      </c>
      <c r="K1660" s="25">
        <v>173.755</v>
      </c>
      <c r="L1660" s="25">
        <v>214.53899999999999</v>
      </c>
      <c r="M1660" s="25">
        <v>216.69300000000001</v>
      </c>
      <c r="N1660" s="25" t="s">
        <v>13</v>
      </c>
    </row>
    <row r="1661" spans="1:14" x14ac:dyDescent="0.2">
      <c r="A1661" s="25"/>
      <c r="B1661" s="25" t="s">
        <v>3</v>
      </c>
      <c r="C1661" s="25">
        <v>286.64100000000002</v>
      </c>
      <c r="D1661" s="25">
        <v>512.44799999999998</v>
      </c>
      <c r="E1661" s="25">
        <v>1514.6</v>
      </c>
      <c r="F1661" s="25">
        <v>1558.5</v>
      </c>
      <c r="G1661" s="25">
        <v>1472.7</v>
      </c>
      <c r="H1661" s="25">
        <v>1712.89</v>
      </c>
      <c r="I1661" s="25">
        <v>1940.25</v>
      </c>
      <c r="J1661" s="25">
        <v>1958.02</v>
      </c>
      <c r="K1661" s="25">
        <v>2335.19</v>
      </c>
      <c r="L1661" s="25">
        <v>2695.69</v>
      </c>
      <c r="M1661" s="25">
        <v>2567.48</v>
      </c>
      <c r="N1661" s="25">
        <v>2514.9382129999999</v>
      </c>
    </row>
    <row r="1662" spans="1:14" x14ac:dyDescent="0.2">
      <c r="A1662" s="25"/>
      <c r="B1662" s="25" t="s">
        <v>4</v>
      </c>
      <c r="C1662" s="25">
        <v>14.206</v>
      </c>
      <c r="D1662" s="25">
        <v>13.429</v>
      </c>
      <c r="E1662" s="25">
        <v>33.529000000000003</v>
      </c>
      <c r="F1662" s="25">
        <v>39.365000000000002</v>
      </c>
      <c r="G1662" s="25">
        <v>33.930999999999997</v>
      </c>
      <c r="H1662" s="25">
        <v>57.029000000000003</v>
      </c>
      <c r="I1662" s="25">
        <v>69.566999999999993</v>
      </c>
      <c r="J1662" s="25">
        <v>70.504999999999995</v>
      </c>
      <c r="K1662" s="25">
        <v>83.174999999999997</v>
      </c>
      <c r="L1662" s="25">
        <v>104.99</v>
      </c>
      <c r="M1662" s="25">
        <v>117.123</v>
      </c>
      <c r="N1662" s="25" t="s">
        <v>13</v>
      </c>
    </row>
    <row r="1663" spans="1:14" x14ac:dyDescent="0.2">
      <c r="A1663" s="25"/>
      <c r="B1663" s="25" t="s">
        <v>5</v>
      </c>
      <c r="C1663" s="25" t="s">
        <v>13</v>
      </c>
      <c r="D1663" s="25" t="s">
        <v>13</v>
      </c>
      <c r="E1663" s="25" t="s">
        <v>13</v>
      </c>
      <c r="F1663" s="25" t="s">
        <v>13</v>
      </c>
      <c r="G1663" s="25" t="s">
        <v>13</v>
      </c>
      <c r="H1663" s="25" t="s">
        <v>13</v>
      </c>
      <c r="I1663" s="25" t="s">
        <v>13</v>
      </c>
      <c r="J1663" s="25" t="s">
        <v>13</v>
      </c>
      <c r="K1663" s="25" t="s">
        <v>13</v>
      </c>
      <c r="L1663" s="25" t="s">
        <v>13</v>
      </c>
      <c r="M1663" s="25" t="s">
        <v>13</v>
      </c>
      <c r="N1663" s="25" t="s">
        <v>13</v>
      </c>
    </row>
    <row r="1664" spans="1:14" x14ac:dyDescent="0.2">
      <c r="A1664" s="25"/>
      <c r="B1664" s="25" t="s">
        <v>6</v>
      </c>
      <c r="C1664" s="25">
        <v>0.55528</v>
      </c>
      <c r="D1664" s="25">
        <v>0.65</v>
      </c>
      <c r="E1664" s="25">
        <v>4.8625600000000002</v>
      </c>
      <c r="F1664" s="25">
        <v>8.0383700000000005</v>
      </c>
      <c r="G1664" s="25">
        <v>0.79615400000000003</v>
      </c>
      <c r="H1664" s="25">
        <v>0.96927399999999997</v>
      </c>
      <c r="I1664" s="25">
        <v>6.09</v>
      </c>
      <c r="J1664" s="25">
        <v>7.3369999999999997</v>
      </c>
      <c r="K1664" s="25">
        <v>15.189</v>
      </c>
      <c r="L1664" s="25">
        <v>16.887</v>
      </c>
      <c r="M1664" s="25">
        <v>21.695</v>
      </c>
      <c r="N1664" s="25" t="s">
        <v>13</v>
      </c>
    </row>
    <row r="1665" spans="1:14" x14ac:dyDescent="0.2">
      <c r="A1665" s="25"/>
      <c r="B1665" s="25" t="s">
        <v>7</v>
      </c>
      <c r="C1665" s="25" t="s">
        <v>13</v>
      </c>
      <c r="D1665" s="25" t="s">
        <v>13</v>
      </c>
      <c r="E1665" s="25" t="s">
        <v>13</v>
      </c>
      <c r="F1665" s="25" t="s">
        <v>13</v>
      </c>
      <c r="G1665" s="25" t="s">
        <v>13</v>
      </c>
      <c r="H1665" s="25" t="s">
        <v>13</v>
      </c>
      <c r="I1665" s="25" t="s">
        <v>13</v>
      </c>
      <c r="J1665" s="25" t="s">
        <v>13</v>
      </c>
      <c r="K1665" s="25" t="s">
        <v>13</v>
      </c>
      <c r="L1665" s="25" t="s">
        <v>13</v>
      </c>
      <c r="M1665" s="25" t="s">
        <v>13</v>
      </c>
      <c r="N1665" s="25" t="s">
        <v>13</v>
      </c>
    </row>
    <row r="1666" spans="1:14" x14ac:dyDescent="0.2">
      <c r="A1666" s="25"/>
      <c r="B1666" s="25" t="s">
        <v>8</v>
      </c>
      <c r="C1666" s="25">
        <v>7.5062899999999999</v>
      </c>
      <c r="D1666" s="25">
        <v>9.9735399999999998</v>
      </c>
      <c r="E1666" s="25">
        <v>6.5004</v>
      </c>
      <c r="F1666" s="25">
        <v>6.9609399999999999</v>
      </c>
      <c r="G1666" s="25">
        <v>5.6953100000000001</v>
      </c>
      <c r="H1666" s="25">
        <v>5.5830599999999997</v>
      </c>
      <c r="I1666" s="25" t="s">
        <v>13</v>
      </c>
      <c r="J1666" s="25" t="s">
        <v>13</v>
      </c>
      <c r="K1666" s="25" t="s">
        <v>13</v>
      </c>
      <c r="L1666" s="25" t="s">
        <v>13</v>
      </c>
      <c r="M1666" s="25" t="s">
        <v>13</v>
      </c>
      <c r="N1666" s="25" t="s">
        <v>13</v>
      </c>
    </row>
    <row r="1667" spans="1:14" x14ac:dyDescent="0.2">
      <c r="A1667" s="25"/>
      <c r="B1667" s="25" t="s">
        <v>9</v>
      </c>
      <c r="C1667" s="25" t="s">
        <v>13</v>
      </c>
      <c r="D1667" s="25" t="s">
        <v>13</v>
      </c>
      <c r="E1667" s="25">
        <v>17.665099999999999</v>
      </c>
      <c r="F1667" s="25">
        <v>19.4148</v>
      </c>
      <c r="G1667" s="25">
        <v>21.992999999999999</v>
      </c>
      <c r="H1667" s="25">
        <v>44.757899999999999</v>
      </c>
      <c r="I1667" s="25">
        <v>57.472000000000001</v>
      </c>
      <c r="J1667" s="25">
        <v>56.863999999999997</v>
      </c>
      <c r="K1667" s="25">
        <v>61.366</v>
      </c>
      <c r="L1667" s="25">
        <v>81.150999999999996</v>
      </c>
      <c r="M1667" s="25">
        <v>88.13</v>
      </c>
      <c r="N1667" s="25" t="s">
        <v>13</v>
      </c>
    </row>
    <row r="1668" spans="1:14" x14ac:dyDescent="0.2">
      <c r="A1668" s="25"/>
      <c r="B1668" s="25" t="s">
        <v>10</v>
      </c>
      <c r="C1668" s="25" t="s">
        <v>13</v>
      </c>
      <c r="D1668" s="25" t="s">
        <v>13</v>
      </c>
      <c r="E1668" s="25" t="s">
        <v>13</v>
      </c>
      <c r="F1668" s="25" t="s">
        <v>13</v>
      </c>
      <c r="G1668" s="25" t="s">
        <v>13</v>
      </c>
      <c r="H1668" s="25" t="s">
        <v>13</v>
      </c>
      <c r="I1668" s="25" t="s">
        <v>13</v>
      </c>
      <c r="J1668" s="25" t="s">
        <v>13</v>
      </c>
      <c r="K1668" s="25" t="s">
        <v>13</v>
      </c>
      <c r="L1668" s="25" t="s">
        <v>13</v>
      </c>
      <c r="M1668" s="25" t="s">
        <v>13</v>
      </c>
      <c r="N1668" s="25" t="s">
        <v>13</v>
      </c>
    </row>
    <row r="1669" spans="1:14" x14ac:dyDescent="0.2">
      <c r="A1669" s="25"/>
      <c r="B1669" s="25" t="s">
        <v>11</v>
      </c>
      <c r="C1669" s="25" t="s">
        <v>13</v>
      </c>
      <c r="D1669" s="25" t="s">
        <v>13</v>
      </c>
      <c r="E1669" s="25" t="s">
        <v>13</v>
      </c>
      <c r="F1669" s="25" t="s">
        <v>13</v>
      </c>
      <c r="G1669" s="25" t="s">
        <v>13</v>
      </c>
      <c r="H1669" s="25" t="s">
        <v>13</v>
      </c>
      <c r="I1669" s="25" t="s">
        <v>13</v>
      </c>
      <c r="J1669" s="25" t="s">
        <v>13</v>
      </c>
      <c r="K1669" s="25" t="s">
        <v>13</v>
      </c>
      <c r="L1669" s="25" t="s">
        <v>13</v>
      </c>
      <c r="M1669" s="25" t="s">
        <v>13</v>
      </c>
      <c r="N1669" s="25" t="s">
        <v>13</v>
      </c>
    </row>
    <row r="1670" spans="1:14" x14ac:dyDescent="0.2">
      <c r="A1670" s="25"/>
      <c r="B1670" s="25" t="s">
        <v>12</v>
      </c>
      <c r="C1670" s="25">
        <v>6.1446500000000004</v>
      </c>
      <c r="D1670" s="25">
        <v>2.8054299999999999</v>
      </c>
      <c r="E1670" s="25">
        <v>4.5011999999999999</v>
      </c>
      <c r="F1670" s="25">
        <v>4.9513199999999999</v>
      </c>
      <c r="G1670" s="25">
        <v>5.4464499999999996</v>
      </c>
      <c r="H1670" s="25">
        <v>5.7187700000000001</v>
      </c>
      <c r="I1670" s="25">
        <v>6.0047100000000002</v>
      </c>
      <c r="J1670" s="25">
        <v>6.3049499999999998</v>
      </c>
      <c r="K1670" s="25">
        <v>6.6201999999999996</v>
      </c>
      <c r="L1670" s="25">
        <v>6.9509999999999996</v>
      </c>
      <c r="M1670" s="25">
        <v>7.2990000000000004</v>
      </c>
      <c r="N1670" s="25" t="s">
        <v>13</v>
      </c>
    </row>
    <row r="1671" spans="1:14" x14ac:dyDescent="0.2">
      <c r="A1671" s="25" t="s">
        <v>191</v>
      </c>
      <c r="B1671" s="25" t="s">
        <v>1</v>
      </c>
      <c r="C1671" s="25">
        <v>274.31</v>
      </c>
      <c r="D1671" s="25">
        <v>313.35500000000002</v>
      </c>
      <c r="E1671" s="25">
        <v>377.18</v>
      </c>
      <c r="F1671" s="25">
        <v>455.77800000000002</v>
      </c>
      <c r="G1671" s="25">
        <v>355.79199999999997</v>
      </c>
      <c r="H1671" s="25">
        <v>383.70400000000001</v>
      </c>
      <c r="I1671" s="25">
        <v>410.87900000000002</v>
      </c>
      <c r="J1671" s="25">
        <v>344.96199999999999</v>
      </c>
      <c r="K1671" s="25">
        <v>428.56</v>
      </c>
      <c r="L1671" s="25">
        <v>456.37799999999999</v>
      </c>
      <c r="M1671" s="25">
        <v>432.89818700000001</v>
      </c>
      <c r="N1671" s="25">
        <v>434.52999699999998</v>
      </c>
    </row>
    <row r="1672" spans="1:14" x14ac:dyDescent="0.2">
      <c r="A1672" s="25"/>
      <c r="B1672" s="25" t="s">
        <v>61</v>
      </c>
      <c r="C1672" s="25" t="s">
        <v>13</v>
      </c>
      <c r="D1672" s="25" t="s">
        <v>13</v>
      </c>
      <c r="E1672" s="25">
        <v>0.563361</v>
      </c>
      <c r="F1672" s="25">
        <v>1.5185200000000001</v>
      </c>
      <c r="G1672" s="25">
        <v>1.44011</v>
      </c>
      <c r="H1672" s="25" t="s">
        <v>13</v>
      </c>
      <c r="I1672" s="25" t="s">
        <v>13</v>
      </c>
      <c r="J1672" s="25" t="s">
        <v>13</v>
      </c>
      <c r="K1672" s="25" t="s">
        <v>13</v>
      </c>
      <c r="L1672" s="25">
        <v>0.22500000000000001</v>
      </c>
      <c r="M1672" s="25">
        <v>0</v>
      </c>
      <c r="N1672" s="25" t="s">
        <v>13</v>
      </c>
    </row>
    <row r="1673" spans="1:14" x14ac:dyDescent="0.2">
      <c r="A1673" s="25"/>
      <c r="B1673" s="25" t="s">
        <v>2</v>
      </c>
      <c r="C1673" s="25">
        <v>35.092199999999998</v>
      </c>
      <c r="D1673" s="25">
        <v>39.090400000000002</v>
      </c>
      <c r="E1673" s="25">
        <v>25.893699999999999</v>
      </c>
      <c r="F1673" s="25">
        <v>32.424799999999998</v>
      </c>
      <c r="G1673" s="25">
        <v>19.610900000000001</v>
      </c>
      <c r="H1673" s="25">
        <v>7.2282799999999998</v>
      </c>
      <c r="I1673" s="25">
        <v>10.1533</v>
      </c>
      <c r="J1673" s="25">
        <v>2.5680000000000001</v>
      </c>
      <c r="K1673" s="25">
        <v>1.363</v>
      </c>
      <c r="L1673" s="25">
        <v>3.86</v>
      </c>
      <c r="M1673" s="25">
        <v>14.082302</v>
      </c>
      <c r="N1673" s="25" t="s">
        <v>13</v>
      </c>
    </row>
    <row r="1674" spans="1:14" x14ac:dyDescent="0.2">
      <c r="A1674" s="25"/>
      <c r="B1674" s="25" t="s">
        <v>3</v>
      </c>
      <c r="C1674" s="25">
        <v>148.369</v>
      </c>
      <c r="D1674" s="25">
        <v>175.02699999999999</v>
      </c>
      <c r="E1674" s="25">
        <v>220.96299999999999</v>
      </c>
      <c r="F1674" s="25">
        <v>274.85199999999998</v>
      </c>
      <c r="G1674" s="25">
        <v>191.64</v>
      </c>
      <c r="H1674" s="25">
        <v>204.63300000000001</v>
      </c>
      <c r="I1674" s="25">
        <v>210.458</v>
      </c>
      <c r="J1674" s="25">
        <v>141.72999999999999</v>
      </c>
      <c r="K1674" s="25">
        <v>178.49299999999999</v>
      </c>
      <c r="L1674" s="25">
        <v>211.941</v>
      </c>
      <c r="M1674" s="25">
        <v>185.85629299999999</v>
      </c>
      <c r="N1674" s="25">
        <v>189.00196399999999</v>
      </c>
    </row>
    <row r="1675" spans="1:14" x14ac:dyDescent="0.2">
      <c r="A1675" s="25"/>
      <c r="B1675" s="25" t="s">
        <v>4</v>
      </c>
      <c r="C1675" s="25">
        <v>90.848799999999997</v>
      </c>
      <c r="D1675" s="25">
        <v>99.236999999999995</v>
      </c>
      <c r="E1675" s="25">
        <v>129.759939</v>
      </c>
      <c r="F1675" s="25">
        <v>146.98267999999999</v>
      </c>
      <c r="G1675" s="25">
        <v>143.101</v>
      </c>
      <c r="H1675" s="25">
        <v>171.84299999999999</v>
      </c>
      <c r="I1675" s="25">
        <v>190.26769999999999</v>
      </c>
      <c r="J1675" s="25">
        <v>200.66399999999999</v>
      </c>
      <c r="K1675" s="25">
        <v>248.70400000000001</v>
      </c>
      <c r="L1675" s="25">
        <v>240.351</v>
      </c>
      <c r="M1675" s="25">
        <v>232.95959199999999</v>
      </c>
      <c r="N1675" s="25" t="s">
        <v>13</v>
      </c>
    </row>
    <row r="1676" spans="1:14" x14ac:dyDescent="0.2">
      <c r="A1676" s="25"/>
      <c r="B1676" s="25" t="s">
        <v>5</v>
      </c>
      <c r="C1676" s="25">
        <v>1.99064</v>
      </c>
      <c r="D1676" s="25">
        <v>3.4424100000000002</v>
      </c>
      <c r="E1676" s="25">
        <v>1.4397</v>
      </c>
      <c r="F1676" s="25">
        <v>2.2777799999999999</v>
      </c>
      <c r="G1676" s="25">
        <v>5.0192100000000002</v>
      </c>
      <c r="H1676" s="25">
        <v>5.10825</v>
      </c>
      <c r="I1676" s="25">
        <v>3.2212499999999999</v>
      </c>
      <c r="J1676" s="25" t="s">
        <v>13</v>
      </c>
      <c r="K1676" s="25" t="s">
        <v>13</v>
      </c>
      <c r="L1676" s="25" t="s">
        <v>13</v>
      </c>
      <c r="M1676" s="25" t="s">
        <v>13</v>
      </c>
      <c r="N1676" s="25" t="s">
        <v>13</v>
      </c>
    </row>
    <row r="1677" spans="1:14" x14ac:dyDescent="0.2">
      <c r="A1677" s="25"/>
      <c r="B1677" s="25" t="s">
        <v>6</v>
      </c>
      <c r="C1677" s="25">
        <v>3.2418999999999998</v>
      </c>
      <c r="D1677" s="25">
        <v>4.3221299999999996</v>
      </c>
      <c r="E1677" s="25">
        <v>1.6066199999999999</v>
      </c>
      <c r="F1677" s="25">
        <v>0.62527200000000005</v>
      </c>
      <c r="G1677" s="25">
        <v>2.11781</v>
      </c>
      <c r="H1677" s="25">
        <v>2.3017400000000001</v>
      </c>
      <c r="I1677" s="25">
        <v>5.9868699999999997</v>
      </c>
      <c r="J1677" s="25">
        <v>7.4690000000000003</v>
      </c>
      <c r="K1677" s="25">
        <v>6.0430000000000001</v>
      </c>
      <c r="L1677" s="25">
        <v>0.44900000000000001</v>
      </c>
      <c r="M1677" s="25">
        <v>0.52616300000000005</v>
      </c>
      <c r="N1677" s="25" t="s">
        <v>13</v>
      </c>
    </row>
    <row r="1678" spans="1:14" x14ac:dyDescent="0.2">
      <c r="A1678" s="25"/>
      <c r="B1678" s="25" t="s">
        <v>7</v>
      </c>
      <c r="C1678" s="25">
        <v>4.2277399999999998</v>
      </c>
      <c r="D1678" s="25">
        <v>2.7156799999999999</v>
      </c>
      <c r="E1678" s="25">
        <v>3.1089199999999999</v>
      </c>
      <c r="F1678" s="25">
        <v>1.85348</v>
      </c>
      <c r="G1678" s="25">
        <v>4.8709600000000002</v>
      </c>
      <c r="H1678" s="25">
        <v>5.3909200000000004</v>
      </c>
      <c r="I1678" s="25">
        <v>0.175897</v>
      </c>
      <c r="J1678" s="25">
        <v>9.1199999999999992</v>
      </c>
      <c r="K1678" s="25">
        <v>2.93</v>
      </c>
      <c r="L1678" s="25">
        <v>6.28</v>
      </c>
      <c r="M1678" s="25">
        <v>8.3350880000000007</v>
      </c>
      <c r="N1678" s="25" t="s">
        <v>13</v>
      </c>
    </row>
    <row r="1679" spans="1:14" x14ac:dyDescent="0.2">
      <c r="A1679" s="25"/>
      <c r="B1679" s="25" t="s">
        <v>8</v>
      </c>
      <c r="C1679" s="25">
        <v>0.170626</v>
      </c>
      <c r="D1679" s="25">
        <v>0.15299599999999999</v>
      </c>
      <c r="E1679" s="25">
        <v>0.104326</v>
      </c>
      <c r="F1679" s="25">
        <v>0.22331100000000001</v>
      </c>
      <c r="G1679" s="25" t="s">
        <v>13</v>
      </c>
      <c r="H1679" s="25">
        <v>0.242289</v>
      </c>
      <c r="I1679" s="25">
        <v>0.387822</v>
      </c>
      <c r="J1679" s="25">
        <v>0.121</v>
      </c>
      <c r="K1679" s="25" t="s">
        <v>13</v>
      </c>
      <c r="L1679" s="25" t="s">
        <v>13</v>
      </c>
      <c r="M1679" s="25" t="s">
        <v>13</v>
      </c>
      <c r="N1679" s="25" t="s">
        <v>13</v>
      </c>
    </row>
    <row r="1680" spans="1:14" x14ac:dyDescent="0.2">
      <c r="A1680" s="25"/>
      <c r="B1680" s="25" t="s">
        <v>9</v>
      </c>
      <c r="C1680" s="25">
        <v>44.230200000000004</v>
      </c>
      <c r="D1680" s="25">
        <v>60.7776</v>
      </c>
      <c r="E1680" s="25">
        <v>86.402799999999999</v>
      </c>
      <c r="F1680" s="25">
        <v>105.18</v>
      </c>
      <c r="G1680" s="25">
        <v>100.46899999999999</v>
      </c>
      <c r="H1680" s="25">
        <v>120.31699999999999</v>
      </c>
      <c r="I1680" s="25">
        <v>142.26900000000001</v>
      </c>
      <c r="J1680" s="25">
        <v>145.94300000000001</v>
      </c>
      <c r="K1680" s="25">
        <v>173.625</v>
      </c>
      <c r="L1680" s="25">
        <v>179.251</v>
      </c>
      <c r="M1680" s="25">
        <v>186.96647999999999</v>
      </c>
      <c r="N1680" s="25" t="s">
        <v>13</v>
      </c>
    </row>
    <row r="1681" spans="1:14" x14ac:dyDescent="0.2">
      <c r="A1681" s="25"/>
      <c r="B1681" s="25" t="s">
        <v>10</v>
      </c>
      <c r="C1681" s="25">
        <v>15.8872</v>
      </c>
      <c r="D1681" s="25">
        <v>5.6417200000000003</v>
      </c>
      <c r="E1681" s="25">
        <v>18.987300000000001</v>
      </c>
      <c r="F1681" s="25">
        <v>24.028300000000002</v>
      </c>
      <c r="G1681" s="25">
        <v>10.610200000000001</v>
      </c>
      <c r="H1681" s="25">
        <v>9.7919999999999998</v>
      </c>
      <c r="I1681" s="25">
        <v>5.3828800000000001</v>
      </c>
      <c r="J1681" s="25">
        <v>3.2450000000000001</v>
      </c>
      <c r="K1681" s="25">
        <v>8.6859999999999999</v>
      </c>
      <c r="L1681" s="25">
        <v>1.6759999999999999</v>
      </c>
      <c r="M1681" s="25">
        <v>7.4585949999999999</v>
      </c>
      <c r="N1681" s="25" t="s">
        <v>13</v>
      </c>
    </row>
    <row r="1682" spans="1:14" x14ac:dyDescent="0.2">
      <c r="A1682" s="25"/>
      <c r="B1682" s="25" t="s">
        <v>11</v>
      </c>
      <c r="C1682" s="25">
        <v>0.30333599999999999</v>
      </c>
      <c r="D1682" s="25">
        <v>0.28686699999999998</v>
      </c>
      <c r="E1682" s="25">
        <v>0.62595599999999996</v>
      </c>
      <c r="F1682" s="25">
        <v>0.245642</v>
      </c>
      <c r="G1682" s="25">
        <v>0.52945200000000003</v>
      </c>
      <c r="H1682" s="25">
        <v>0.64610299999999998</v>
      </c>
      <c r="I1682" s="25">
        <v>0.65272799999999997</v>
      </c>
      <c r="J1682" s="25">
        <v>1.306</v>
      </c>
      <c r="K1682" s="25">
        <v>1.1279999999999999</v>
      </c>
      <c r="L1682" s="25">
        <v>1.0980000000000001</v>
      </c>
      <c r="M1682" s="25">
        <v>1.9355549999999999</v>
      </c>
      <c r="N1682" s="25" t="s">
        <v>13</v>
      </c>
    </row>
    <row r="1683" spans="1:14" x14ac:dyDescent="0.2">
      <c r="A1683" s="25"/>
      <c r="B1683" s="25" t="s">
        <v>12</v>
      </c>
      <c r="C1683" s="25">
        <v>20.797000000000001</v>
      </c>
      <c r="D1683" s="25">
        <v>21.897500000000001</v>
      </c>
      <c r="E1683" s="25">
        <v>17.484999999999999</v>
      </c>
      <c r="F1683" s="25">
        <v>12.5501</v>
      </c>
      <c r="G1683" s="25">
        <v>19.399100000000001</v>
      </c>
      <c r="H1683" s="25">
        <v>28.065100000000001</v>
      </c>
      <c r="I1683" s="25">
        <v>32.191299999999998</v>
      </c>
      <c r="J1683" s="25">
        <v>33.46</v>
      </c>
      <c r="K1683" s="25">
        <v>56.292000000000002</v>
      </c>
      <c r="L1683" s="25">
        <v>51.597000000000001</v>
      </c>
      <c r="M1683" s="25">
        <v>27.737711999999998</v>
      </c>
      <c r="N1683" s="25" t="s">
        <v>13</v>
      </c>
    </row>
    <row r="1684" spans="1:14" x14ac:dyDescent="0.2">
      <c r="A1684" s="25" t="s">
        <v>192</v>
      </c>
      <c r="B1684" s="25" t="s">
        <v>1</v>
      </c>
      <c r="C1684" s="25">
        <v>4153.92154544</v>
      </c>
      <c r="D1684" s="25">
        <v>5248.34771086</v>
      </c>
      <c r="E1684" s="25">
        <v>6627.47795357</v>
      </c>
      <c r="F1684" s="25">
        <v>9823.9730571700002</v>
      </c>
      <c r="G1684" s="25">
        <v>9868.7808551399994</v>
      </c>
      <c r="H1684" s="25">
        <v>10048.02843642</v>
      </c>
      <c r="I1684" s="25">
        <v>11166.948168839999</v>
      </c>
      <c r="J1684" s="25">
        <v>11000.98420391</v>
      </c>
      <c r="K1684" s="25">
        <v>11808.92746418</v>
      </c>
      <c r="L1684" s="25">
        <v>13313.89158854</v>
      </c>
      <c r="M1684" s="25">
        <v>10536.133948639999</v>
      </c>
      <c r="N1684" s="25">
        <v>11351.486934</v>
      </c>
    </row>
    <row r="1685" spans="1:14" x14ac:dyDescent="0.2">
      <c r="A1685" s="25"/>
      <c r="B1685" s="25" t="s">
        <v>61</v>
      </c>
      <c r="C1685" s="25">
        <v>118.01605385000001</v>
      </c>
      <c r="D1685" s="25">
        <v>114.55285436</v>
      </c>
      <c r="E1685" s="25">
        <v>126.76978167999999</v>
      </c>
      <c r="F1685" s="25">
        <v>139.96529971000001</v>
      </c>
      <c r="G1685" s="25">
        <v>102.5433697</v>
      </c>
      <c r="H1685" s="25">
        <v>108.58390851</v>
      </c>
      <c r="I1685" s="25">
        <v>108.43046896</v>
      </c>
      <c r="J1685" s="25">
        <v>118.20725843</v>
      </c>
      <c r="K1685" s="25">
        <v>132.77408887000001</v>
      </c>
      <c r="L1685" s="25">
        <v>143.13611702</v>
      </c>
      <c r="M1685" s="25">
        <v>120.88827372</v>
      </c>
      <c r="N1685" s="25">
        <v>125.989546</v>
      </c>
    </row>
    <row r="1686" spans="1:14" x14ac:dyDescent="0.2">
      <c r="A1686" s="25"/>
      <c r="B1686" s="25" t="s">
        <v>2</v>
      </c>
      <c r="C1686" s="25">
        <v>328.65341469999998</v>
      </c>
      <c r="D1686" s="25">
        <v>414.24780525</v>
      </c>
      <c r="E1686" s="25">
        <v>431.95705784</v>
      </c>
      <c r="F1686" s="25">
        <v>522.42987643000004</v>
      </c>
      <c r="G1686" s="25">
        <v>463.17756872000001</v>
      </c>
      <c r="H1686" s="25">
        <v>384.15644078000003</v>
      </c>
      <c r="I1686" s="25">
        <v>446.23308379999997</v>
      </c>
      <c r="J1686" s="25">
        <v>476.68361827000001</v>
      </c>
      <c r="K1686" s="25">
        <v>544.37376437</v>
      </c>
      <c r="L1686" s="25">
        <v>590.29799701000002</v>
      </c>
      <c r="M1686" s="25">
        <v>586.69630092</v>
      </c>
      <c r="N1686" s="25">
        <v>888.30829400000005</v>
      </c>
    </row>
    <row r="1687" spans="1:14" x14ac:dyDescent="0.2">
      <c r="A1687" s="25"/>
      <c r="B1687" s="25" t="s">
        <v>3</v>
      </c>
      <c r="C1687" s="25">
        <v>755.05629283999997</v>
      </c>
      <c r="D1687" s="25">
        <v>815.93227320999995</v>
      </c>
      <c r="E1687" s="25">
        <v>964.89574130000005</v>
      </c>
      <c r="F1687" s="25">
        <v>1082.2403066100001</v>
      </c>
      <c r="G1687" s="25">
        <v>898.86615921999999</v>
      </c>
      <c r="H1687" s="25">
        <v>1066.4071477299999</v>
      </c>
      <c r="I1687" s="25">
        <v>1266.4122721000001</v>
      </c>
      <c r="J1687" s="25">
        <v>1270.7280282199999</v>
      </c>
      <c r="K1687" s="25">
        <v>1403.4221193599999</v>
      </c>
      <c r="L1687" s="25">
        <v>1520.9259247800001</v>
      </c>
      <c r="M1687" s="25">
        <v>1368.5883465899999</v>
      </c>
      <c r="N1687" s="25">
        <v>1437.4616590000001</v>
      </c>
    </row>
    <row r="1688" spans="1:14" x14ac:dyDescent="0.2">
      <c r="A1688" s="25"/>
      <c r="B1688" s="25" t="s">
        <v>4</v>
      </c>
      <c r="C1688" s="25">
        <v>2952.19578404</v>
      </c>
      <c r="D1688" s="25">
        <v>3903.6147780299998</v>
      </c>
      <c r="E1688" s="25">
        <v>5103.8553727400003</v>
      </c>
      <c r="F1688" s="25">
        <v>8079.3375744100003</v>
      </c>
      <c r="G1688" s="25">
        <v>8404.1937574900003</v>
      </c>
      <c r="H1688" s="25">
        <v>8488.8809394</v>
      </c>
      <c r="I1688" s="25">
        <v>9345.8723439700007</v>
      </c>
      <c r="J1688" s="25">
        <v>9135.3652989700004</v>
      </c>
      <c r="K1688" s="25">
        <v>9728.3574915699992</v>
      </c>
      <c r="L1688" s="25">
        <v>11059.53154973</v>
      </c>
      <c r="M1688" s="25">
        <v>8459.9610273899998</v>
      </c>
      <c r="N1688" s="25">
        <v>8899.7274350000007</v>
      </c>
    </row>
    <row r="1689" spans="1:14" x14ac:dyDescent="0.2">
      <c r="A1689" s="25"/>
      <c r="B1689" s="25" t="s">
        <v>5</v>
      </c>
      <c r="C1689" s="25">
        <v>11.90996479</v>
      </c>
      <c r="D1689" s="25">
        <v>6.2711099199999998</v>
      </c>
      <c r="E1689" s="25">
        <v>16.44628093</v>
      </c>
      <c r="F1689" s="25">
        <v>10.45012311</v>
      </c>
      <c r="G1689" s="25">
        <v>11.696370999999999</v>
      </c>
      <c r="H1689" s="25">
        <v>13.26069813</v>
      </c>
      <c r="I1689" s="25" t="s">
        <v>13</v>
      </c>
      <c r="J1689" s="25" t="s">
        <v>13</v>
      </c>
      <c r="K1689" s="25" t="s">
        <v>13</v>
      </c>
      <c r="L1689" s="25">
        <v>0.82180410000000004</v>
      </c>
      <c r="M1689" s="25">
        <v>0</v>
      </c>
      <c r="N1689" s="25">
        <v>0</v>
      </c>
    </row>
    <row r="1690" spans="1:14" x14ac:dyDescent="0.2">
      <c r="A1690" s="25"/>
      <c r="B1690" s="25" t="s">
        <v>6</v>
      </c>
      <c r="C1690" s="25">
        <v>45.986014009999998</v>
      </c>
      <c r="D1690" s="25">
        <v>41.780321299999997</v>
      </c>
      <c r="E1690" s="25">
        <v>42.823003409999998</v>
      </c>
      <c r="F1690" s="25">
        <v>49.285961280000002</v>
      </c>
      <c r="G1690" s="25">
        <v>47.391848510000003</v>
      </c>
      <c r="H1690" s="25">
        <v>48.440131399999999</v>
      </c>
      <c r="I1690" s="25">
        <v>33.363221209999999</v>
      </c>
      <c r="J1690" s="25">
        <v>37.260983629999998</v>
      </c>
      <c r="K1690" s="25">
        <v>82.319935099999995</v>
      </c>
      <c r="L1690" s="25">
        <v>88.466388359999996</v>
      </c>
      <c r="M1690" s="25">
        <v>80.961871389999999</v>
      </c>
      <c r="N1690" s="25">
        <v>92.584137999999996</v>
      </c>
    </row>
    <row r="1691" spans="1:14" x14ac:dyDescent="0.2">
      <c r="A1691" s="25"/>
      <c r="B1691" s="25" t="s">
        <v>7</v>
      </c>
      <c r="C1691" s="25">
        <v>1685.3148884899999</v>
      </c>
      <c r="D1691" s="25">
        <v>1944.9588687</v>
      </c>
      <c r="E1691" s="25">
        <v>2403.2497377899999</v>
      </c>
      <c r="F1691" s="25">
        <v>3754.6307804799999</v>
      </c>
      <c r="G1691" s="25">
        <v>3585.3240569099999</v>
      </c>
      <c r="H1691" s="25">
        <v>3393.73616201</v>
      </c>
      <c r="I1691" s="25" t="s">
        <v>13</v>
      </c>
      <c r="J1691" s="25" t="s">
        <v>13</v>
      </c>
      <c r="K1691" s="25" t="s">
        <v>13</v>
      </c>
      <c r="L1691" s="25">
        <v>3922.6143959800002</v>
      </c>
      <c r="M1691" s="25" t="s">
        <v>13</v>
      </c>
      <c r="N1691" s="25">
        <v>3074.7637549999999</v>
      </c>
    </row>
    <row r="1692" spans="1:14" x14ac:dyDescent="0.2">
      <c r="A1692" s="25"/>
      <c r="B1692" s="25" t="s">
        <v>8</v>
      </c>
      <c r="C1692" s="25">
        <v>106.60351334000001</v>
      </c>
      <c r="D1692" s="25">
        <v>374.72285548000002</v>
      </c>
      <c r="E1692" s="25">
        <v>298.8775991</v>
      </c>
      <c r="F1692" s="25">
        <v>817.30726028000004</v>
      </c>
      <c r="G1692" s="25">
        <v>1164.7421895699999</v>
      </c>
      <c r="H1692" s="25">
        <v>1214.41131178</v>
      </c>
      <c r="I1692" s="25">
        <v>258.56496443999998</v>
      </c>
      <c r="J1692" s="25">
        <v>309.65162264999998</v>
      </c>
      <c r="K1692" s="25">
        <v>331.93522216999997</v>
      </c>
      <c r="L1692" s="25">
        <v>362.22838472000001</v>
      </c>
      <c r="M1692" s="25">
        <v>281.70294977999998</v>
      </c>
      <c r="N1692" s="25">
        <v>287.53211599999997</v>
      </c>
    </row>
    <row r="1693" spans="1:14" x14ac:dyDescent="0.2">
      <c r="A1693" s="25"/>
      <c r="B1693" s="25" t="s">
        <v>9</v>
      </c>
      <c r="C1693" s="25">
        <v>90.656335060000004</v>
      </c>
      <c r="D1693" s="25">
        <v>100.00811503</v>
      </c>
      <c r="E1693" s="25">
        <v>106.68841191999999</v>
      </c>
      <c r="F1693" s="25">
        <v>121.72967786</v>
      </c>
      <c r="G1693" s="25">
        <v>109.04931673</v>
      </c>
      <c r="H1693" s="25">
        <v>137.70626332000001</v>
      </c>
      <c r="I1693" s="25">
        <v>120.94167691</v>
      </c>
      <c r="J1693" s="25">
        <v>154.18338057</v>
      </c>
      <c r="K1693" s="25">
        <v>123.47990265</v>
      </c>
      <c r="L1693" s="25">
        <v>128.50886101</v>
      </c>
      <c r="M1693" s="25" t="s">
        <v>13</v>
      </c>
      <c r="N1693" s="25">
        <v>110.430533</v>
      </c>
    </row>
    <row r="1694" spans="1:14" x14ac:dyDescent="0.2">
      <c r="A1694" s="25"/>
      <c r="B1694" s="25" t="s">
        <v>10</v>
      </c>
      <c r="C1694" s="25">
        <v>620.96592682000005</v>
      </c>
      <c r="D1694" s="25">
        <v>931.58067459999995</v>
      </c>
      <c r="E1694" s="25">
        <v>1506.9825547400001</v>
      </c>
      <c r="F1694" s="25">
        <v>1754.7969792700001</v>
      </c>
      <c r="G1694" s="25">
        <v>1984.01586071</v>
      </c>
      <c r="H1694" s="25">
        <v>1779.17565575</v>
      </c>
      <c r="I1694" s="25">
        <v>1693.1834768599999</v>
      </c>
      <c r="J1694" s="25">
        <v>2741.8944511899999</v>
      </c>
      <c r="K1694" s="25">
        <v>3025.92148537</v>
      </c>
      <c r="L1694" s="25">
        <v>3179.7578794999999</v>
      </c>
      <c r="M1694" s="25">
        <v>2641.7969542800001</v>
      </c>
      <c r="N1694" s="25">
        <v>2840.4234820000001</v>
      </c>
    </row>
    <row r="1695" spans="1:14" x14ac:dyDescent="0.2">
      <c r="A1695" s="25"/>
      <c r="B1695" s="25" t="s">
        <v>11</v>
      </c>
      <c r="C1695" s="25">
        <v>361.74043698000003</v>
      </c>
      <c r="D1695" s="25">
        <v>476.15450821000002</v>
      </c>
      <c r="E1695" s="25">
        <v>695.44783826000003</v>
      </c>
      <c r="F1695" s="25">
        <v>1537.0411692800001</v>
      </c>
      <c r="G1695" s="25">
        <v>1463.92100544</v>
      </c>
      <c r="H1695" s="25">
        <v>1878.9094729200001</v>
      </c>
      <c r="I1695" s="25">
        <v>2324.3044115900002</v>
      </c>
      <c r="J1695" s="25">
        <v>2244.6530488399999</v>
      </c>
      <c r="K1695" s="25">
        <v>2393.9168223400002</v>
      </c>
      <c r="L1695" s="25">
        <v>3344.76113485</v>
      </c>
      <c r="M1695" s="25">
        <v>2242.5329309600002</v>
      </c>
      <c r="N1695" s="25">
        <v>2447.8495170000001</v>
      </c>
    </row>
    <row r="1696" spans="1:14" x14ac:dyDescent="0.2">
      <c r="A1696" s="25"/>
      <c r="B1696" s="25" t="s">
        <v>12</v>
      </c>
      <c r="C1696" s="25">
        <v>29.27049315</v>
      </c>
      <c r="D1696" s="25">
        <v>28.13832476</v>
      </c>
      <c r="E1696" s="25">
        <v>33.202520309999997</v>
      </c>
      <c r="F1696" s="25">
        <v>34.089302109999998</v>
      </c>
      <c r="G1696" s="25">
        <v>37.917086380000001</v>
      </c>
      <c r="H1696" s="25">
        <v>23.503611490000001</v>
      </c>
      <c r="I1696" s="25">
        <v>20.85201326</v>
      </c>
      <c r="J1696" s="25">
        <v>16.703199560000002</v>
      </c>
      <c r="K1696" s="25">
        <v>18.588372440000001</v>
      </c>
      <c r="L1696" s="25">
        <v>32.505018130000003</v>
      </c>
      <c r="M1696" s="25">
        <v>22.181334620000001</v>
      </c>
      <c r="N1696" s="25">
        <v>46.143895000000001</v>
      </c>
    </row>
    <row r="1697" spans="1:14" x14ac:dyDescent="0.2">
      <c r="A1697" s="25" t="s">
        <v>193</v>
      </c>
      <c r="B1697" s="25" t="s">
        <v>1</v>
      </c>
      <c r="C1697" s="25" t="s">
        <v>13</v>
      </c>
      <c r="D1697" s="25" t="s">
        <v>13</v>
      </c>
      <c r="E1697" s="25" t="s">
        <v>13</v>
      </c>
      <c r="F1697" s="25" t="s">
        <v>13</v>
      </c>
      <c r="G1697" s="25" t="s">
        <v>13</v>
      </c>
      <c r="H1697" s="25" t="s">
        <v>13</v>
      </c>
      <c r="I1697" s="25" t="s">
        <v>13</v>
      </c>
      <c r="J1697" s="25" t="s">
        <v>13</v>
      </c>
      <c r="K1697" s="25" t="s">
        <v>13</v>
      </c>
      <c r="L1697" s="25" t="s">
        <v>13</v>
      </c>
      <c r="M1697" s="25" t="s">
        <v>13</v>
      </c>
      <c r="N1697" s="25" t="s">
        <v>13</v>
      </c>
    </row>
    <row r="1698" spans="1:14" x14ac:dyDescent="0.2">
      <c r="A1698" s="25"/>
      <c r="B1698" s="25" t="s">
        <v>61</v>
      </c>
      <c r="C1698" s="25" t="s">
        <v>13</v>
      </c>
      <c r="D1698" s="25" t="s">
        <v>13</v>
      </c>
      <c r="E1698" s="25" t="s">
        <v>13</v>
      </c>
      <c r="F1698" s="25" t="s">
        <v>13</v>
      </c>
      <c r="G1698" s="25" t="s">
        <v>13</v>
      </c>
      <c r="H1698" s="25" t="s">
        <v>13</v>
      </c>
      <c r="I1698" s="25" t="s">
        <v>13</v>
      </c>
      <c r="J1698" s="25" t="s">
        <v>13</v>
      </c>
      <c r="K1698" s="25" t="s">
        <v>13</v>
      </c>
      <c r="L1698" s="25" t="s">
        <v>13</v>
      </c>
      <c r="M1698" s="25" t="s">
        <v>13</v>
      </c>
      <c r="N1698" s="25" t="s">
        <v>13</v>
      </c>
    </row>
    <row r="1699" spans="1:14" x14ac:dyDescent="0.2">
      <c r="A1699" s="25"/>
      <c r="B1699" s="25" t="s">
        <v>2</v>
      </c>
      <c r="C1699" s="25" t="s">
        <v>13</v>
      </c>
      <c r="D1699" s="25" t="s">
        <v>13</v>
      </c>
      <c r="E1699" s="25" t="s">
        <v>13</v>
      </c>
      <c r="F1699" s="25" t="s">
        <v>13</v>
      </c>
      <c r="G1699" s="25" t="s">
        <v>13</v>
      </c>
      <c r="H1699" s="25" t="s">
        <v>13</v>
      </c>
      <c r="I1699" s="25" t="s">
        <v>13</v>
      </c>
      <c r="J1699" s="25" t="s">
        <v>13</v>
      </c>
      <c r="K1699" s="25" t="s">
        <v>13</v>
      </c>
      <c r="L1699" s="25" t="s">
        <v>13</v>
      </c>
      <c r="M1699" s="25" t="s">
        <v>13</v>
      </c>
      <c r="N1699" s="25" t="s">
        <v>13</v>
      </c>
    </row>
    <row r="1700" spans="1:14" x14ac:dyDescent="0.2">
      <c r="A1700" s="25"/>
      <c r="B1700" s="25" t="s">
        <v>3</v>
      </c>
      <c r="C1700" s="25" t="s">
        <v>13</v>
      </c>
      <c r="D1700" s="25" t="s">
        <v>13</v>
      </c>
      <c r="E1700" s="25" t="s">
        <v>13</v>
      </c>
      <c r="F1700" s="25" t="s">
        <v>13</v>
      </c>
      <c r="G1700" s="25" t="s">
        <v>13</v>
      </c>
      <c r="H1700" s="25" t="s">
        <v>13</v>
      </c>
      <c r="I1700" s="25" t="s">
        <v>13</v>
      </c>
      <c r="J1700" s="25" t="s">
        <v>13</v>
      </c>
      <c r="K1700" s="25" t="s">
        <v>13</v>
      </c>
      <c r="L1700" s="25" t="s">
        <v>13</v>
      </c>
      <c r="M1700" s="25" t="s">
        <v>13</v>
      </c>
      <c r="N1700" s="25" t="s">
        <v>13</v>
      </c>
    </row>
    <row r="1701" spans="1:14" x14ac:dyDescent="0.2">
      <c r="A1701" s="25"/>
      <c r="B1701" s="25" t="s">
        <v>4</v>
      </c>
      <c r="C1701" s="25" t="s">
        <v>13</v>
      </c>
      <c r="D1701" s="25" t="s">
        <v>13</v>
      </c>
      <c r="E1701" s="25" t="s">
        <v>13</v>
      </c>
      <c r="F1701" s="25" t="s">
        <v>13</v>
      </c>
      <c r="G1701" s="25" t="s">
        <v>13</v>
      </c>
      <c r="H1701" s="25" t="s">
        <v>13</v>
      </c>
      <c r="I1701" s="25" t="s">
        <v>13</v>
      </c>
      <c r="J1701" s="25" t="s">
        <v>13</v>
      </c>
      <c r="K1701" s="25" t="s">
        <v>13</v>
      </c>
      <c r="L1701" s="25" t="s">
        <v>13</v>
      </c>
      <c r="M1701" s="25" t="s">
        <v>13</v>
      </c>
      <c r="N1701" s="25" t="s">
        <v>13</v>
      </c>
    </row>
    <row r="1702" spans="1:14" x14ac:dyDescent="0.2">
      <c r="A1702" s="25"/>
      <c r="B1702" s="25" t="s">
        <v>5</v>
      </c>
      <c r="C1702" s="25" t="s">
        <v>13</v>
      </c>
      <c r="D1702" s="25" t="s">
        <v>13</v>
      </c>
      <c r="E1702" s="25" t="s">
        <v>13</v>
      </c>
      <c r="F1702" s="25" t="s">
        <v>13</v>
      </c>
      <c r="G1702" s="25" t="s">
        <v>13</v>
      </c>
      <c r="H1702" s="25" t="s">
        <v>13</v>
      </c>
      <c r="I1702" s="25" t="s">
        <v>13</v>
      </c>
      <c r="J1702" s="25" t="s">
        <v>13</v>
      </c>
      <c r="K1702" s="25" t="s">
        <v>13</v>
      </c>
      <c r="L1702" s="25" t="s">
        <v>13</v>
      </c>
      <c r="M1702" s="25" t="s">
        <v>13</v>
      </c>
      <c r="N1702" s="25" t="s">
        <v>13</v>
      </c>
    </row>
    <row r="1703" spans="1:14" x14ac:dyDescent="0.2">
      <c r="A1703" s="25"/>
      <c r="B1703" s="25" t="s">
        <v>6</v>
      </c>
      <c r="C1703" s="25" t="s">
        <v>13</v>
      </c>
      <c r="D1703" s="25" t="s">
        <v>13</v>
      </c>
      <c r="E1703" s="25" t="s">
        <v>13</v>
      </c>
      <c r="F1703" s="25" t="s">
        <v>13</v>
      </c>
      <c r="G1703" s="25" t="s">
        <v>13</v>
      </c>
      <c r="H1703" s="25" t="s">
        <v>13</v>
      </c>
      <c r="I1703" s="25" t="s">
        <v>13</v>
      </c>
      <c r="J1703" s="25" t="s">
        <v>13</v>
      </c>
      <c r="K1703" s="25" t="s">
        <v>13</v>
      </c>
      <c r="L1703" s="25" t="s">
        <v>13</v>
      </c>
      <c r="M1703" s="25" t="s">
        <v>13</v>
      </c>
      <c r="N1703" s="25" t="s">
        <v>13</v>
      </c>
    </row>
    <row r="1704" spans="1:14" x14ac:dyDescent="0.2">
      <c r="A1704" s="25"/>
      <c r="B1704" s="25" t="s">
        <v>7</v>
      </c>
      <c r="C1704" s="25" t="s">
        <v>13</v>
      </c>
      <c r="D1704" s="25" t="s">
        <v>13</v>
      </c>
      <c r="E1704" s="25" t="s">
        <v>13</v>
      </c>
      <c r="F1704" s="25" t="s">
        <v>13</v>
      </c>
      <c r="G1704" s="25" t="s">
        <v>13</v>
      </c>
      <c r="H1704" s="25" t="s">
        <v>13</v>
      </c>
      <c r="I1704" s="25" t="s">
        <v>13</v>
      </c>
      <c r="J1704" s="25" t="s">
        <v>13</v>
      </c>
      <c r="K1704" s="25" t="s">
        <v>13</v>
      </c>
      <c r="L1704" s="25" t="s">
        <v>13</v>
      </c>
      <c r="M1704" s="25" t="s">
        <v>13</v>
      </c>
      <c r="N1704" s="25" t="s">
        <v>13</v>
      </c>
    </row>
    <row r="1705" spans="1:14" x14ac:dyDescent="0.2">
      <c r="A1705" s="25"/>
      <c r="B1705" s="25" t="s">
        <v>8</v>
      </c>
      <c r="C1705" s="25" t="s">
        <v>13</v>
      </c>
      <c r="D1705" s="25" t="s">
        <v>13</v>
      </c>
      <c r="E1705" s="25" t="s">
        <v>13</v>
      </c>
      <c r="F1705" s="25" t="s">
        <v>13</v>
      </c>
      <c r="G1705" s="25" t="s">
        <v>13</v>
      </c>
      <c r="H1705" s="25" t="s">
        <v>13</v>
      </c>
      <c r="I1705" s="25" t="s">
        <v>13</v>
      </c>
      <c r="J1705" s="25" t="s">
        <v>13</v>
      </c>
      <c r="K1705" s="25" t="s">
        <v>13</v>
      </c>
      <c r="L1705" s="25" t="s">
        <v>13</v>
      </c>
      <c r="M1705" s="25" t="s">
        <v>13</v>
      </c>
      <c r="N1705" s="25" t="s">
        <v>13</v>
      </c>
    </row>
    <row r="1706" spans="1:14" x14ac:dyDescent="0.2">
      <c r="A1706" s="25"/>
      <c r="B1706" s="25" t="s">
        <v>9</v>
      </c>
      <c r="C1706" s="25" t="s">
        <v>13</v>
      </c>
      <c r="D1706" s="25" t="s">
        <v>13</v>
      </c>
      <c r="E1706" s="25" t="s">
        <v>13</v>
      </c>
      <c r="F1706" s="25" t="s">
        <v>13</v>
      </c>
      <c r="G1706" s="25" t="s">
        <v>13</v>
      </c>
      <c r="H1706" s="25" t="s">
        <v>13</v>
      </c>
      <c r="I1706" s="25" t="s">
        <v>13</v>
      </c>
      <c r="J1706" s="25" t="s">
        <v>13</v>
      </c>
      <c r="K1706" s="25" t="s">
        <v>13</v>
      </c>
      <c r="L1706" s="25" t="s">
        <v>13</v>
      </c>
      <c r="M1706" s="25" t="s">
        <v>13</v>
      </c>
      <c r="N1706" s="25" t="s">
        <v>13</v>
      </c>
    </row>
    <row r="1707" spans="1:14" x14ac:dyDescent="0.2">
      <c r="A1707" s="25"/>
      <c r="B1707" s="25" t="s">
        <v>10</v>
      </c>
      <c r="C1707" s="25" t="s">
        <v>13</v>
      </c>
      <c r="D1707" s="25" t="s">
        <v>13</v>
      </c>
      <c r="E1707" s="25" t="s">
        <v>13</v>
      </c>
      <c r="F1707" s="25" t="s">
        <v>13</v>
      </c>
      <c r="G1707" s="25" t="s">
        <v>13</v>
      </c>
      <c r="H1707" s="25" t="s">
        <v>13</v>
      </c>
      <c r="I1707" s="25" t="s">
        <v>13</v>
      </c>
      <c r="J1707" s="25" t="s">
        <v>13</v>
      </c>
      <c r="K1707" s="25" t="s">
        <v>13</v>
      </c>
      <c r="L1707" s="25" t="s">
        <v>13</v>
      </c>
      <c r="M1707" s="25" t="s">
        <v>13</v>
      </c>
      <c r="N1707" s="25" t="s">
        <v>13</v>
      </c>
    </row>
    <row r="1708" spans="1:14" x14ac:dyDescent="0.2">
      <c r="A1708" s="25"/>
      <c r="B1708" s="25" t="s">
        <v>11</v>
      </c>
      <c r="C1708" s="25" t="s">
        <v>13</v>
      </c>
      <c r="D1708" s="25" t="s">
        <v>13</v>
      </c>
      <c r="E1708" s="25" t="s">
        <v>13</v>
      </c>
      <c r="F1708" s="25" t="s">
        <v>13</v>
      </c>
      <c r="G1708" s="25" t="s">
        <v>13</v>
      </c>
      <c r="H1708" s="25" t="s">
        <v>13</v>
      </c>
      <c r="I1708" s="25" t="s">
        <v>13</v>
      </c>
      <c r="J1708" s="25" t="s">
        <v>13</v>
      </c>
      <c r="K1708" s="25" t="s">
        <v>13</v>
      </c>
      <c r="L1708" s="25" t="s">
        <v>13</v>
      </c>
      <c r="M1708" s="25" t="s">
        <v>13</v>
      </c>
      <c r="N1708" s="25" t="s">
        <v>13</v>
      </c>
    </row>
    <row r="1709" spans="1:14" x14ac:dyDescent="0.2">
      <c r="A1709" s="25"/>
      <c r="B1709" s="25" t="s">
        <v>12</v>
      </c>
      <c r="C1709" s="25" t="s">
        <v>13</v>
      </c>
      <c r="D1709" s="25" t="s">
        <v>13</v>
      </c>
      <c r="E1709" s="25" t="s">
        <v>13</v>
      </c>
      <c r="F1709" s="25" t="s">
        <v>13</v>
      </c>
      <c r="G1709" s="25" t="s">
        <v>13</v>
      </c>
      <c r="H1709" s="25" t="s">
        <v>13</v>
      </c>
      <c r="I1709" s="25" t="s">
        <v>13</v>
      </c>
      <c r="J1709" s="25" t="s">
        <v>13</v>
      </c>
      <c r="K1709" s="25" t="s">
        <v>13</v>
      </c>
      <c r="L1709" s="25" t="s">
        <v>13</v>
      </c>
      <c r="M1709" s="25" t="s">
        <v>13</v>
      </c>
      <c r="N1709" s="25" t="s">
        <v>13</v>
      </c>
    </row>
    <row r="1710" spans="1:14" x14ac:dyDescent="0.2">
      <c r="A1710" s="25" t="s">
        <v>194</v>
      </c>
      <c r="B1710" s="25" t="s">
        <v>1</v>
      </c>
      <c r="C1710" s="25">
        <v>79.569999999999993</v>
      </c>
      <c r="D1710" s="25">
        <v>86.701414999999997</v>
      </c>
      <c r="E1710" s="25">
        <v>84.2</v>
      </c>
      <c r="F1710" s="25">
        <v>138</v>
      </c>
      <c r="G1710" s="25">
        <v>158.69999999999999</v>
      </c>
      <c r="H1710" s="25">
        <v>119</v>
      </c>
      <c r="I1710" s="25">
        <v>209.6</v>
      </c>
      <c r="J1710" s="25">
        <v>145.16499999999999</v>
      </c>
      <c r="K1710" s="25">
        <v>186.244</v>
      </c>
      <c r="L1710" s="25">
        <v>278.80399999999997</v>
      </c>
      <c r="M1710" s="25">
        <v>246.17699999999999</v>
      </c>
      <c r="N1710" s="25">
        <v>180.52979999999999</v>
      </c>
    </row>
    <row r="1711" spans="1:14" x14ac:dyDescent="0.2">
      <c r="A1711" s="25"/>
      <c r="B1711" s="25" t="s">
        <v>61</v>
      </c>
      <c r="C1711" s="25" t="s">
        <v>13</v>
      </c>
      <c r="D1711" s="25" t="s">
        <v>13</v>
      </c>
      <c r="E1711" s="25" t="s">
        <v>13</v>
      </c>
      <c r="F1711" s="25" t="s">
        <v>13</v>
      </c>
      <c r="G1711" s="25" t="s">
        <v>13</v>
      </c>
      <c r="H1711" s="25" t="s">
        <v>13</v>
      </c>
      <c r="I1711" s="25" t="s">
        <v>13</v>
      </c>
      <c r="J1711" s="25" t="s">
        <v>13</v>
      </c>
      <c r="K1711" s="25" t="s">
        <v>13</v>
      </c>
      <c r="L1711" s="25" t="s">
        <v>13</v>
      </c>
      <c r="M1711" s="25" t="s">
        <v>13</v>
      </c>
      <c r="N1711" s="25" t="s">
        <v>13</v>
      </c>
    </row>
    <row r="1712" spans="1:14" x14ac:dyDescent="0.2">
      <c r="A1712" s="25"/>
      <c r="B1712" s="25" t="s">
        <v>2</v>
      </c>
      <c r="C1712" s="25">
        <v>4.7887529999999998</v>
      </c>
      <c r="D1712" s="25">
        <v>5.2179419999999999</v>
      </c>
      <c r="E1712" s="25">
        <v>5.0674000000000001</v>
      </c>
      <c r="F1712" s="25">
        <v>8.3052399999999995</v>
      </c>
      <c r="G1712" s="25">
        <v>9.5510249999999992</v>
      </c>
      <c r="H1712" s="25">
        <v>7.1617649999999999</v>
      </c>
      <c r="I1712" s="25">
        <v>12.614335000000001</v>
      </c>
      <c r="J1712" s="25">
        <v>8.7364499999999996</v>
      </c>
      <c r="K1712" s="25">
        <v>30.260999999999999</v>
      </c>
      <c r="L1712" s="25">
        <v>34.947000000000003</v>
      </c>
      <c r="M1712" s="25">
        <v>31.335000000000001</v>
      </c>
      <c r="N1712" s="25" t="s">
        <v>13</v>
      </c>
    </row>
    <row r="1713" spans="1:14" x14ac:dyDescent="0.2">
      <c r="A1713" s="25"/>
      <c r="B1713" s="25" t="s">
        <v>3</v>
      </c>
      <c r="C1713" s="25" t="s">
        <v>13</v>
      </c>
      <c r="D1713" s="25" t="s">
        <v>13</v>
      </c>
      <c r="E1713" s="25" t="s">
        <v>13</v>
      </c>
      <c r="F1713" s="25" t="s">
        <v>13</v>
      </c>
      <c r="G1713" s="25" t="s">
        <v>13</v>
      </c>
      <c r="H1713" s="25" t="s">
        <v>13</v>
      </c>
      <c r="I1713" s="25" t="s">
        <v>13</v>
      </c>
      <c r="J1713" s="25">
        <v>48.229700000000001</v>
      </c>
      <c r="K1713" s="25">
        <v>40.7455</v>
      </c>
      <c r="L1713" s="25">
        <v>36.521999999999998</v>
      </c>
      <c r="M1713" s="25">
        <v>28.954999999999998</v>
      </c>
      <c r="N1713" s="25" t="s">
        <v>13</v>
      </c>
    </row>
    <row r="1714" spans="1:14" x14ac:dyDescent="0.2">
      <c r="A1714" s="25"/>
      <c r="B1714" s="25" t="s">
        <v>4</v>
      </c>
      <c r="C1714" s="25" t="s">
        <v>13</v>
      </c>
      <c r="D1714" s="25" t="s">
        <v>13</v>
      </c>
      <c r="E1714" s="25" t="s">
        <v>13</v>
      </c>
      <c r="F1714" s="25" t="s">
        <v>13</v>
      </c>
      <c r="G1714" s="25" t="s">
        <v>13</v>
      </c>
      <c r="H1714" s="25" t="s">
        <v>13</v>
      </c>
      <c r="I1714" s="25" t="s">
        <v>13</v>
      </c>
      <c r="J1714" s="25">
        <v>88.198849999999993</v>
      </c>
      <c r="K1714" s="25">
        <v>115.23699999999999</v>
      </c>
      <c r="L1714" s="25">
        <v>207.33500000000001</v>
      </c>
      <c r="M1714" s="25">
        <v>185.887</v>
      </c>
      <c r="N1714" s="25" t="s">
        <v>13</v>
      </c>
    </row>
    <row r="1715" spans="1:14" x14ac:dyDescent="0.2">
      <c r="A1715" s="25"/>
      <c r="B1715" s="25" t="s">
        <v>5</v>
      </c>
      <c r="C1715" s="25" t="s">
        <v>13</v>
      </c>
      <c r="D1715" s="25" t="s">
        <v>13</v>
      </c>
      <c r="E1715" s="25" t="s">
        <v>13</v>
      </c>
      <c r="F1715" s="25" t="s">
        <v>13</v>
      </c>
      <c r="G1715" s="25" t="s">
        <v>13</v>
      </c>
      <c r="H1715" s="25" t="s">
        <v>13</v>
      </c>
      <c r="I1715" s="25" t="s">
        <v>13</v>
      </c>
      <c r="J1715" s="25" t="s">
        <v>13</v>
      </c>
      <c r="K1715" s="25" t="s">
        <v>13</v>
      </c>
      <c r="L1715" s="25" t="s">
        <v>13</v>
      </c>
      <c r="M1715" s="25" t="s">
        <v>13</v>
      </c>
      <c r="N1715" s="25" t="s">
        <v>13</v>
      </c>
    </row>
    <row r="1716" spans="1:14" x14ac:dyDescent="0.2">
      <c r="A1716" s="25"/>
      <c r="B1716" s="25" t="s">
        <v>6</v>
      </c>
      <c r="C1716" s="25" t="s">
        <v>13</v>
      </c>
      <c r="D1716" s="25" t="s">
        <v>13</v>
      </c>
      <c r="E1716" s="25" t="s">
        <v>13</v>
      </c>
      <c r="F1716" s="25" t="s">
        <v>13</v>
      </c>
      <c r="G1716" s="25" t="s">
        <v>13</v>
      </c>
      <c r="H1716" s="25" t="s">
        <v>13</v>
      </c>
      <c r="I1716" s="25" t="s">
        <v>13</v>
      </c>
      <c r="J1716" s="25">
        <v>2.82755</v>
      </c>
      <c r="K1716" s="25">
        <v>2.3927200000000002</v>
      </c>
      <c r="L1716" s="25">
        <v>2.8719999999999999</v>
      </c>
      <c r="M1716" s="25">
        <v>2.2549999999999999</v>
      </c>
      <c r="N1716" s="25" t="s">
        <v>13</v>
      </c>
    </row>
    <row r="1717" spans="1:14" x14ac:dyDescent="0.2">
      <c r="A1717" s="25"/>
      <c r="B1717" s="25" t="s">
        <v>7</v>
      </c>
      <c r="C1717" s="25" t="s">
        <v>13</v>
      </c>
      <c r="D1717" s="25" t="s">
        <v>13</v>
      </c>
      <c r="E1717" s="25" t="s">
        <v>13</v>
      </c>
      <c r="F1717" s="25" t="s">
        <v>13</v>
      </c>
      <c r="G1717" s="25" t="s">
        <v>13</v>
      </c>
      <c r="H1717" s="25" t="s">
        <v>13</v>
      </c>
      <c r="I1717" s="25" t="s">
        <v>13</v>
      </c>
      <c r="J1717" s="25" t="s">
        <v>13</v>
      </c>
      <c r="K1717" s="25">
        <v>0.16894000000000001</v>
      </c>
      <c r="L1717" s="25" t="s">
        <v>13</v>
      </c>
      <c r="M1717" s="25" t="s">
        <v>13</v>
      </c>
      <c r="N1717" s="25" t="s">
        <v>13</v>
      </c>
    </row>
    <row r="1718" spans="1:14" x14ac:dyDescent="0.2">
      <c r="A1718" s="25"/>
      <c r="B1718" s="25" t="s">
        <v>8</v>
      </c>
      <c r="C1718" s="25" t="s">
        <v>13</v>
      </c>
      <c r="D1718" s="25" t="s">
        <v>13</v>
      </c>
      <c r="E1718" s="25" t="s">
        <v>13</v>
      </c>
      <c r="F1718" s="25" t="s">
        <v>13</v>
      </c>
      <c r="G1718" s="25" t="s">
        <v>13</v>
      </c>
      <c r="H1718" s="25" t="s">
        <v>13</v>
      </c>
      <c r="I1718" s="25" t="s">
        <v>13</v>
      </c>
      <c r="J1718" s="25" t="s">
        <v>13</v>
      </c>
      <c r="K1718" s="25" t="s">
        <v>13</v>
      </c>
      <c r="L1718" s="25" t="s">
        <v>13</v>
      </c>
      <c r="M1718" s="25" t="s">
        <v>13</v>
      </c>
      <c r="N1718" s="25" t="s">
        <v>13</v>
      </c>
    </row>
    <row r="1719" spans="1:14" x14ac:dyDescent="0.2">
      <c r="A1719" s="25"/>
      <c r="B1719" s="25" t="s">
        <v>9</v>
      </c>
      <c r="C1719" s="25" t="s">
        <v>13</v>
      </c>
      <c r="D1719" s="25" t="s">
        <v>13</v>
      </c>
      <c r="E1719" s="25" t="s">
        <v>13</v>
      </c>
      <c r="F1719" s="25" t="s">
        <v>13</v>
      </c>
      <c r="G1719" s="25" t="s">
        <v>13</v>
      </c>
      <c r="H1719" s="25" t="s">
        <v>13</v>
      </c>
      <c r="I1719" s="25" t="s">
        <v>13</v>
      </c>
      <c r="J1719" s="25">
        <v>27.4862</v>
      </c>
      <c r="K1719" s="25">
        <v>19.620100000000001</v>
      </c>
      <c r="L1719" s="25">
        <v>16.966999999999999</v>
      </c>
      <c r="M1719" s="25">
        <v>16.306000000000001</v>
      </c>
      <c r="N1719" s="25" t="s">
        <v>13</v>
      </c>
    </row>
    <row r="1720" spans="1:14" x14ac:dyDescent="0.2">
      <c r="A1720" s="25"/>
      <c r="B1720" s="25" t="s">
        <v>10</v>
      </c>
      <c r="C1720" s="25" t="s">
        <v>13</v>
      </c>
      <c r="D1720" s="25" t="s">
        <v>13</v>
      </c>
      <c r="E1720" s="25" t="s">
        <v>13</v>
      </c>
      <c r="F1720" s="25" t="s">
        <v>13</v>
      </c>
      <c r="G1720" s="25" t="s">
        <v>13</v>
      </c>
      <c r="H1720" s="25" t="s">
        <v>13</v>
      </c>
      <c r="I1720" s="25" t="s">
        <v>13</v>
      </c>
      <c r="J1720" s="25">
        <v>40.520800000000001</v>
      </c>
      <c r="K1720" s="25">
        <v>74.342200000000005</v>
      </c>
      <c r="L1720" s="25">
        <v>164.00700000000001</v>
      </c>
      <c r="M1720" s="25">
        <v>123.65</v>
      </c>
      <c r="N1720" s="25" t="s">
        <v>13</v>
      </c>
    </row>
    <row r="1721" spans="1:14" x14ac:dyDescent="0.2">
      <c r="A1721" s="25"/>
      <c r="B1721" s="25" t="s">
        <v>11</v>
      </c>
      <c r="C1721" s="25" t="s">
        <v>13</v>
      </c>
      <c r="D1721" s="25" t="s">
        <v>13</v>
      </c>
      <c r="E1721" s="25" t="s">
        <v>13</v>
      </c>
      <c r="F1721" s="25" t="s">
        <v>13</v>
      </c>
      <c r="G1721" s="25" t="s">
        <v>13</v>
      </c>
      <c r="H1721" s="25" t="s">
        <v>13</v>
      </c>
      <c r="I1721" s="25" t="s">
        <v>13</v>
      </c>
      <c r="J1721" s="25" t="s">
        <v>13</v>
      </c>
      <c r="K1721" s="25" t="s">
        <v>13</v>
      </c>
      <c r="L1721" s="25" t="s">
        <v>13</v>
      </c>
      <c r="M1721" s="25" t="s">
        <v>13</v>
      </c>
      <c r="N1721" s="25" t="s">
        <v>13</v>
      </c>
    </row>
    <row r="1722" spans="1:14" x14ac:dyDescent="0.2">
      <c r="A1722" s="25"/>
      <c r="B1722" s="25" t="s">
        <v>12</v>
      </c>
      <c r="C1722" s="25" t="s">
        <v>13</v>
      </c>
      <c r="D1722" s="25" t="s">
        <v>13</v>
      </c>
      <c r="E1722" s="25" t="s">
        <v>13</v>
      </c>
      <c r="F1722" s="25" t="s">
        <v>13</v>
      </c>
      <c r="G1722" s="25" t="s">
        <v>13</v>
      </c>
      <c r="H1722" s="25" t="s">
        <v>13</v>
      </c>
      <c r="I1722" s="25" t="s">
        <v>13</v>
      </c>
      <c r="J1722" s="25">
        <v>17.364599999999999</v>
      </c>
      <c r="K1722" s="25">
        <v>18.713000000000001</v>
      </c>
      <c r="L1722" s="25">
        <v>23.488</v>
      </c>
      <c r="M1722" s="25">
        <v>43.677</v>
      </c>
      <c r="N1722" s="25" t="s">
        <v>13</v>
      </c>
    </row>
    <row r="1723" spans="1:14" x14ac:dyDescent="0.2">
      <c r="A1723" s="25" t="s">
        <v>195</v>
      </c>
      <c r="B1723" s="25" t="s">
        <v>1</v>
      </c>
      <c r="C1723" s="25">
        <v>1618.1</v>
      </c>
      <c r="D1723" s="25">
        <v>1671.3</v>
      </c>
      <c r="E1723" s="25">
        <v>2205.17</v>
      </c>
      <c r="F1723" s="25">
        <v>2543.87</v>
      </c>
      <c r="G1723" s="25">
        <v>2238.96</v>
      </c>
      <c r="H1723" s="25">
        <v>2695.09</v>
      </c>
      <c r="I1723" s="25">
        <v>3260.96</v>
      </c>
      <c r="J1723" s="25">
        <v>3407.94</v>
      </c>
      <c r="K1723" s="25">
        <v>2776.7</v>
      </c>
      <c r="L1723" s="25">
        <v>3190.1</v>
      </c>
      <c r="M1723" s="25">
        <v>2843.261</v>
      </c>
      <c r="N1723" s="25">
        <v>2866.590796</v>
      </c>
    </row>
    <row r="1724" spans="1:14" x14ac:dyDescent="0.2">
      <c r="A1724" s="25"/>
      <c r="B1724" s="25" t="s">
        <v>61</v>
      </c>
      <c r="C1724" s="25" t="s">
        <v>13</v>
      </c>
      <c r="D1724" s="25" t="s">
        <v>13</v>
      </c>
      <c r="E1724" s="25" t="s">
        <v>13</v>
      </c>
      <c r="F1724" s="25" t="s">
        <v>13</v>
      </c>
      <c r="G1724" s="25" t="s">
        <v>13</v>
      </c>
      <c r="H1724" s="25" t="s">
        <v>13</v>
      </c>
      <c r="I1724" s="25" t="s">
        <v>13</v>
      </c>
      <c r="J1724" s="25" t="s">
        <v>13</v>
      </c>
      <c r="K1724" s="25" t="s">
        <v>13</v>
      </c>
      <c r="L1724" s="25" t="s">
        <v>13</v>
      </c>
      <c r="M1724" s="25" t="s">
        <v>13</v>
      </c>
      <c r="N1724" s="25" t="s">
        <v>13</v>
      </c>
    </row>
    <row r="1725" spans="1:14" x14ac:dyDescent="0.2">
      <c r="A1725" s="25"/>
      <c r="B1725" s="25" t="s">
        <v>2</v>
      </c>
      <c r="C1725" s="25">
        <v>386.97500000000002</v>
      </c>
      <c r="D1725" s="25">
        <v>365.20400000000001</v>
      </c>
      <c r="E1725" s="25">
        <v>435.221</v>
      </c>
      <c r="F1725" s="25">
        <v>449.45600000000002</v>
      </c>
      <c r="G1725" s="25">
        <v>339.52800000000002</v>
      </c>
      <c r="H1725" s="25">
        <v>376.85899999999998</v>
      </c>
      <c r="I1725" s="25">
        <v>415.96</v>
      </c>
      <c r="J1725" s="25">
        <v>389.06700000000001</v>
      </c>
      <c r="K1725" s="25">
        <v>360.22800000000001</v>
      </c>
      <c r="L1725" s="25">
        <v>367.47300000000001</v>
      </c>
      <c r="M1725" s="25">
        <v>341.64600000000002</v>
      </c>
      <c r="N1725" s="25">
        <v>360.55892</v>
      </c>
    </row>
    <row r="1726" spans="1:14" x14ac:dyDescent="0.2">
      <c r="A1726" s="25"/>
      <c r="B1726" s="25" t="s">
        <v>3</v>
      </c>
      <c r="C1726" s="25">
        <v>871.04499999999996</v>
      </c>
      <c r="D1726" s="25">
        <v>1005.26</v>
      </c>
      <c r="E1726" s="25">
        <v>1303.7</v>
      </c>
      <c r="F1726" s="25">
        <v>1453.75</v>
      </c>
      <c r="G1726" s="25">
        <v>1120.0999999999999</v>
      </c>
      <c r="H1726" s="25">
        <v>1285.26</v>
      </c>
      <c r="I1726" s="25">
        <v>1484.48</v>
      </c>
      <c r="J1726" s="25">
        <v>1480.45</v>
      </c>
      <c r="K1726" s="25">
        <v>1322.33</v>
      </c>
      <c r="L1726" s="25">
        <v>1446.72</v>
      </c>
      <c r="M1726" s="25">
        <v>1432.624</v>
      </c>
      <c r="N1726" s="25">
        <v>1571.0005100000001</v>
      </c>
    </row>
    <row r="1727" spans="1:14" x14ac:dyDescent="0.2">
      <c r="A1727" s="25"/>
      <c r="B1727" s="25" t="s">
        <v>4</v>
      </c>
      <c r="C1727" s="25">
        <v>360.08</v>
      </c>
      <c r="D1727" s="25">
        <v>300.83600000000001</v>
      </c>
      <c r="E1727" s="25">
        <v>466.24900000000002</v>
      </c>
      <c r="F1727" s="25">
        <v>640.65499999999997</v>
      </c>
      <c r="G1727" s="25">
        <v>779.33199999999999</v>
      </c>
      <c r="H1727" s="25">
        <v>1032.971</v>
      </c>
      <c r="I1727" s="25">
        <v>1360.52</v>
      </c>
      <c r="J1727" s="25">
        <v>1538.423</v>
      </c>
      <c r="K1727" s="25">
        <v>1094.1420000000001</v>
      </c>
      <c r="L1727" s="25">
        <v>1375.9069999999999</v>
      </c>
      <c r="M1727" s="25">
        <v>1068.991</v>
      </c>
      <c r="N1727" s="25">
        <v>935.03136600000005</v>
      </c>
    </row>
    <row r="1728" spans="1:14" x14ac:dyDescent="0.2">
      <c r="A1728" s="25"/>
      <c r="B1728" s="25" t="s">
        <v>5</v>
      </c>
      <c r="C1728" s="25">
        <v>23.9863</v>
      </c>
      <c r="D1728" s="25">
        <v>17.710100000000001</v>
      </c>
      <c r="E1728" s="25">
        <v>7.4990899999999998</v>
      </c>
      <c r="F1728" s="25">
        <v>9.7096800000000005</v>
      </c>
      <c r="G1728" s="25">
        <v>7.1514899999999999</v>
      </c>
      <c r="H1728" s="25">
        <v>34.9176</v>
      </c>
      <c r="I1728" s="25">
        <v>49.529200000000003</v>
      </c>
      <c r="J1728" s="25">
        <v>35.816000000000003</v>
      </c>
      <c r="K1728" s="25">
        <v>31.597000000000001</v>
      </c>
      <c r="L1728" s="25">
        <v>41.323999999999998</v>
      </c>
      <c r="M1728" s="25">
        <v>22.776</v>
      </c>
      <c r="N1728" s="25" t="s">
        <v>13</v>
      </c>
    </row>
    <row r="1729" spans="1:14" x14ac:dyDescent="0.2">
      <c r="A1729" s="25"/>
      <c r="B1729" s="25" t="s">
        <v>6</v>
      </c>
      <c r="C1729" s="25">
        <v>3.3762699999999999</v>
      </c>
      <c r="D1729" s="25">
        <v>6.4664799999999998</v>
      </c>
      <c r="E1729" s="25">
        <v>9.3706800000000001</v>
      </c>
      <c r="F1729" s="25">
        <v>14.955</v>
      </c>
      <c r="G1729" s="25">
        <v>26.780100000000001</v>
      </c>
      <c r="H1729" s="25">
        <v>28.918299999999999</v>
      </c>
      <c r="I1729" s="25">
        <v>50.494</v>
      </c>
      <c r="J1729" s="25">
        <v>56.224800000000002</v>
      </c>
      <c r="K1729" s="25">
        <v>48.521000000000001</v>
      </c>
      <c r="L1729" s="25">
        <v>46.215000000000003</v>
      </c>
      <c r="M1729" s="25">
        <v>34.015000000000001</v>
      </c>
      <c r="N1729" s="25" t="s">
        <v>13</v>
      </c>
    </row>
    <row r="1730" spans="1:14" x14ac:dyDescent="0.2">
      <c r="A1730" s="25"/>
      <c r="B1730" s="25" t="s">
        <v>7</v>
      </c>
      <c r="C1730" s="25">
        <v>17.144100000000002</v>
      </c>
      <c r="D1730" s="25">
        <v>20.840199999999999</v>
      </c>
      <c r="E1730" s="25">
        <v>32.648299999999999</v>
      </c>
      <c r="F1730" s="25">
        <v>47.912999999999997</v>
      </c>
      <c r="G1730" s="25">
        <v>72.343599999999995</v>
      </c>
      <c r="H1730" s="25">
        <v>55.623699999999999</v>
      </c>
      <c r="I1730" s="25">
        <v>162.55500000000001</v>
      </c>
      <c r="J1730" s="25">
        <v>136.88800000000001</v>
      </c>
      <c r="K1730" s="25">
        <v>72.897999999999996</v>
      </c>
      <c r="L1730" s="25">
        <v>97.399000000000001</v>
      </c>
      <c r="M1730" s="25">
        <v>94.513000000000005</v>
      </c>
      <c r="N1730" s="25" t="s">
        <v>13</v>
      </c>
    </row>
    <row r="1731" spans="1:14" x14ac:dyDescent="0.2">
      <c r="A1731" s="25"/>
      <c r="B1731" s="25" t="s">
        <v>8</v>
      </c>
      <c r="C1731" s="25">
        <v>3.3648999999999998E-2</v>
      </c>
      <c r="D1731" s="25">
        <v>0.192936</v>
      </c>
      <c r="E1731" s="25">
        <v>0.460808</v>
      </c>
      <c r="F1731" s="25">
        <v>5.1862499999999999E-3</v>
      </c>
      <c r="G1731" s="25">
        <v>0.12052599999999999</v>
      </c>
      <c r="H1731" s="25">
        <v>0.55490600000000001</v>
      </c>
      <c r="I1731" s="25">
        <v>2.15998</v>
      </c>
      <c r="J1731" s="25">
        <v>1.3503099999999999</v>
      </c>
      <c r="K1731" s="25">
        <v>3.0259999999999998</v>
      </c>
      <c r="L1731" s="25">
        <v>2.8620000000000001</v>
      </c>
      <c r="M1731" s="25">
        <v>1.3180000000000001</v>
      </c>
      <c r="N1731" s="25" t="s">
        <v>13</v>
      </c>
    </row>
    <row r="1732" spans="1:14" x14ac:dyDescent="0.2">
      <c r="A1732" s="25"/>
      <c r="B1732" s="25" t="s">
        <v>9</v>
      </c>
      <c r="C1732" s="25">
        <v>33.9373</v>
      </c>
      <c r="D1732" s="25">
        <v>47.724400000000003</v>
      </c>
      <c r="E1732" s="25">
        <v>57.769799999999996</v>
      </c>
      <c r="F1732" s="25">
        <v>88.974800000000002</v>
      </c>
      <c r="G1732" s="25">
        <v>80.402000000000001</v>
      </c>
      <c r="H1732" s="25">
        <v>101.47799999999999</v>
      </c>
      <c r="I1732" s="25">
        <v>161.148</v>
      </c>
      <c r="J1732" s="25">
        <v>169.87200000000001</v>
      </c>
      <c r="K1732" s="25">
        <v>148.01300000000001</v>
      </c>
      <c r="L1732" s="25">
        <v>184.46</v>
      </c>
      <c r="M1732" s="25">
        <v>155.107</v>
      </c>
      <c r="N1732" s="25" t="s">
        <v>13</v>
      </c>
    </row>
    <row r="1733" spans="1:14" x14ac:dyDescent="0.2">
      <c r="A1733" s="25"/>
      <c r="B1733" s="25" t="s">
        <v>10</v>
      </c>
      <c r="C1733" s="25">
        <v>265.24299999999999</v>
      </c>
      <c r="D1733" s="25">
        <v>197.815</v>
      </c>
      <c r="E1733" s="25">
        <v>343.00400000000002</v>
      </c>
      <c r="F1733" s="25">
        <v>458.96499999999997</v>
      </c>
      <c r="G1733" s="25">
        <v>574.19200000000001</v>
      </c>
      <c r="H1733" s="25">
        <v>757.83699999999999</v>
      </c>
      <c r="I1733" s="25">
        <v>853.52599999999995</v>
      </c>
      <c r="J1733" s="25">
        <v>1036.1500000000001</v>
      </c>
      <c r="K1733" s="25">
        <v>732.09799999999996</v>
      </c>
      <c r="L1733" s="25">
        <v>906.202</v>
      </c>
      <c r="M1733" s="25">
        <v>701.40300000000002</v>
      </c>
      <c r="N1733" s="25" t="s">
        <v>13</v>
      </c>
    </row>
    <row r="1734" spans="1:14" x14ac:dyDescent="0.2">
      <c r="A1734" s="25"/>
      <c r="B1734" s="25" t="s">
        <v>11</v>
      </c>
      <c r="C1734" s="25">
        <v>2.4128500000000002</v>
      </c>
      <c r="D1734" s="25">
        <v>1.9264300000000001</v>
      </c>
      <c r="E1734" s="25">
        <v>4.1922199999999998</v>
      </c>
      <c r="F1734" s="25">
        <v>5.8244600000000002</v>
      </c>
      <c r="G1734" s="25">
        <v>4.2459499999999997</v>
      </c>
      <c r="H1734" s="25">
        <v>14.474299999999999</v>
      </c>
      <c r="I1734" s="25">
        <v>34.987299999999998</v>
      </c>
      <c r="J1734" s="25">
        <v>58.302700000000002</v>
      </c>
      <c r="K1734" s="25">
        <v>15.093999999999999</v>
      </c>
      <c r="L1734" s="25">
        <v>26.622</v>
      </c>
      <c r="M1734" s="25">
        <v>18.722000000000001</v>
      </c>
      <c r="N1734" s="25" t="s">
        <v>13</v>
      </c>
    </row>
    <row r="1735" spans="1:14" x14ac:dyDescent="0.2">
      <c r="A1735" s="25"/>
      <c r="B1735" s="25" t="s">
        <v>12</v>
      </c>
      <c r="C1735" s="25">
        <v>13.949199999999999</v>
      </c>
      <c r="D1735" s="25">
        <v>8.1600800000000007</v>
      </c>
      <c r="E1735" s="25">
        <v>11.3081</v>
      </c>
      <c r="F1735" s="25">
        <v>14.3078</v>
      </c>
      <c r="G1735" s="25">
        <v>14.1012</v>
      </c>
      <c r="H1735" s="25">
        <v>39.162799999999997</v>
      </c>
      <c r="I1735" s="25">
        <v>46.127000000000002</v>
      </c>
      <c r="J1735" s="25">
        <v>43.823799999999999</v>
      </c>
      <c r="K1735" s="25">
        <v>42.898000000000003</v>
      </c>
      <c r="L1735" s="25">
        <v>70.823999999999998</v>
      </c>
      <c r="M1735" s="25">
        <v>41.137999999999998</v>
      </c>
      <c r="N1735" s="25">
        <v>29.999751</v>
      </c>
    </row>
    <row r="1736" spans="1:14" x14ac:dyDescent="0.2">
      <c r="A1736" s="25" t="s">
        <v>196</v>
      </c>
      <c r="B1736" s="25" t="s">
        <v>1</v>
      </c>
      <c r="C1736" s="25">
        <v>15735.9</v>
      </c>
      <c r="D1736" s="25">
        <v>15908.4</v>
      </c>
      <c r="E1736" s="25">
        <v>17243.900000000001</v>
      </c>
      <c r="F1736" s="25">
        <v>17672.599999999999</v>
      </c>
      <c r="G1736" s="25">
        <v>14824.3</v>
      </c>
      <c r="H1736" s="25">
        <v>15234.5</v>
      </c>
      <c r="I1736" s="25">
        <v>15581.9</v>
      </c>
      <c r="J1736" s="25">
        <v>16145.5</v>
      </c>
      <c r="K1736" s="25">
        <v>20193.8</v>
      </c>
      <c r="L1736" s="25">
        <v>21085.9</v>
      </c>
      <c r="M1736" s="25">
        <v>22886.165000000001</v>
      </c>
      <c r="N1736" s="25">
        <v>24097.317999999999</v>
      </c>
    </row>
    <row r="1737" spans="1:14" x14ac:dyDescent="0.2">
      <c r="A1737" s="25"/>
      <c r="B1737" s="25" t="s">
        <v>61</v>
      </c>
      <c r="C1737" s="25" t="s">
        <v>13</v>
      </c>
      <c r="D1737" s="25" t="s">
        <v>13</v>
      </c>
      <c r="E1737" s="25" t="s">
        <v>13</v>
      </c>
      <c r="F1737" s="25" t="s">
        <v>13</v>
      </c>
      <c r="G1737" s="25" t="s">
        <v>13</v>
      </c>
      <c r="H1737" s="25" t="s">
        <v>13</v>
      </c>
      <c r="I1737" s="25" t="s">
        <v>13</v>
      </c>
      <c r="J1737" s="25" t="s">
        <v>13</v>
      </c>
      <c r="K1737" s="25" t="s">
        <v>13</v>
      </c>
      <c r="L1737" s="25" t="s">
        <v>13</v>
      </c>
      <c r="M1737" s="25" t="s">
        <v>13</v>
      </c>
      <c r="N1737" s="25" t="s">
        <v>13</v>
      </c>
    </row>
    <row r="1738" spans="1:14" x14ac:dyDescent="0.2">
      <c r="A1738" s="25"/>
      <c r="B1738" s="25" t="s">
        <v>2</v>
      </c>
      <c r="C1738" s="25">
        <v>1353.13</v>
      </c>
      <c r="D1738" s="25">
        <v>1518.42</v>
      </c>
      <c r="E1738" s="25">
        <v>1511.85</v>
      </c>
      <c r="F1738" s="25">
        <v>1766.99</v>
      </c>
      <c r="G1738" s="25">
        <v>1337.86</v>
      </c>
      <c r="H1738" s="25">
        <v>1039.8399999999999</v>
      </c>
      <c r="I1738" s="25">
        <v>1036.92</v>
      </c>
      <c r="J1738" s="25">
        <v>960.87</v>
      </c>
      <c r="K1738" s="25">
        <v>801.07</v>
      </c>
      <c r="L1738" s="25">
        <v>866.49699999999996</v>
      </c>
      <c r="M1738" s="25">
        <v>1427.954</v>
      </c>
      <c r="N1738" s="25">
        <v>1386.886</v>
      </c>
    </row>
    <row r="1739" spans="1:14" x14ac:dyDescent="0.2">
      <c r="A1739" s="25"/>
      <c r="B1739" s="25" t="s">
        <v>3</v>
      </c>
      <c r="C1739" s="25">
        <v>11803.4</v>
      </c>
      <c r="D1739" s="25">
        <v>12176.6</v>
      </c>
      <c r="E1739" s="25">
        <v>12919</v>
      </c>
      <c r="F1739" s="25">
        <v>13369.7</v>
      </c>
      <c r="G1739" s="25">
        <v>11512.7</v>
      </c>
      <c r="H1739" s="25">
        <v>11991.7</v>
      </c>
      <c r="I1739" s="25">
        <v>11868.8</v>
      </c>
      <c r="J1739" s="25">
        <v>12739.4</v>
      </c>
      <c r="K1739" s="25">
        <v>13949</v>
      </c>
      <c r="L1739" s="25">
        <v>16208.4</v>
      </c>
      <c r="M1739" s="25">
        <v>17733.733</v>
      </c>
      <c r="N1739" s="25">
        <v>19570.834999999999</v>
      </c>
    </row>
    <row r="1740" spans="1:14" x14ac:dyDescent="0.2">
      <c r="A1740" s="25"/>
      <c r="B1740" s="25" t="s">
        <v>4</v>
      </c>
      <c r="C1740" s="25">
        <v>2579.37</v>
      </c>
      <c r="D1740" s="25">
        <v>2213.451</v>
      </c>
      <c r="E1740" s="25">
        <v>2813.002</v>
      </c>
      <c r="F1740" s="25">
        <v>2535.998</v>
      </c>
      <c r="G1740" s="25">
        <v>1973.796</v>
      </c>
      <c r="H1740" s="25">
        <v>2202.96</v>
      </c>
      <c r="I1740" s="25">
        <v>2676.2159999999999</v>
      </c>
      <c r="J1740" s="25">
        <v>2445.2730000000001</v>
      </c>
      <c r="K1740" s="25">
        <v>5443.73</v>
      </c>
      <c r="L1740" s="25">
        <v>4011.0030000000002</v>
      </c>
      <c r="M1740" s="25">
        <v>3724.4769999999999</v>
      </c>
      <c r="N1740" s="25">
        <v>3139.598</v>
      </c>
    </row>
    <row r="1741" spans="1:14" x14ac:dyDescent="0.2">
      <c r="A1741" s="25"/>
      <c r="B1741" s="25" t="s">
        <v>5</v>
      </c>
      <c r="C1741" s="25" t="s">
        <v>13</v>
      </c>
      <c r="D1741" s="25" t="s">
        <v>13</v>
      </c>
      <c r="E1741" s="25" t="s">
        <v>13</v>
      </c>
      <c r="F1741" s="25" t="s">
        <v>13</v>
      </c>
      <c r="G1741" s="25" t="s">
        <v>13</v>
      </c>
      <c r="H1741" s="25" t="s">
        <v>13</v>
      </c>
      <c r="I1741" s="25" t="s">
        <v>13</v>
      </c>
      <c r="J1741" s="25" t="s">
        <v>13</v>
      </c>
      <c r="K1741" s="25" t="s">
        <v>13</v>
      </c>
      <c r="L1741" s="25" t="s">
        <v>13</v>
      </c>
      <c r="M1741" s="25" t="s">
        <v>13</v>
      </c>
      <c r="N1741" s="25" t="s">
        <v>13</v>
      </c>
    </row>
    <row r="1742" spans="1:14" x14ac:dyDescent="0.2">
      <c r="A1742" s="25"/>
      <c r="B1742" s="25" t="s">
        <v>6</v>
      </c>
      <c r="C1742" s="25">
        <v>1550.25</v>
      </c>
      <c r="D1742" s="25">
        <v>1262.82</v>
      </c>
      <c r="E1742" s="25">
        <v>1999.14</v>
      </c>
      <c r="F1742" s="25">
        <v>2010.43</v>
      </c>
      <c r="G1742" s="25">
        <v>1593.86</v>
      </c>
      <c r="H1742" s="25">
        <v>1830.93</v>
      </c>
      <c r="I1742" s="25">
        <v>2262.15</v>
      </c>
      <c r="J1742" s="25">
        <v>2014.88</v>
      </c>
      <c r="K1742" s="25">
        <v>2793.28</v>
      </c>
      <c r="L1742" s="25">
        <v>3553.93</v>
      </c>
      <c r="M1742" s="25">
        <v>3171.41</v>
      </c>
      <c r="N1742" s="25">
        <v>2879.85</v>
      </c>
    </row>
    <row r="1743" spans="1:14" x14ac:dyDescent="0.2">
      <c r="A1743" s="25"/>
      <c r="B1743" s="25" t="s">
        <v>7</v>
      </c>
      <c r="C1743" s="25" t="s">
        <v>13</v>
      </c>
      <c r="D1743" s="25" t="s">
        <v>13</v>
      </c>
      <c r="E1743" s="25" t="s">
        <v>13</v>
      </c>
      <c r="F1743" s="25" t="s">
        <v>13</v>
      </c>
      <c r="G1743" s="25" t="s">
        <v>13</v>
      </c>
      <c r="H1743" s="25" t="s">
        <v>13</v>
      </c>
      <c r="I1743" s="25" t="s">
        <v>13</v>
      </c>
      <c r="J1743" s="25" t="s">
        <v>13</v>
      </c>
      <c r="K1743" s="25" t="s">
        <v>13</v>
      </c>
      <c r="L1743" s="25" t="s">
        <v>13</v>
      </c>
      <c r="M1743" s="25" t="s">
        <v>13</v>
      </c>
      <c r="N1743" s="25" t="s">
        <v>13</v>
      </c>
    </row>
    <row r="1744" spans="1:14" x14ac:dyDescent="0.2">
      <c r="A1744" s="25"/>
      <c r="B1744" s="25" t="s">
        <v>8</v>
      </c>
      <c r="C1744" s="25">
        <v>69.507599999999996</v>
      </c>
      <c r="D1744" s="25">
        <v>81.2</v>
      </c>
      <c r="E1744" s="25">
        <v>94.610600000000005</v>
      </c>
      <c r="F1744" s="25">
        <v>97.268799999999999</v>
      </c>
      <c r="G1744" s="25">
        <v>94.395099999999999</v>
      </c>
      <c r="H1744" s="25">
        <v>88.006699999999995</v>
      </c>
      <c r="I1744" s="25">
        <v>96.535899999999998</v>
      </c>
      <c r="J1744" s="25">
        <v>95.626000000000005</v>
      </c>
      <c r="K1744" s="25">
        <v>2373.2800000000002</v>
      </c>
      <c r="L1744" s="25">
        <v>193.572</v>
      </c>
      <c r="M1744" s="25">
        <v>307.77199999999999</v>
      </c>
      <c r="N1744" s="25">
        <v>161.863</v>
      </c>
    </row>
    <row r="1745" spans="1:14" x14ac:dyDescent="0.2">
      <c r="A1745" s="25"/>
      <c r="B1745" s="25" t="s">
        <v>9</v>
      </c>
      <c r="C1745" s="25">
        <v>547.92700000000002</v>
      </c>
      <c r="D1745" s="25">
        <v>466.43</v>
      </c>
      <c r="E1745" s="25">
        <v>400.22500000000002</v>
      </c>
      <c r="F1745" s="25">
        <v>335.61900000000003</v>
      </c>
      <c r="G1745" s="25">
        <v>202.57</v>
      </c>
      <c r="H1745" s="25">
        <v>202.44800000000001</v>
      </c>
      <c r="I1745" s="25">
        <v>236.71100000000001</v>
      </c>
      <c r="J1745" s="25">
        <v>254.767</v>
      </c>
      <c r="K1745" s="25">
        <v>197.16499999999999</v>
      </c>
      <c r="L1745" s="25">
        <v>183.53</v>
      </c>
      <c r="M1745" s="25">
        <v>159.47399999999999</v>
      </c>
      <c r="N1745" s="25">
        <v>97.884</v>
      </c>
    </row>
    <row r="1746" spans="1:14" x14ac:dyDescent="0.2">
      <c r="A1746" s="25"/>
      <c r="B1746" s="25" t="s">
        <v>10</v>
      </c>
      <c r="C1746" s="25" t="s">
        <v>13</v>
      </c>
      <c r="D1746" s="25" t="s">
        <v>13</v>
      </c>
      <c r="E1746" s="25" t="s">
        <v>13</v>
      </c>
      <c r="F1746" s="25" t="s">
        <v>13</v>
      </c>
      <c r="G1746" s="25" t="s">
        <v>13</v>
      </c>
      <c r="H1746" s="25" t="s">
        <v>13</v>
      </c>
      <c r="I1746" s="25" t="s">
        <v>13</v>
      </c>
      <c r="J1746" s="25" t="s">
        <v>13</v>
      </c>
      <c r="K1746" s="25" t="s">
        <v>13</v>
      </c>
      <c r="L1746" s="25" t="s">
        <v>13</v>
      </c>
      <c r="M1746" s="25" t="s">
        <v>13</v>
      </c>
      <c r="N1746" s="25" t="s">
        <v>13</v>
      </c>
    </row>
    <row r="1747" spans="1:14" x14ac:dyDescent="0.2">
      <c r="A1747" s="25"/>
      <c r="B1747" s="25" t="s">
        <v>11</v>
      </c>
      <c r="C1747" s="25">
        <v>372.91500000000002</v>
      </c>
      <c r="D1747" s="25">
        <v>382.60199999999998</v>
      </c>
      <c r="E1747" s="25">
        <v>308.29199999999997</v>
      </c>
      <c r="F1747" s="25">
        <v>87.032499999999999</v>
      </c>
      <c r="G1747" s="25">
        <v>80.000399999999999</v>
      </c>
      <c r="H1747" s="25">
        <v>80.000399999999999</v>
      </c>
      <c r="I1747" s="25">
        <v>80.000399999999999</v>
      </c>
      <c r="J1747" s="25">
        <v>80.000399999999999</v>
      </c>
      <c r="K1747" s="25">
        <v>80.000399999999999</v>
      </c>
      <c r="L1747" s="25">
        <v>80</v>
      </c>
      <c r="M1747" s="25">
        <v>85.819000000000003</v>
      </c>
      <c r="N1747" s="25" t="s">
        <v>13</v>
      </c>
    </row>
    <row r="1748" spans="1:14" x14ac:dyDescent="0.2">
      <c r="A1748" s="25"/>
      <c r="B1748" s="25" t="s">
        <v>12</v>
      </c>
      <c r="C1748" s="25">
        <v>38.7684</v>
      </c>
      <c r="D1748" s="25">
        <v>20.396000000000001</v>
      </c>
      <c r="E1748" s="25">
        <v>10.7303</v>
      </c>
      <c r="F1748" s="25">
        <v>5.6451700000000002</v>
      </c>
      <c r="G1748" s="25">
        <v>2.96991</v>
      </c>
      <c r="H1748" s="25">
        <v>1.56246</v>
      </c>
      <c r="I1748" s="25">
        <v>0.82200899999999999</v>
      </c>
      <c r="J1748" s="25" t="s">
        <v>13</v>
      </c>
      <c r="K1748" s="25" t="s">
        <v>13</v>
      </c>
      <c r="L1748" s="25" t="s">
        <v>13</v>
      </c>
      <c r="M1748" s="25" t="s">
        <v>13</v>
      </c>
      <c r="N1748" s="25" t="s">
        <v>13</v>
      </c>
    </row>
    <row r="1749" spans="1:14" x14ac:dyDescent="0.2">
      <c r="A1749" s="25" t="s">
        <v>197</v>
      </c>
      <c r="B1749" s="25" t="s">
        <v>1</v>
      </c>
      <c r="C1749" s="25">
        <v>19.3</v>
      </c>
      <c r="D1749" s="25">
        <v>21.7</v>
      </c>
      <c r="E1749" s="25">
        <v>24.5</v>
      </c>
      <c r="F1749" s="25">
        <v>26.3</v>
      </c>
      <c r="G1749" s="25">
        <v>31.975999999999999</v>
      </c>
      <c r="H1749" s="25">
        <v>35.286000000000001</v>
      </c>
      <c r="I1749" s="25">
        <v>32.368000000000002</v>
      </c>
      <c r="J1749" s="25">
        <v>33.936999999999998</v>
      </c>
      <c r="K1749" s="25">
        <v>34.093000000000004</v>
      </c>
      <c r="L1749" s="25">
        <v>38.1</v>
      </c>
      <c r="M1749" s="25" t="s">
        <v>13</v>
      </c>
      <c r="N1749" s="25" t="s">
        <v>13</v>
      </c>
    </row>
    <row r="1750" spans="1:14" x14ac:dyDescent="0.2">
      <c r="A1750" s="25"/>
      <c r="B1750" s="25" t="s">
        <v>61</v>
      </c>
      <c r="C1750" s="25">
        <v>0</v>
      </c>
      <c r="D1750" s="25">
        <v>0</v>
      </c>
      <c r="E1750" s="25">
        <v>0</v>
      </c>
      <c r="F1750" s="25">
        <v>0</v>
      </c>
      <c r="G1750" s="25">
        <v>1.06518</v>
      </c>
      <c r="H1750" s="25">
        <v>1.0549999999999999</v>
      </c>
      <c r="I1750" s="25">
        <v>0.76640900000000001</v>
      </c>
      <c r="J1750" s="25">
        <v>0.71477599999999997</v>
      </c>
      <c r="K1750" s="25" t="s">
        <v>13</v>
      </c>
      <c r="L1750" s="25" t="s">
        <v>13</v>
      </c>
      <c r="M1750" s="25" t="s">
        <v>13</v>
      </c>
      <c r="N1750" s="25" t="s">
        <v>13</v>
      </c>
    </row>
    <row r="1751" spans="1:14" x14ac:dyDescent="0.2">
      <c r="A1751" s="25"/>
      <c r="B1751" s="25" t="s">
        <v>2</v>
      </c>
      <c r="C1751" s="25">
        <v>4.5999999999999996</v>
      </c>
      <c r="D1751" s="25">
        <v>5.2</v>
      </c>
      <c r="E1751" s="25">
        <v>5.3</v>
      </c>
      <c r="F1751" s="25">
        <v>4.9000000000000004</v>
      </c>
      <c r="G1751" s="25">
        <v>2.6059999999999999</v>
      </c>
      <c r="H1751" s="25">
        <v>2.6920000000000002</v>
      </c>
      <c r="I1751" s="25">
        <v>2.3439999999999999</v>
      </c>
      <c r="J1751" s="25">
        <v>2.5659999999999998</v>
      </c>
      <c r="K1751" s="25">
        <v>3.3519999999999999</v>
      </c>
      <c r="L1751" s="25">
        <v>4.4459999999999997</v>
      </c>
      <c r="M1751" s="25" t="s">
        <v>13</v>
      </c>
      <c r="N1751" s="25" t="s">
        <v>13</v>
      </c>
    </row>
    <row r="1752" spans="1:14" x14ac:dyDescent="0.2">
      <c r="A1752" s="25"/>
      <c r="B1752" s="25" t="s">
        <v>3</v>
      </c>
      <c r="C1752" s="25">
        <v>13.4</v>
      </c>
      <c r="D1752" s="25">
        <v>14.7</v>
      </c>
      <c r="E1752" s="25">
        <v>17.5</v>
      </c>
      <c r="F1752" s="25">
        <v>19.7</v>
      </c>
      <c r="G1752" s="25">
        <v>22.0867</v>
      </c>
      <c r="H1752" s="25">
        <v>24.4055</v>
      </c>
      <c r="I1752" s="25">
        <v>21.829599999999999</v>
      </c>
      <c r="J1752" s="25">
        <v>22.303999999999998</v>
      </c>
      <c r="K1752" s="25">
        <v>23.925799999999999</v>
      </c>
      <c r="L1752" s="25">
        <v>25.305</v>
      </c>
      <c r="M1752" s="25" t="s">
        <v>13</v>
      </c>
      <c r="N1752" s="25" t="s">
        <v>13</v>
      </c>
    </row>
    <row r="1753" spans="1:14" x14ac:dyDescent="0.2">
      <c r="A1753" s="25"/>
      <c r="B1753" s="25" t="s">
        <v>4</v>
      </c>
      <c r="C1753" s="25">
        <v>1.3</v>
      </c>
      <c r="D1753" s="25">
        <v>1.8</v>
      </c>
      <c r="E1753" s="25">
        <v>1.7</v>
      </c>
      <c r="F1753" s="25">
        <v>1.8</v>
      </c>
      <c r="G1753" s="25">
        <v>6.2180799999999996</v>
      </c>
      <c r="H1753" s="25">
        <v>7.1340700000000004</v>
      </c>
      <c r="I1753" s="25">
        <v>7.4290000000000003</v>
      </c>
      <c r="J1753" s="25">
        <v>8.3520000000000003</v>
      </c>
      <c r="K1753" s="25">
        <v>6.8159999999999998</v>
      </c>
      <c r="L1753" s="25">
        <v>8.35</v>
      </c>
      <c r="M1753" s="25" t="s">
        <v>13</v>
      </c>
      <c r="N1753" s="25" t="s">
        <v>13</v>
      </c>
    </row>
    <row r="1754" spans="1:14" x14ac:dyDescent="0.2">
      <c r="A1754" s="25"/>
      <c r="B1754" s="25" t="s">
        <v>5</v>
      </c>
      <c r="C1754" s="25" t="s">
        <v>13</v>
      </c>
      <c r="D1754" s="25" t="s">
        <v>13</v>
      </c>
      <c r="E1754" s="25" t="s">
        <v>13</v>
      </c>
      <c r="F1754" s="25" t="s">
        <v>13</v>
      </c>
      <c r="G1754" s="25" t="s">
        <v>13</v>
      </c>
      <c r="H1754" s="25" t="s">
        <v>13</v>
      </c>
      <c r="I1754" s="25" t="s">
        <v>13</v>
      </c>
      <c r="J1754" s="25" t="s">
        <v>13</v>
      </c>
      <c r="K1754" s="25" t="s">
        <v>13</v>
      </c>
      <c r="L1754" s="25" t="s">
        <v>13</v>
      </c>
      <c r="M1754" s="25" t="s">
        <v>13</v>
      </c>
      <c r="N1754" s="25" t="s">
        <v>13</v>
      </c>
    </row>
    <row r="1755" spans="1:14" x14ac:dyDescent="0.2">
      <c r="A1755" s="25"/>
      <c r="B1755" s="25" t="s">
        <v>6</v>
      </c>
      <c r="C1755" s="25" t="s">
        <v>13</v>
      </c>
      <c r="D1755" s="25" t="s">
        <v>13</v>
      </c>
      <c r="E1755" s="25" t="s">
        <v>13</v>
      </c>
      <c r="F1755" s="25" t="s">
        <v>13</v>
      </c>
      <c r="G1755" s="25" t="s">
        <v>13</v>
      </c>
      <c r="H1755" s="25" t="s">
        <v>13</v>
      </c>
      <c r="I1755" s="25" t="s">
        <v>13</v>
      </c>
      <c r="J1755" s="25" t="s">
        <v>13</v>
      </c>
      <c r="K1755" s="25" t="s">
        <v>13</v>
      </c>
      <c r="L1755" s="25" t="s">
        <v>13</v>
      </c>
      <c r="M1755" s="25" t="s">
        <v>13</v>
      </c>
      <c r="N1755" s="25" t="s">
        <v>13</v>
      </c>
    </row>
    <row r="1756" spans="1:14" x14ac:dyDescent="0.2">
      <c r="A1756" s="25"/>
      <c r="B1756" s="25" t="s">
        <v>7</v>
      </c>
      <c r="C1756" s="25" t="s">
        <v>13</v>
      </c>
      <c r="D1756" s="25" t="s">
        <v>13</v>
      </c>
      <c r="E1756" s="25" t="s">
        <v>13</v>
      </c>
      <c r="F1756" s="25" t="s">
        <v>13</v>
      </c>
      <c r="G1756" s="25" t="s">
        <v>13</v>
      </c>
      <c r="H1756" s="25" t="s">
        <v>13</v>
      </c>
      <c r="I1756" s="25" t="s">
        <v>13</v>
      </c>
      <c r="J1756" s="25" t="s">
        <v>13</v>
      </c>
      <c r="K1756" s="25" t="s">
        <v>13</v>
      </c>
      <c r="L1756" s="25" t="s">
        <v>13</v>
      </c>
      <c r="M1756" s="25" t="s">
        <v>13</v>
      </c>
      <c r="N1756" s="25" t="s">
        <v>13</v>
      </c>
    </row>
    <row r="1757" spans="1:14" x14ac:dyDescent="0.2">
      <c r="A1757" s="25"/>
      <c r="B1757" s="25" t="s">
        <v>8</v>
      </c>
      <c r="C1757" s="25" t="s">
        <v>13</v>
      </c>
      <c r="D1757" s="25" t="s">
        <v>13</v>
      </c>
      <c r="E1757" s="25" t="s">
        <v>13</v>
      </c>
      <c r="F1757" s="25" t="s">
        <v>13</v>
      </c>
      <c r="G1757" s="25" t="s">
        <v>13</v>
      </c>
      <c r="H1757" s="25" t="s">
        <v>13</v>
      </c>
      <c r="I1757" s="25" t="s">
        <v>13</v>
      </c>
      <c r="J1757" s="25" t="s">
        <v>13</v>
      </c>
      <c r="K1757" s="25" t="s">
        <v>13</v>
      </c>
      <c r="L1757" s="25" t="s">
        <v>13</v>
      </c>
      <c r="M1757" s="25" t="s">
        <v>13</v>
      </c>
      <c r="N1757" s="25" t="s">
        <v>13</v>
      </c>
    </row>
    <row r="1758" spans="1:14" x14ac:dyDescent="0.2">
      <c r="A1758" s="25"/>
      <c r="B1758" s="25" t="s">
        <v>9</v>
      </c>
      <c r="C1758" s="25">
        <v>1.3</v>
      </c>
      <c r="D1758" s="25">
        <v>1.8</v>
      </c>
      <c r="E1758" s="25">
        <v>1.7</v>
      </c>
      <c r="F1758" s="25">
        <v>1.8</v>
      </c>
      <c r="G1758" s="25">
        <v>1.7961199999999999</v>
      </c>
      <c r="H1758" s="25">
        <v>1.6745099999999999</v>
      </c>
      <c r="I1758" s="25">
        <v>1.6443399999999999</v>
      </c>
      <c r="J1758" s="25">
        <v>1.79417</v>
      </c>
      <c r="K1758" s="25">
        <v>1.6266700000000001</v>
      </c>
      <c r="L1758" s="25">
        <v>1.5349999999999999</v>
      </c>
      <c r="M1758" s="25" t="s">
        <v>13</v>
      </c>
      <c r="N1758" s="25" t="s">
        <v>13</v>
      </c>
    </row>
    <row r="1759" spans="1:14" x14ac:dyDescent="0.2">
      <c r="A1759" s="25"/>
      <c r="B1759" s="25" t="s">
        <v>10</v>
      </c>
      <c r="C1759" s="25" t="s">
        <v>13</v>
      </c>
      <c r="D1759" s="25" t="s">
        <v>13</v>
      </c>
      <c r="E1759" s="25" t="s">
        <v>13</v>
      </c>
      <c r="F1759" s="25" t="s">
        <v>13</v>
      </c>
      <c r="G1759" s="25">
        <v>1.8169999999999999</v>
      </c>
      <c r="H1759" s="25">
        <v>2.4757799999999999</v>
      </c>
      <c r="I1759" s="25">
        <v>2.0924999999999998</v>
      </c>
      <c r="J1759" s="25">
        <v>2.3450000000000002</v>
      </c>
      <c r="K1759" s="25">
        <v>0.62</v>
      </c>
      <c r="L1759" s="25">
        <v>2.1349999999999998</v>
      </c>
      <c r="M1759" s="25" t="s">
        <v>13</v>
      </c>
      <c r="N1759" s="25" t="s">
        <v>13</v>
      </c>
    </row>
    <row r="1760" spans="1:14" x14ac:dyDescent="0.2">
      <c r="A1760" s="25"/>
      <c r="B1760" s="25" t="s">
        <v>11</v>
      </c>
      <c r="C1760" s="25" t="s">
        <v>13</v>
      </c>
      <c r="D1760" s="25" t="s">
        <v>13</v>
      </c>
      <c r="E1760" s="25" t="s">
        <v>13</v>
      </c>
      <c r="F1760" s="25" t="s">
        <v>13</v>
      </c>
      <c r="G1760" s="25" t="s">
        <v>13</v>
      </c>
      <c r="H1760" s="25" t="s">
        <v>13</v>
      </c>
      <c r="I1760" s="25" t="s">
        <v>13</v>
      </c>
      <c r="J1760" s="25" t="s">
        <v>13</v>
      </c>
      <c r="K1760" s="25" t="s">
        <v>13</v>
      </c>
      <c r="L1760" s="25" t="s">
        <v>13</v>
      </c>
      <c r="M1760" s="25" t="s">
        <v>13</v>
      </c>
      <c r="N1760" s="25" t="s">
        <v>13</v>
      </c>
    </row>
    <row r="1761" spans="1:14" x14ac:dyDescent="0.2">
      <c r="A1761" s="25"/>
      <c r="B1761" s="25" t="s">
        <v>12</v>
      </c>
      <c r="C1761" s="25" t="s">
        <v>13</v>
      </c>
      <c r="D1761" s="25" t="s">
        <v>13</v>
      </c>
      <c r="E1761" s="25" t="s">
        <v>13</v>
      </c>
      <c r="F1761" s="25" t="s">
        <v>13</v>
      </c>
      <c r="G1761" s="25">
        <v>2.6049500000000001</v>
      </c>
      <c r="H1761" s="25">
        <v>2.9837899999999999</v>
      </c>
      <c r="I1761" s="25">
        <v>3.69163</v>
      </c>
      <c r="J1761" s="25">
        <v>4.2135499999999997</v>
      </c>
      <c r="K1761" s="25">
        <v>4.5692199999999996</v>
      </c>
      <c r="L1761" s="25">
        <v>4.68</v>
      </c>
      <c r="M1761" s="25" t="s">
        <v>13</v>
      </c>
      <c r="N1761" s="25" t="s">
        <v>13</v>
      </c>
    </row>
    <row r="1762" spans="1:14" x14ac:dyDescent="0.2">
      <c r="A1762" s="25" t="s">
        <v>198</v>
      </c>
      <c r="B1762" s="25" t="s">
        <v>1</v>
      </c>
      <c r="C1762" s="25">
        <v>414.44200000000001</v>
      </c>
      <c r="D1762" s="25">
        <v>485.803</v>
      </c>
      <c r="E1762" s="25">
        <v>573.79100000000005</v>
      </c>
      <c r="F1762" s="25">
        <v>520.01900000000001</v>
      </c>
      <c r="G1762" s="25">
        <v>416.24599999999998</v>
      </c>
      <c r="H1762" s="25">
        <v>482.4</v>
      </c>
      <c r="I1762" s="25">
        <v>521.58600000000001</v>
      </c>
      <c r="J1762" s="25">
        <v>653.13199999999995</v>
      </c>
      <c r="K1762" s="25">
        <v>690.36900000000003</v>
      </c>
      <c r="L1762" s="25">
        <v>609.08600000000001</v>
      </c>
      <c r="M1762" s="25">
        <v>690.63400000000001</v>
      </c>
      <c r="N1762" s="25">
        <v>801.27078800000004</v>
      </c>
    </row>
    <row r="1763" spans="1:14" x14ac:dyDescent="0.2">
      <c r="A1763" s="25"/>
      <c r="B1763" s="25" t="s">
        <v>61</v>
      </c>
      <c r="C1763" s="25" t="s">
        <v>13</v>
      </c>
      <c r="D1763" s="25" t="s">
        <v>13</v>
      </c>
      <c r="E1763" s="25" t="s">
        <v>13</v>
      </c>
      <c r="F1763" s="25">
        <v>20.511099999999999</v>
      </c>
      <c r="G1763" s="25">
        <v>4.5149999999999997</v>
      </c>
      <c r="H1763" s="25">
        <v>0.622</v>
      </c>
      <c r="I1763" s="25">
        <v>1.913</v>
      </c>
      <c r="J1763" s="25">
        <v>4.59</v>
      </c>
      <c r="K1763" s="25">
        <v>5.6909999999999998</v>
      </c>
      <c r="L1763" s="25">
        <v>6.48</v>
      </c>
      <c r="M1763" s="25">
        <v>8.2210000000000001</v>
      </c>
      <c r="N1763" s="25">
        <v>5.3510600000000004</v>
      </c>
    </row>
    <row r="1764" spans="1:14" x14ac:dyDescent="0.2">
      <c r="A1764" s="25"/>
      <c r="B1764" s="25" t="s">
        <v>2</v>
      </c>
      <c r="C1764" s="25">
        <v>199.18600000000001</v>
      </c>
      <c r="D1764" s="25">
        <v>214.363</v>
      </c>
      <c r="E1764" s="25">
        <v>218.33799999999999</v>
      </c>
      <c r="F1764" s="25">
        <v>165.376</v>
      </c>
      <c r="G1764" s="25">
        <v>135.995</v>
      </c>
      <c r="H1764" s="25">
        <v>174.62799999999999</v>
      </c>
      <c r="I1764" s="25">
        <v>210.42699999999999</v>
      </c>
      <c r="J1764" s="25">
        <v>204.822</v>
      </c>
      <c r="K1764" s="25">
        <v>229.04599999999999</v>
      </c>
      <c r="L1764" s="25">
        <v>204.49600000000001</v>
      </c>
      <c r="M1764" s="25">
        <v>238.60300000000001</v>
      </c>
      <c r="N1764" s="25">
        <v>248.66606400000001</v>
      </c>
    </row>
    <row r="1765" spans="1:14" x14ac:dyDescent="0.2">
      <c r="A1765" s="25"/>
      <c r="B1765" s="25" t="s">
        <v>3</v>
      </c>
      <c r="C1765" s="25">
        <v>176.785</v>
      </c>
      <c r="D1765" s="25">
        <v>225.10499999999999</v>
      </c>
      <c r="E1765" s="25">
        <v>306.548</v>
      </c>
      <c r="F1765" s="25">
        <v>246.893</v>
      </c>
      <c r="G1765" s="25">
        <v>235.291</v>
      </c>
      <c r="H1765" s="25">
        <v>244.048</v>
      </c>
      <c r="I1765" s="25">
        <v>156.03800000000001</v>
      </c>
      <c r="J1765" s="25">
        <v>177.45599999999999</v>
      </c>
      <c r="K1765" s="25">
        <v>196.93600000000001</v>
      </c>
      <c r="L1765" s="25">
        <v>214.72800000000001</v>
      </c>
      <c r="M1765" s="25">
        <v>245.57400000000001</v>
      </c>
      <c r="N1765" s="25">
        <v>316.28538400000002</v>
      </c>
    </row>
    <row r="1766" spans="1:14" x14ac:dyDescent="0.2">
      <c r="A1766" s="25"/>
      <c r="B1766" s="25" t="s">
        <v>4</v>
      </c>
      <c r="C1766" s="25">
        <v>38.470999999999997</v>
      </c>
      <c r="D1766" s="25">
        <v>46.335999999999999</v>
      </c>
      <c r="E1766" s="25">
        <v>48.904000000000003</v>
      </c>
      <c r="F1766" s="25">
        <v>87.239000000000004</v>
      </c>
      <c r="G1766" s="25">
        <v>40.444000000000003</v>
      </c>
      <c r="H1766" s="25">
        <v>63.100999999999999</v>
      </c>
      <c r="I1766" s="25">
        <v>153.208</v>
      </c>
      <c r="J1766" s="25">
        <v>266.26400000000001</v>
      </c>
      <c r="K1766" s="25">
        <v>258.69600000000003</v>
      </c>
      <c r="L1766" s="25">
        <v>183.381</v>
      </c>
      <c r="M1766" s="25">
        <v>198.23599999999999</v>
      </c>
      <c r="N1766" s="25">
        <v>230.968279</v>
      </c>
    </row>
    <row r="1767" spans="1:14" x14ac:dyDescent="0.2">
      <c r="A1767" s="25"/>
      <c r="B1767" s="25" t="s">
        <v>5</v>
      </c>
      <c r="C1767" s="25">
        <v>0.78300000000000003</v>
      </c>
      <c r="D1767" s="25">
        <v>0.44</v>
      </c>
      <c r="E1767" s="25">
        <v>2.6850000000000001</v>
      </c>
      <c r="F1767" s="25">
        <v>4.8443100000000001</v>
      </c>
      <c r="G1767" s="25">
        <v>2.1812499999999999</v>
      </c>
      <c r="H1767" s="25">
        <v>2.9051300000000002</v>
      </c>
      <c r="I1767" s="25">
        <v>5.14</v>
      </c>
      <c r="J1767" s="25">
        <v>30.312999999999999</v>
      </c>
      <c r="K1767" s="25">
        <v>25.117999999999999</v>
      </c>
      <c r="L1767" s="25">
        <v>19.222999999999999</v>
      </c>
      <c r="M1767" s="25">
        <v>33.646000000000001</v>
      </c>
      <c r="N1767" s="25">
        <v>26.487915000000001</v>
      </c>
    </row>
    <row r="1768" spans="1:14" x14ac:dyDescent="0.2">
      <c r="A1768" s="25"/>
      <c r="B1768" s="25" t="s">
        <v>6</v>
      </c>
      <c r="C1768" s="25">
        <v>2.3199999999999998</v>
      </c>
      <c r="D1768" s="25">
        <v>0.68500000000000005</v>
      </c>
      <c r="E1768" s="25">
        <v>0.16339999999999999</v>
      </c>
      <c r="F1768" s="25">
        <v>3.6476700000000002</v>
      </c>
      <c r="G1768" s="25" t="s">
        <v>13</v>
      </c>
      <c r="H1768" s="25" t="s">
        <v>13</v>
      </c>
      <c r="I1768" s="25" t="s">
        <v>13</v>
      </c>
      <c r="J1768" s="25" t="s">
        <v>13</v>
      </c>
      <c r="K1768" s="25" t="s">
        <v>13</v>
      </c>
      <c r="L1768" s="25" t="s">
        <v>13</v>
      </c>
      <c r="M1768" s="25" t="s">
        <v>13</v>
      </c>
      <c r="N1768" s="25" t="s">
        <v>13</v>
      </c>
    </row>
    <row r="1769" spans="1:14" x14ac:dyDescent="0.2">
      <c r="A1769" s="25"/>
      <c r="B1769" s="25" t="s">
        <v>7</v>
      </c>
      <c r="C1769" s="25">
        <v>4.9509999999999996</v>
      </c>
      <c r="D1769" s="25">
        <v>9.048</v>
      </c>
      <c r="E1769" s="25">
        <v>2.7778999999999998</v>
      </c>
      <c r="F1769" s="25">
        <v>0.58572999999999997</v>
      </c>
      <c r="G1769" s="25">
        <v>1.4555</v>
      </c>
      <c r="H1769" s="25">
        <v>6.64194</v>
      </c>
      <c r="I1769" s="25">
        <v>5.1130000000000004</v>
      </c>
      <c r="J1769" s="25">
        <v>19.260000000000002</v>
      </c>
      <c r="K1769" s="25">
        <v>4.7859999999999996</v>
      </c>
      <c r="L1769" s="25">
        <v>3.4870000000000001</v>
      </c>
      <c r="M1769" s="25">
        <v>6.9630000000000001</v>
      </c>
      <c r="N1769" s="25">
        <v>21.209188000000001</v>
      </c>
    </row>
    <row r="1770" spans="1:14" x14ac:dyDescent="0.2">
      <c r="A1770" s="25"/>
      <c r="B1770" s="25" t="s">
        <v>8</v>
      </c>
      <c r="C1770" s="25" t="s">
        <v>13</v>
      </c>
      <c r="D1770" s="25" t="s">
        <v>13</v>
      </c>
      <c r="E1770" s="25" t="s">
        <v>13</v>
      </c>
      <c r="F1770" s="25">
        <v>12.535</v>
      </c>
      <c r="G1770" s="25">
        <v>0.194744</v>
      </c>
      <c r="H1770" s="25">
        <v>0.49164999999999998</v>
      </c>
      <c r="I1770" s="25">
        <v>2.4870000000000001</v>
      </c>
      <c r="J1770" s="25">
        <v>1.4550000000000001</v>
      </c>
      <c r="K1770" s="25">
        <v>0.86599999999999999</v>
      </c>
      <c r="L1770" s="25">
        <v>2.4300000000000002</v>
      </c>
      <c r="M1770" s="25">
        <v>2.387</v>
      </c>
      <c r="N1770" s="25">
        <v>1.9363079999999999</v>
      </c>
    </row>
    <row r="1771" spans="1:14" x14ac:dyDescent="0.2">
      <c r="A1771" s="25"/>
      <c r="B1771" s="25" t="s">
        <v>9</v>
      </c>
      <c r="C1771" s="25">
        <v>15.224</v>
      </c>
      <c r="D1771" s="25">
        <v>18.065000000000001</v>
      </c>
      <c r="E1771" s="25">
        <v>20.594000000000001</v>
      </c>
      <c r="F1771" s="25">
        <v>19.341999999999999</v>
      </c>
      <c r="G1771" s="25">
        <v>12.4803</v>
      </c>
      <c r="H1771" s="25">
        <v>9.8739299999999997</v>
      </c>
      <c r="I1771" s="25">
        <v>13.555999999999999</v>
      </c>
      <c r="J1771" s="25">
        <v>21.829000000000001</v>
      </c>
      <c r="K1771" s="25">
        <v>12.97</v>
      </c>
      <c r="L1771" s="25">
        <v>13.532999999999999</v>
      </c>
      <c r="M1771" s="25">
        <v>12.06</v>
      </c>
      <c r="N1771" s="25">
        <v>19.148699000000001</v>
      </c>
    </row>
    <row r="1772" spans="1:14" x14ac:dyDescent="0.2">
      <c r="A1772" s="25"/>
      <c r="B1772" s="25" t="s">
        <v>10</v>
      </c>
      <c r="C1772" s="25">
        <v>9.74</v>
      </c>
      <c r="D1772" s="25">
        <v>15.208</v>
      </c>
      <c r="E1772" s="25">
        <v>19.417300000000001</v>
      </c>
      <c r="F1772" s="25">
        <v>43.283200000000001</v>
      </c>
      <c r="G1772" s="25">
        <v>21.817599999999999</v>
      </c>
      <c r="H1772" s="25">
        <v>39.861800000000002</v>
      </c>
      <c r="I1772" s="25">
        <v>122.699</v>
      </c>
      <c r="J1772" s="25">
        <v>188.792</v>
      </c>
      <c r="K1772" s="25">
        <v>210.95400000000001</v>
      </c>
      <c r="L1772" s="25">
        <v>141.40799999999999</v>
      </c>
      <c r="M1772" s="25">
        <v>139.40700000000001</v>
      </c>
      <c r="N1772" s="25">
        <v>157.61232699999999</v>
      </c>
    </row>
    <row r="1773" spans="1:14" x14ac:dyDescent="0.2">
      <c r="A1773" s="25"/>
      <c r="B1773" s="25" t="s">
        <v>11</v>
      </c>
      <c r="C1773" s="25">
        <v>0.107</v>
      </c>
      <c r="D1773" s="25" t="s">
        <v>13</v>
      </c>
      <c r="E1773" s="25" t="s">
        <v>13</v>
      </c>
      <c r="F1773" s="25">
        <v>0.51573999999999998</v>
      </c>
      <c r="G1773" s="25">
        <v>0.208316</v>
      </c>
      <c r="H1773" s="25">
        <v>0.28843999999999997</v>
      </c>
      <c r="I1773" s="25">
        <v>0.16997000000000001</v>
      </c>
      <c r="J1773" s="25">
        <v>0.161687</v>
      </c>
      <c r="K1773" s="25">
        <v>0.179615</v>
      </c>
      <c r="L1773" s="25">
        <v>0.42299999999999999</v>
      </c>
      <c r="M1773" s="25">
        <v>0.79900000000000004</v>
      </c>
      <c r="N1773" s="25">
        <v>1.595305</v>
      </c>
    </row>
    <row r="1774" spans="1:14" x14ac:dyDescent="0.2">
      <c r="A1774" s="25"/>
      <c r="B1774" s="25" t="s">
        <v>12</v>
      </c>
      <c r="C1774" s="25">
        <v>5.3460000000000001</v>
      </c>
      <c r="D1774" s="25">
        <v>2.891</v>
      </c>
      <c r="E1774" s="25">
        <v>3.266</v>
      </c>
      <c r="F1774" s="25">
        <v>2.4852799999999999</v>
      </c>
      <c r="G1774" s="25">
        <v>2.1066500000000001</v>
      </c>
      <c r="H1774" s="25">
        <v>3.0382799999999999</v>
      </c>
      <c r="I1774" s="25">
        <v>4.0435800000000004</v>
      </c>
      <c r="J1774" s="25">
        <v>4.4519700000000002</v>
      </c>
      <c r="K1774" s="25">
        <v>3.8219099999999999</v>
      </c>
      <c r="L1774" s="25">
        <v>2.8780000000000001</v>
      </c>
      <c r="M1774" s="25">
        <v>2.9740000000000002</v>
      </c>
      <c r="N1774" s="25">
        <v>2.9785370000000002</v>
      </c>
    </row>
    <row r="1775" spans="1:14" x14ac:dyDescent="0.2">
      <c r="A1775" s="25" t="s">
        <v>199</v>
      </c>
      <c r="B1775" s="25" t="s">
        <v>1</v>
      </c>
      <c r="C1775" s="25" t="s">
        <v>88</v>
      </c>
      <c r="D1775" s="25" t="s">
        <v>88</v>
      </c>
      <c r="E1775" s="25" t="s">
        <v>88</v>
      </c>
      <c r="F1775" s="25">
        <v>1192.83</v>
      </c>
      <c r="G1775" s="25">
        <v>1052.97</v>
      </c>
      <c r="H1775" s="25">
        <v>1048.374</v>
      </c>
      <c r="I1775" s="25">
        <v>1271.0709999999999</v>
      </c>
      <c r="J1775" s="25">
        <v>1203.5119999999999</v>
      </c>
      <c r="K1775" s="25">
        <v>1317.33</v>
      </c>
      <c r="L1775" s="25">
        <v>1368.54</v>
      </c>
      <c r="M1775" s="25">
        <v>1346.64</v>
      </c>
      <c r="N1775" s="25">
        <v>1395.999</v>
      </c>
    </row>
    <row r="1776" spans="1:14" x14ac:dyDescent="0.2">
      <c r="A1776" s="25"/>
      <c r="B1776" s="25" t="s">
        <v>61</v>
      </c>
      <c r="C1776" s="25" t="s">
        <v>88</v>
      </c>
      <c r="D1776" s="25" t="s">
        <v>88</v>
      </c>
      <c r="E1776" s="25" t="s">
        <v>88</v>
      </c>
      <c r="F1776" s="25">
        <v>40.733600000000003</v>
      </c>
      <c r="G1776" s="25">
        <v>22.451799999999999</v>
      </c>
      <c r="H1776" s="25">
        <v>19.818000000000001</v>
      </c>
      <c r="I1776" s="25">
        <v>20.050699999999999</v>
      </c>
      <c r="J1776" s="25">
        <v>15.589</v>
      </c>
      <c r="K1776" s="25">
        <v>19.858000000000001</v>
      </c>
      <c r="L1776" s="25">
        <v>17.904</v>
      </c>
      <c r="M1776" s="25">
        <v>7.0620000000000003</v>
      </c>
      <c r="N1776" s="25">
        <v>3.2709999999999999</v>
      </c>
    </row>
    <row r="1777" spans="1:14" x14ac:dyDescent="0.2">
      <c r="A1777" s="25"/>
      <c r="B1777" s="25" t="s">
        <v>2</v>
      </c>
      <c r="C1777" s="25" t="s">
        <v>88</v>
      </c>
      <c r="D1777" s="25" t="s">
        <v>88</v>
      </c>
      <c r="E1777" s="25" t="s">
        <v>88</v>
      </c>
      <c r="F1777" s="25">
        <v>135.172</v>
      </c>
      <c r="G1777" s="25">
        <v>138.80500000000001</v>
      </c>
      <c r="H1777" s="25">
        <v>171.53700000000001</v>
      </c>
      <c r="I1777" s="25">
        <v>211.51599999999999</v>
      </c>
      <c r="J1777" s="25">
        <v>214.524</v>
      </c>
      <c r="K1777" s="25">
        <v>229.81700000000001</v>
      </c>
      <c r="L1777" s="25">
        <v>234.34100000000001</v>
      </c>
      <c r="M1777" s="25">
        <v>237.79400000000001</v>
      </c>
      <c r="N1777" s="25">
        <v>259.10599999999999</v>
      </c>
    </row>
    <row r="1778" spans="1:14" x14ac:dyDescent="0.2">
      <c r="A1778" s="25"/>
      <c r="B1778" s="25" t="s">
        <v>3</v>
      </c>
      <c r="C1778" s="25" t="s">
        <v>88</v>
      </c>
      <c r="D1778" s="25" t="s">
        <v>88</v>
      </c>
      <c r="E1778" s="25" t="s">
        <v>88</v>
      </c>
      <c r="F1778" s="25">
        <v>812.60599999999999</v>
      </c>
      <c r="G1778" s="25">
        <v>744.92899999999997</v>
      </c>
      <c r="H1778" s="25">
        <v>713.13800000000003</v>
      </c>
      <c r="I1778" s="25">
        <v>875.25</v>
      </c>
      <c r="J1778" s="25">
        <v>809.30700000000002</v>
      </c>
      <c r="K1778" s="25">
        <v>880.48400000000004</v>
      </c>
      <c r="L1778" s="25">
        <v>907.745</v>
      </c>
      <c r="M1778" s="25">
        <v>902.66700000000003</v>
      </c>
      <c r="N1778" s="25">
        <v>933.09699999999998</v>
      </c>
    </row>
    <row r="1779" spans="1:14" x14ac:dyDescent="0.2">
      <c r="A1779" s="25"/>
      <c r="B1779" s="25" t="s">
        <v>4</v>
      </c>
      <c r="C1779" s="25" t="s">
        <v>88</v>
      </c>
      <c r="D1779" s="25" t="s">
        <v>88</v>
      </c>
      <c r="E1779" s="25" t="s">
        <v>88</v>
      </c>
      <c r="F1779" s="25">
        <v>204.3184</v>
      </c>
      <c r="G1779" s="25">
        <v>146.786</v>
      </c>
      <c r="H1779" s="25">
        <v>143.881</v>
      </c>
      <c r="I1779" s="25">
        <v>164.255</v>
      </c>
      <c r="J1779" s="25">
        <v>164.09200000000001</v>
      </c>
      <c r="K1779" s="25">
        <v>187.167</v>
      </c>
      <c r="L1779" s="25">
        <v>208.55</v>
      </c>
      <c r="M1779" s="25">
        <v>199.12100000000001</v>
      </c>
      <c r="N1779" s="25">
        <v>200.52500000000001</v>
      </c>
    </row>
    <row r="1780" spans="1:14" x14ac:dyDescent="0.2">
      <c r="A1780" s="25"/>
      <c r="B1780" s="25" t="s">
        <v>5</v>
      </c>
      <c r="C1780" s="25" t="s">
        <v>88</v>
      </c>
      <c r="D1780" s="25" t="s">
        <v>88</v>
      </c>
      <c r="E1780" s="25" t="s">
        <v>88</v>
      </c>
      <c r="F1780" s="25">
        <v>73.911199999999994</v>
      </c>
      <c r="G1780" s="25">
        <v>38.457500000000003</v>
      </c>
      <c r="H1780" s="25">
        <v>35.375599999999999</v>
      </c>
      <c r="I1780" s="25">
        <v>44.74</v>
      </c>
      <c r="J1780" s="25">
        <v>44.145400000000002</v>
      </c>
      <c r="K1780" s="25">
        <v>55.031500000000001</v>
      </c>
      <c r="L1780" s="25">
        <v>63.69</v>
      </c>
      <c r="M1780" s="25">
        <v>50.28</v>
      </c>
      <c r="N1780" s="25">
        <v>34.920999999999999</v>
      </c>
    </row>
    <row r="1781" spans="1:14" x14ac:dyDescent="0.2">
      <c r="A1781" s="25"/>
      <c r="B1781" s="25" t="s">
        <v>6</v>
      </c>
      <c r="C1781" s="25" t="s">
        <v>88</v>
      </c>
      <c r="D1781" s="25" t="s">
        <v>88</v>
      </c>
      <c r="E1781" s="25" t="s">
        <v>88</v>
      </c>
      <c r="F1781" s="25">
        <v>2.9311799999999999</v>
      </c>
      <c r="G1781" s="25">
        <v>5.2534599999999996</v>
      </c>
      <c r="H1781" s="25" t="s">
        <v>13</v>
      </c>
      <c r="I1781" s="25">
        <v>2E-3</v>
      </c>
      <c r="J1781" s="25">
        <v>4.0000000000000001E-3</v>
      </c>
      <c r="K1781" s="25">
        <v>0.50419800000000004</v>
      </c>
      <c r="L1781" s="25">
        <v>0.39400000000000002</v>
      </c>
      <c r="M1781" s="25">
        <v>2.4E-2</v>
      </c>
      <c r="N1781" s="25">
        <v>1.4E-2</v>
      </c>
    </row>
    <row r="1782" spans="1:14" x14ac:dyDescent="0.2">
      <c r="A1782" s="25"/>
      <c r="B1782" s="25" t="s">
        <v>7</v>
      </c>
      <c r="C1782" s="25" t="s">
        <v>88</v>
      </c>
      <c r="D1782" s="25" t="s">
        <v>88</v>
      </c>
      <c r="E1782" s="25" t="s">
        <v>88</v>
      </c>
      <c r="F1782" s="25">
        <v>5.2184200000000001</v>
      </c>
      <c r="G1782" s="25">
        <v>8.5900099999999995</v>
      </c>
      <c r="H1782" s="25">
        <v>5.95505</v>
      </c>
      <c r="I1782" s="25">
        <v>5.8140900000000002</v>
      </c>
      <c r="J1782" s="25">
        <v>4.2588299999999997</v>
      </c>
      <c r="K1782" s="25">
        <v>4.0726899999999997</v>
      </c>
      <c r="L1782" s="25">
        <v>5.1120000000000001</v>
      </c>
      <c r="M1782" s="25">
        <v>4.202</v>
      </c>
      <c r="N1782" s="25">
        <v>5.0010000000000003</v>
      </c>
    </row>
    <row r="1783" spans="1:14" x14ac:dyDescent="0.2">
      <c r="A1783" s="25"/>
      <c r="B1783" s="25" t="s">
        <v>8</v>
      </c>
      <c r="C1783" s="25" t="s">
        <v>88</v>
      </c>
      <c r="D1783" s="25" t="s">
        <v>88</v>
      </c>
      <c r="E1783" s="25" t="s">
        <v>88</v>
      </c>
      <c r="F1783" s="25">
        <v>2.0634299999999999</v>
      </c>
      <c r="G1783" s="25">
        <v>1.1459600000000001</v>
      </c>
      <c r="H1783" s="25">
        <v>3.2536299999999998</v>
      </c>
      <c r="I1783" s="25">
        <v>0.81456899999999999</v>
      </c>
      <c r="J1783" s="25">
        <v>1.2301800000000001</v>
      </c>
      <c r="K1783" s="25">
        <v>0.76738700000000004</v>
      </c>
      <c r="L1783" s="25">
        <v>1.135</v>
      </c>
      <c r="M1783" s="25">
        <v>0.76500000000000001</v>
      </c>
      <c r="N1783" s="25">
        <v>0.55900000000000005</v>
      </c>
    </row>
    <row r="1784" spans="1:14" x14ac:dyDescent="0.2">
      <c r="A1784" s="25"/>
      <c r="B1784" s="25" t="s">
        <v>9</v>
      </c>
      <c r="C1784" s="25" t="s">
        <v>88</v>
      </c>
      <c r="D1784" s="25" t="s">
        <v>88</v>
      </c>
      <c r="E1784" s="25" t="s">
        <v>88</v>
      </c>
      <c r="F1784" s="25">
        <v>47.8307</v>
      </c>
      <c r="G1784" s="25">
        <v>42.370899999999999</v>
      </c>
      <c r="H1784" s="25">
        <v>39.4587</v>
      </c>
      <c r="I1784" s="25">
        <v>46.385599999999997</v>
      </c>
      <c r="J1784" s="25">
        <v>42.69</v>
      </c>
      <c r="K1784" s="25">
        <v>47.683399999999999</v>
      </c>
      <c r="L1784" s="25">
        <v>47.765000000000001</v>
      </c>
      <c r="M1784" s="25">
        <v>66.036000000000001</v>
      </c>
      <c r="N1784" s="25">
        <v>60.787999999999997</v>
      </c>
    </row>
    <row r="1785" spans="1:14" x14ac:dyDescent="0.2">
      <c r="A1785" s="25"/>
      <c r="B1785" s="25" t="s">
        <v>10</v>
      </c>
      <c r="C1785" s="25" t="s">
        <v>88</v>
      </c>
      <c r="D1785" s="25" t="s">
        <v>88</v>
      </c>
      <c r="E1785" s="25" t="s">
        <v>88</v>
      </c>
      <c r="F1785" s="25">
        <v>53.933900000000001</v>
      </c>
      <c r="G1785" s="25">
        <v>37.824100000000001</v>
      </c>
      <c r="H1785" s="25">
        <v>45.014000000000003</v>
      </c>
      <c r="I1785" s="25">
        <v>49.982999999999997</v>
      </c>
      <c r="J1785" s="25">
        <v>53.752000000000002</v>
      </c>
      <c r="K1785" s="25">
        <v>56.841000000000001</v>
      </c>
      <c r="L1785" s="25">
        <v>63.865000000000002</v>
      </c>
      <c r="M1785" s="25">
        <v>56.267000000000003</v>
      </c>
      <c r="N1785" s="25">
        <v>71.236999999999995</v>
      </c>
    </row>
    <row r="1786" spans="1:14" x14ac:dyDescent="0.2">
      <c r="A1786" s="25"/>
      <c r="B1786" s="25" t="s">
        <v>11</v>
      </c>
      <c r="C1786" s="25" t="s">
        <v>88</v>
      </c>
      <c r="D1786" s="25" t="s">
        <v>88</v>
      </c>
      <c r="E1786" s="25" t="s">
        <v>88</v>
      </c>
      <c r="F1786" s="25">
        <v>18.430399999999999</v>
      </c>
      <c r="G1786" s="25">
        <v>13.141</v>
      </c>
      <c r="H1786" s="25">
        <v>14.8148</v>
      </c>
      <c r="I1786" s="25">
        <v>16.515499999999999</v>
      </c>
      <c r="J1786" s="25">
        <v>17.985800000000001</v>
      </c>
      <c r="K1786" s="25">
        <v>22.2364</v>
      </c>
      <c r="L1786" s="25">
        <v>26.486999999999998</v>
      </c>
      <c r="M1786" s="25">
        <v>21.545999999999999</v>
      </c>
      <c r="N1786" s="25">
        <v>27.984000000000002</v>
      </c>
    </row>
    <row r="1787" spans="1:14" x14ac:dyDescent="0.2">
      <c r="A1787" s="25"/>
      <c r="B1787" s="25" t="s">
        <v>12</v>
      </c>
      <c r="C1787" s="25" t="s">
        <v>88</v>
      </c>
      <c r="D1787" s="25" t="s">
        <v>88</v>
      </c>
      <c r="E1787" s="25" t="s">
        <v>88</v>
      </c>
      <c r="F1787" s="25" t="s">
        <v>13</v>
      </c>
      <c r="G1787" s="25">
        <v>2.8170700000000001E-3</v>
      </c>
      <c r="H1787" s="25">
        <v>9.4969500000000005E-3</v>
      </c>
      <c r="I1787" s="25" t="s">
        <v>13</v>
      </c>
      <c r="J1787" s="25">
        <v>2.6216799999999998E-2</v>
      </c>
      <c r="K1787" s="25">
        <v>3.1E-2</v>
      </c>
      <c r="L1787" s="25">
        <v>0.10199999999999999</v>
      </c>
      <c r="M1787" s="25">
        <v>0</v>
      </c>
      <c r="N1787" s="25">
        <v>0.02</v>
      </c>
    </row>
    <row r="1788" spans="1:14" x14ac:dyDescent="0.2">
      <c r="A1788" s="25" t="s">
        <v>200</v>
      </c>
      <c r="B1788" s="25" t="s">
        <v>1</v>
      </c>
      <c r="C1788" s="25">
        <v>14.8041</v>
      </c>
      <c r="D1788" s="25">
        <v>14.750299999999999</v>
      </c>
      <c r="E1788" s="25">
        <v>14.7188</v>
      </c>
      <c r="F1788" s="25">
        <v>13.898899999999999</v>
      </c>
      <c r="G1788" s="25">
        <v>11.7981</v>
      </c>
      <c r="H1788" s="25">
        <v>11.2752</v>
      </c>
      <c r="I1788" s="25">
        <v>11.9582</v>
      </c>
      <c r="J1788" s="25">
        <v>13.2958</v>
      </c>
      <c r="K1788" s="25">
        <v>13.9472</v>
      </c>
      <c r="L1788" s="25">
        <v>14.524046</v>
      </c>
      <c r="M1788" s="25">
        <v>14.758127</v>
      </c>
      <c r="N1788" s="25">
        <v>15.186114</v>
      </c>
    </row>
    <row r="1789" spans="1:14" x14ac:dyDescent="0.2">
      <c r="A1789" s="25"/>
      <c r="B1789" s="25" t="s">
        <v>61</v>
      </c>
      <c r="C1789" s="25">
        <v>3.7037000000000002E-4</v>
      </c>
      <c r="D1789" s="25">
        <v>3.5924999999999998E-4</v>
      </c>
      <c r="E1789" s="25">
        <v>3.5185000000000001E-4</v>
      </c>
      <c r="F1789" s="25">
        <v>4.5185000000000001E-4</v>
      </c>
      <c r="G1789" s="25">
        <v>3.5185000000000001E-4</v>
      </c>
      <c r="H1789" s="25">
        <v>3.4813999999999998E-4</v>
      </c>
      <c r="I1789" s="25">
        <v>3.9666000000000001E-4</v>
      </c>
      <c r="J1789" s="25">
        <v>7.7777E-4</v>
      </c>
      <c r="K1789" s="25">
        <v>2.5770400000000001E-3</v>
      </c>
      <c r="L1789" s="25" t="s">
        <v>13</v>
      </c>
      <c r="M1789" s="25" t="s">
        <v>13</v>
      </c>
      <c r="N1789" s="25" t="s">
        <v>13</v>
      </c>
    </row>
    <row r="1790" spans="1:14" x14ac:dyDescent="0.2">
      <c r="A1790" s="25"/>
      <c r="B1790" s="25" t="s">
        <v>2</v>
      </c>
      <c r="C1790" s="25">
        <v>1.3953899999999999</v>
      </c>
      <c r="D1790" s="25">
        <v>1.4573400000000001</v>
      </c>
      <c r="E1790" s="25">
        <v>1.13994</v>
      </c>
      <c r="F1790" s="25">
        <v>1.1782600000000001</v>
      </c>
      <c r="G1790" s="25">
        <v>1.18089</v>
      </c>
      <c r="H1790" s="25">
        <v>0.97194800000000003</v>
      </c>
      <c r="I1790" s="25">
        <v>2.1982400000000002</v>
      </c>
      <c r="J1790" s="25">
        <v>1.87581</v>
      </c>
      <c r="K1790" s="25">
        <v>1.91737</v>
      </c>
      <c r="L1790" s="25">
        <v>1.3885479999999999</v>
      </c>
      <c r="M1790" s="25">
        <v>1.3794839999999999</v>
      </c>
      <c r="N1790" s="25">
        <v>1.4039429999999999</v>
      </c>
    </row>
    <row r="1791" spans="1:14" x14ac:dyDescent="0.2">
      <c r="A1791" s="25"/>
      <c r="B1791" s="25" t="s">
        <v>3</v>
      </c>
      <c r="C1791" s="25">
        <v>8.9829100000000004</v>
      </c>
      <c r="D1791" s="25">
        <v>7.7450999999999999</v>
      </c>
      <c r="E1791" s="25">
        <v>7.4438599999999999</v>
      </c>
      <c r="F1791" s="25">
        <v>7.0448199999999996</v>
      </c>
      <c r="G1791" s="25">
        <v>6.0679100000000004</v>
      </c>
      <c r="H1791" s="25">
        <v>5.8808699999999998</v>
      </c>
      <c r="I1791" s="25">
        <v>5.1870799999999999</v>
      </c>
      <c r="J1791" s="25">
        <v>7.0264499999999996</v>
      </c>
      <c r="K1791" s="25">
        <v>7.5868500000000001</v>
      </c>
      <c r="L1791" s="25">
        <v>9.1892209999999999</v>
      </c>
      <c r="M1791" s="25">
        <v>9.4716149999999999</v>
      </c>
      <c r="N1791" s="25">
        <v>9.6610469999999999</v>
      </c>
    </row>
    <row r="1792" spans="1:14" x14ac:dyDescent="0.2">
      <c r="A1792" s="25"/>
      <c r="B1792" s="25" t="s">
        <v>4</v>
      </c>
      <c r="C1792" s="25">
        <v>4.42542963</v>
      </c>
      <c r="D1792" s="25">
        <v>5.5469999999999997</v>
      </c>
      <c r="E1792" s="25">
        <v>6.1346481400000004</v>
      </c>
      <c r="F1792" s="25">
        <v>5.6753681399999998</v>
      </c>
      <c r="G1792" s="25">
        <v>4.5489481400000003</v>
      </c>
      <c r="H1792" s="25">
        <v>4.42203385</v>
      </c>
      <c r="I1792" s="25">
        <v>4.5730000000000004</v>
      </c>
      <c r="J1792" s="25">
        <v>4.3927622199999998</v>
      </c>
      <c r="K1792" s="25">
        <v>4.4404029600000001</v>
      </c>
      <c r="L1792" s="25">
        <v>3.943622</v>
      </c>
      <c r="M1792" s="25">
        <v>3.9043320000000001</v>
      </c>
      <c r="N1792" s="25">
        <v>4.1183490000000003</v>
      </c>
    </row>
    <row r="1793" spans="1:14" x14ac:dyDescent="0.2">
      <c r="A1793" s="25"/>
      <c r="B1793" s="25" t="s">
        <v>5</v>
      </c>
      <c r="C1793" s="25" t="s">
        <v>13</v>
      </c>
      <c r="D1793" s="25" t="s">
        <v>13</v>
      </c>
      <c r="E1793" s="25" t="s">
        <v>13</v>
      </c>
      <c r="F1793" s="25" t="s">
        <v>13</v>
      </c>
      <c r="G1793" s="25" t="s">
        <v>13</v>
      </c>
      <c r="H1793" s="25" t="s">
        <v>13</v>
      </c>
      <c r="I1793" s="25" t="s">
        <v>13</v>
      </c>
      <c r="J1793" s="25" t="s">
        <v>13</v>
      </c>
      <c r="K1793" s="25" t="s">
        <v>13</v>
      </c>
      <c r="L1793" s="25" t="s">
        <v>13</v>
      </c>
      <c r="M1793" s="25" t="s">
        <v>13</v>
      </c>
      <c r="N1793" s="25" t="s">
        <v>13</v>
      </c>
    </row>
    <row r="1794" spans="1:14" x14ac:dyDescent="0.2">
      <c r="A1794" s="25"/>
      <c r="B1794" s="25" t="s">
        <v>6</v>
      </c>
      <c r="C1794" s="25">
        <v>0.56216999999999995</v>
      </c>
      <c r="D1794" s="25">
        <v>0.46187400000000001</v>
      </c>
      <c r="E1794" s="25">
        <v>0.44133299999999998</v>
      </c>
      <c r="F1794" s="25">
        <v>0.48645899999999997</v>
      </c>
      <c r="G1794" s="25">
        <v>0.35675200000000001</v>
      </c>
      <c r="H1794" s="25">
        <v>0.42513299999999998</v>
      </c>
      <c r="I1794" s="25">
        <v>0.42352800000000002</v>
      </c>
      <c r="J1794" s="25">
        <v>0.29597299999999999</v>
      </c>
      <c r="K1794" s="25">
        <v>0.29916599999999999</v>
      </c>
      <c r="L1794" s="25">
        <v>0.22538</v>
      </c>
      <c r="M1794" s="25">
        <v>0.224522</v>
      </c>
      <c r="N1794" s="25">
        <v>0.236845</v>
      </c>
    </row>
    <row r="1795" spans="1:14" x14ac:dyDescent="0.2">
      <c r="A1795" s="25"/>
      <c r="B1795" s="25" t="s">
        <v>7</v>
      </c>
      <c r="C1795" s="25" t="s">
        <v>13</v>
      </c>
      <c r="D1795" s="25" t="s">
        <v>13</v>
      </c>
      <c r="E1795" s="25" t="s">
        <v>13</v>
      </c>
      <c r="F1795" s="25" t="s">
        <v>13</v>
      </c>
      <c r="G1795" s="25" t="s">
        <v>13</v>
      </c>
      <c r="H1795" s="25" t="s">
        <v>13</v>
      </c>
      <c r="I1795" s="25" t="s">
        <v>13</v>
      </c>
      <c r="J1795" s="25" t="s">
        <v>13</v>
      </c>
      <c r="K1795" s="25" t="s">
        <v>13</v>
      </c>
      <c r="L1795" s="25" t="s">
        <v>13</v>
      </c>
      <c r="M1795" s="25" t="s">
        <v>13</v>
      </c>
      <c r="N1795" s="25" t="s">
        <v>13</v>
      </c>
    </row>
    <row r="1796" spans="1:14" x14ac:dyDescent="0.2">
      <c r="A1796" s="25"/>
      <c r="B1796" s="25" t="s">
        <v>8</v>
      </c>
      <c r="C1796" s="25" t="s">
        <v>13</v>
      </c>
      <c r="D1796" s="25" t="s">
        <v>13</v>
      </c>
      <c r="E1796" s="25" t="s">
        <v>13</v>
      </c>
      <c r="F1796" s="25" t="s">
        <v>13</v>
      </c>
      <c r="G1796" s="25" t="s">
        <v>13</v>
      </c>
      <c r="H1796" s="25" t="s">
        <v>13</v>
      </c>
      <c r="I1796" s="25" t="s">
        <v>13</v>
      </c>
      <c r="J1796" s="25" t="s">
        <v>13</v>
      </c>
      <c r="K1796" s="25" t="s">
        <v>13</v>
      </c>
      <c r="L1796" s="25" t="s">
        <v>13</v>
      </c>
      <c r="M1796" s="25" t="s">
        <v>13</v>
      </c>
      <c r="N1796" s="25" t="s">
        <v>13</v>
      </c>
    </row>
    <row r="1797" spans="1:14" x14ac:dyDescent="0.2">
      <c r="A1797" s="25"/>
      <c r="B1797" s="25" t="s">
        <v>9</v>
      </c>
      <c r="C1797" s="25">
        <v>2.9996299999999998</v>
      </c>
      <c r="D1797" s="25">
        <v>3.03477</v>
      </c>
      <c r="E1797" s="25">
        <v>3.1539299999999999</v>
      </c>
      <c r="F1797" s="25">
        <v>3.2012399999999999</v>
      </c>
      <c r="G1797" s="25">
        <v>3.2764700000000002</v>
      </c>
      <c r="H1797" s="25">
        <v>3.14689</v>
      </c>
      <c r="I1797" s="25">
        <v>3.2570299999999999</v>
      </c>
      <c r="J1797" s="25">
        <v>3.3286899999999999</v>
      </c>
      <c r="K1797" s="25">
        <v>3.3645900000000002</v>
      </c>
      <c r="L1797" s="25">
        <v>3.08066</v>
      </c>
      <c r="M1797" s="25">
        <v>3.044467</v>
      </c>
      <c r="N1797" s="25">
        <v>3.2115640000000001</v>
      </c>
    </row>
    <row r="1798" spans="1:14" x14ac:dyDescent="0.2">
      <c r="A1798" s="25"/>
      <c r="B1798" s="25" t="s">
        <v>10</v>
      </c>
      <c r="C1798" s="25">
        <v>0.59827699999999995</v>
      </c>
      <c r="D1798" s="25">
        <v>1.7385699999999999</v>
      </c>
      <c r="E1798" s="25">
        <v>2.30084</v>
      </c>
      <c r="F1798" s="25">
        <v>1.8011999999999999</v>
      </c>
      <c r="G1798" s="25">
        <v>0.74288100000000001</v>
      </c>
      <c r="H1798" s="25">
        <v>0.72345599999999999</v>
      </c>
      <c r="I1798" s="25">
        <v>0.75872099999999998</v>
      </c>
      <c r="J1798" s="25">
        <v>0.68099299999999996</v>
      </c>
      <c r="K1798" s="25">
        <v>0.68833900000000003</v>
      </c>
      <c r="L1798" s="25">
        <v>0.629664</v>
      </c>
      <c r="M1798" s="25">
        <v>0.62726599999999999</v>
      </c>
      <c r="N1798" s="25">
        <v>0.661694</v>
      </c>
    </row>
    <row r="1799" spans="1:14" x14ac:dyDescent="0.2">
      <c r="A1799" s="25"/>
      <c r="B1799" s="25" t="s">
        <v>11</v>
      </c>
      <c r="C1799" s="25" t="s">
        <v>13</v>
      </c>
      <c r="D1799" s="25" t="s">
        <v>13</v>
      </c>
      <c r="E1799" s="25" t="s">
        <v>13</v>
      </c>
      <c r="F1799" s="25" t="s">
        <v>13</v>
      </c>
      <c r="G1799" s="25" t="s">
        <v>13</v>
      </c>
      <c r="H1799" s="25" t="s">
        <v>13</v>
      </c>
      <c r="I1799" s="25" t="s">
        <v>13</v>
      </c>
      <c r="J1799" s="25" t="s">
        <v>13</v>
      </c>
      <c r="K1799" s="25" t="s">
        <v>13</v>
      </c>
      <c r="L1799" s="25" t="s">
        <v>13</v>
      </c>
      <c r="M1799" s="25" t="s">
        <v>13</v>
      </c>
      <c r="N1799" s="25" t="s">
        <v>13</v>
      </c>
    </row>
    <row r="1800" spans="1:14" x14ac:dyDescent="0.2">
      <c r="A1800" s="25"/>
      <c r="B1800" s="25" t="s">
        <v>12</v>
      </c>
      <c r="C1800" s="25">
        <v>0.26536300000000002</v>
      </c>
      <c r="D1800" s="25">
        <v>0.31224600000000002</v>
      </c>
      <c r="E1800" s="25">
        <v>0.23851900000000001</v>
      </c>
      <c r="F1800" s="25">
        <v>0.18647</v>
      </c>
      <c r="G1800" s="25">
        <v>0.172848</v>
      </c>
      <c r="H1800" s="25">
        <v>0.12656999999999999</v>
      </c>
      <c r="I1800" s="25">
        <v>0.13322200000000001</v>
      </c>
      <c r="J1800" s="25">
        <v>8.7122599999999994E-2</v>
      </c>
      <c r="K1800" s="25">
        <v>8.8255200000000006E-2</v>
      </c>
      <c r="L1800" s="25">
        <v>7.9179999999999997E-3</v>
      </c>
      <c r="M1800" s="25">
        <v>8.0770000000000008E-3</v>
      </c>
      <c r="N1800" s="25">
        <v>8.2459999999999999E-3</v>
      </c>
    </row>
    <row r="1801" spans="1:14" x14ac:dyDescent="0.2">
      <c r="A1801" s="25" t="s">
        <v>201</v>
      </c>
      <c r="B1801" s="25" t="s">
        <v>1</v>
      </c>
      <c r="C1801" s="25">
        <v>9264.0499999999993</v>
      </c>
      <c r="D1801" s="25">
        <v>11376.7</v>
      </c>
      <c r="E1801" s="25">
        <v>14064.8</v>
      </c>
      <c r="F1801" s="25">
        <v>15301.7</v>
      </c>
      <c r="G1801" s="25">
        <v>14832.7</v>
      </c>
      <c r="H1801" s="25">
        <v>14736.1</v>
      </c>
      <c r="I1801" s="25">
        <v>15899.1</v>
      </c>
      <c r="J1801" s="25">
        <v>15346.6</v>
      </c>
      <c r="K1801" s="25">
        <v>14352.6</v>
      </c>
      <c r="L1801" s="25">
        <v>15831.34</v>
      </c>
      <c r="M1801" s="25">
        <v>14673.5</v>
      </c>
      <c r="N1801" s="25">
        <v>15379.394</v>
      </c>
    </row>
    <row r="1802" spans="1:14" x14ac:dyDescent="0.2">
      <c r="A1802" s="25"/>
      <c r="B1802" s="25" t="s">
        <v>61</v>
      </c>
      <c r="C1802" s="25">
        <v>1165.98</v>
      </c>
      <c r="D1802" s="25">
        <v>1588.11</v>
      </c>
      <c r="E1802" s="25">
        <v>1899.72</v>
      </c>
      <c r="F1802" s="25">
        <v>1902.1</v>
      </c>
      <c r="G1802" s="25">
        <v>2505.65</v>
      </c>
      <c r="H1802" s="25">
        <v>2218.73</v>
      </c>
      <c r="I1802" s="25">
        <v>1944.13</v>
      </c>
      <c r="J1802" s="25">
        <v>1881.96</v>
      </c>
      <c r="K1802" s="25">
        <v>1236.33</v>
      </c>
      <c r="L1802" s="25">
        <v>1640.7860000000001</v>
      </c>
      <c r="M1802" s="25">
        <v>1492.7950000000001</v>
      </c>
      <c r="N1802" s="25">
        <v>1646.0830000000001</v>
      </c>
    </row>
    <row r="1803" spans="1:14" x14ac:dyDescent="0.2">
      <c r="A1803" s="25"/>
      <c r="B1803" s="25" t="s">
        <v>2</v>
      </c>
      <c r="C1803" s="25">
        <v>1300.3800000000001</v>
      </c>
      <c r="D1803" s="25">
        <v>1488.52</v>
      </c>
      <c r="E1803" s="25">
        <v>1817.62</v>
      </c>
      <c r="F1803" s="25">
        <v>2508.33</v>
      </c>
      <c r="G1803" s="25">
        <v>2108.62</v>
      </c>
      <c r="H1803" s="25">
        <v>2158.9299999999998</v>
      </c>
      <c r="I1803" s="25">
        <v>2733.43</v>
      </c>
      <c r="J1803" s="25">
        <v>2760.33</v>
      </c>
      <c r="K1803" s="25">
        <v>2311.19</v>
      </c>
      <c r="L1803" s="25">
        <v>3095.163</v>
      </c>
      <c r="M1803" s="25">
        <v>2723.252</v>
      </c>
      <c r="N1803" s="25">
        <v>2580.4459999999999</v>
      </c>
    </row>
    <row r="1804" spans="1:14" x14ac:dyDescent="0.2">
      <c r="A1804" s="25"/>
      <c r="B1804" s="25" t="s">
        <v>3</v>
      </c>
      <c r="C1804" s="25">
        <v>4609.72</v>
      </c>
      <c r="D1804" s="25">
        <v>5983.9</v>
      </c>
      <c r="E1804" s="25">
        <v>7181.34</v>
      </c>
      <c r="F1804" s="25">
        <v>7220.91</v>
      </c>
      <c r="G1804" s="25">
        <v>6626.08</v>
      </c>
      <c r="H1804" s="25">
        <v>6701.55</v>
      </c>
      <c r="I1804" s="25">
        <v>7320.82</v>
      </c>
      <c r="J1804" s="25">
        <v>6697.33</v>
      </c>
      <c r="K1804" s="25">
        <v>6851.32</v>
      </c>
      <c r="L1804" s="25">
        <v>7060.1319999999996</v>
      </c>
      <c r="M1804" s="25">
        <v>6259.54</v>
      </c>
      <c r="N1804" s="25">
        <v>6556.3959999999997</v>
      </c>
    </row>
    <row r="1805" spans="1:14" x14ac:dyDescent="0.2">
      <c r="A1805" s="25"/>
      <c r="B1805" s="25" t="s">
        <v>4</v>
      </c>
      <c r="C1805" s="25">
        <v>2187.9699999999998</v>
      </c>
      <c r="D1805" s="25">
        <v>2316.17</v>
      </c>
      <c r="E1805" s="25">
        <v>3166.1590000000001</v>
      </c>
      <c r="F1805" s="25">
        <v>3670.36</v>
      </c>
      <c r="G1805" s="25">
        <v>3592.35</v>
      </c>
      <c r="H1805" s="25">
        <v>3656.89</v>
      </c>
      <c r="I1805" s="25">
        <v>3900.72</v>
      </c>
      <c r="J1805" s="25">
        <v>4006.98</v>
      </c>
      <c r="K1805" s="25">
        <v>3953.8</v>
      </c>
      <c r="L1805" s="25">
        <v>4035.2579999999998</v>
      </c>
      <c r="M1805" s="25">
        <v>4197.9129999999996</v>
      </c>
      <c r="N1805" s="25">
        <v>4596.4690000000001</v>
      </c>
    </row>
    <row r="1806" spans="1:14" x14ac:dyDescent="0.2">
      <c r="A1806" s="25"/>
      <c r="B1806" s="25" t="s">
        <v>5</v>
      </c>
      <c r="C1806" s="25" t="s">
        <v>13</v>
      </c>
      <c r="D1806" s="25" t="s">
        <v>13</v>
      </c>
      <c r="E1806" s="25" t="s">
        <v>13</v>
      </c>
      <c r="F1806" s="25">
        <v>61.121200000000002</v>
      </c>
      <c r="G1806" s="25">
        <v>49.308900000000001</v>
      </c>
      <c r="H1806" s="25">
        <v>50.488999999999997</v>
      </c>
      <c r="I1806" s="25">
        <v>65.660899999999998</v>
      </c>
      <c r="J1806" s="25">
        <v>32.4114</v>
      </c>
      <c r="K1806" s="25">
        <v>37.492100000000001</v>
      </c>
      <c r="L1806" s="25">
        <v>551.60400000000004</v>
      </c>
      <c r="M1806" s="25">
        <v>549.58100000000002</v>
      </c>
      <c r="N1806" s="25">
        <v>535.11300000000006</v>
      </c>
    </row>
    <row r="1807" spans="1:14" x14ac:dyDescent="0.2">
      <c r="A1807" s="25"/>
      <c r="B1807" s="25" t="s">
        <v>6</v>
      </c>
      <c r="C1807" s="25">
        <v>71.903000000000006</v>
      </c>
      <c r="D1807" s="25">
        <v>76.041499999999999</v>
      </c>
      <c r="E1807" s="25">
        <v>71.799300000000002</v>
      </c>
      <c r="F1807" s="25">
        <v>112.28700000000001</v>
      </c>
      <c r="G1807" s="25">
        <v>181.33799999999999</v>
      </c>
      <c r="H1807" s="25">
        <v>153.303</v>
      </c>
      <c r="I1807" s="25">
        <v>132.61699999999999</v>
      </c>
      <c r="J1807" s="25">
        <v>121.38800000000001</v>
      </c>
      <c r="K1807" s="25">
        <v>141.214</v>
      </c>
      <c r="L1807" s="25">
        <v>105.536</v>
      </c>
      <c r="M1807" s="25">
        <v>114.523</v>
      </c>
      <c r="N1807" s="25">
        <v>99.433000000000007</v>
      </c>
    </row>
    <row r="1808" spans="1:14" x14ac:dyDescent="0.2">
      <c r="A1808" s="25"/>
      <c r="B1808" s="25" t="s">
        <v>7</v>
      </c>
      <c r="C1808" s="25" t="s">
        <v>13</v>
      </c>
      <c r="D1808" s="25" t="s">
        <v>13</v>
      </c>
      <c r="E1808" s="25" t="s">
        <v>13</v>
      </c>
      <c r="F1808" s="25">
        <v>40.219099999999997</v>
      </c>
      <c r="G1808" s="25">
        <v>31.399000000000001</v>
      </c>
      <c r="H1808" s="25">
        <v>36.843299999999999</v>
      </c>
      <c r="I1808" s="25">
        <v>48.832999999999998</v>
      </c>
      <c r="J1808" s="25">
        <v>51.008899999999997</v>
      </c>
      <c r="K1808" s="25">
        <v>49.533299999999997</v>
      </c>
      <c r="L1808" s="25">
        <v>85.370999999999995</v>
      </c>
      <c r="M1808" s="25">
        <v>66.016000000000005</v>
      </c>
      <c r="N1808" s="25">
        <v>63.557000000000002</v>
      </c>
    </row>
    <row r="1809" spans="1:14" x14ac:dyDescent="0.2">
      <c r="A1809" s="25"/>
      <c r="B1809" s="25" t="s">
        <v>8</v>
      </c>
      <c r="C1809" s="25">
        <v>12.720800000000001</v>
      </c>
      <c r="D1809" s="25">
        <v>3.0121799999999999</v>
      </c>
      <c r="E1809" s="25">
        <v>4.2140300000000002</v>
      </c>
      <c r="F1809" s="25">
        <v>0.130356</v>
      </c>
      <c r="G1809" s="25">
        <v>1.91048</v>
      </c>
      <c r="H1809" s="25">
        <v>3.8469199999999999</v>
      </c>
      <c r="I1809" s="25">
        <v>5.5584300000000004</v>
      </c>
      <c r="J1809" s="25">
        <v>1.8782399999999999</v>
      </c>
      <c r="K1809" s="25">
        <v>1.0347900000000001</v>
      </c>
      <c r="L1809" s="25">
        <v>1.518</v>
      </c>
      <c r="M1809" s="25">
        <v>3.3069999999999999</v>
      </c>
      <c r="N1809" s="25">
        <v>4.633</v>
      </c>
    </row>
    <row r="1810" spans="1:14" x14ac:dyDescent="0.2">
      <c r="A1810" s="25"/>
      <c r="B1810" s="25" t="s">
        <v>9</v>
      </c>
      <c r="C1810" s="25" t="s">
        <v>13</v>
      </c>
      <c r="D1810" s="25" t="s">
        <v>13</v>
      </c>
      <c r="E1810" s="25" t="s">
        <v>13</v>
      </c>
      <c r="F1810" s="25">
        <v>787.89200000000005</v>
      </c>
      <c r="G1810" s="25">
        <v>917.22</v>
      </c>
      <c r="H1810" s="25">
        <v>1003.1</v>
      </c>
      <c r="I1810" s="25">
        <v>1140.3900000000001</v>
      </c>
      <c r="J1810" s="25">
        <v>1096.4000000000001</v>
      </c>
      <c r="K1810" s="25">
        <v>1142.31</v>
      </c>
      <c r="L1810" s="25">
        <v>1589.2850000000001</v>
      </c>
      <c r="M1810" s="25">
        <v>1436.0039999999999</v>
      </c>
      <c r="N1810" s="25">
        <v>1441.2670000000001</v>
      </c>
    </row>
    <row r="1811" spans="1:14" x14ac:dyDescent="0.2">
      <c r="A1811" s="25"/>
      <c r="B1811" s="25" t="s">
        <v>10</v>
      </c>
      <c r="C1811" s="25" t="s">
        <v>13</v>
      </c>
      <c r="D1811" s="25" t="s">
        <v>13</v>
      </c>
      <c r="E1811" s="25" t="s">
        <v>13</v>
      </c>
      <c r="F1811" s="25">
        <v>1999.04</v>
      </c>
      <c r="G1811" s="25">
        <v>1910.59</v>
      </c>
      <c r="H1811" s="25">
        <v>1965.64</v>
      </c>
      <c r="I1811" s="25">
        <v>2056.4</v>
      </c>
      <c r="J1811" s="25">
        <v>2248.54</v>
      </c>
      <c r="K1811" s="25">
        <v>2113.21</v>
      </c>
      <c r="L1811" s="25">
        <v>1172.8599999999999</v>
      </c>
      <c r="M1811" s="25">
        <v>1386.519</v>
      </c>
      <c r="N1811" s="25">
        <v>1685.7370000000001</v>
      </c>
    </row>
    <row r="1812" spans="1:14" x14ac:dyDescent="0.2">
      <c r="A1812" s="25"/>
      <c r="B1812" s="25" t="s">
        <v>11</v>
      </c>
      <c r="C1812" s="25" t="s">
        <v>13</v>
      </c>
      <c r="D1812" s="25" t="s">
        <v>13</v>
      </c>
      <c r="E1812" s="25" t="s">
        <v>13</v>
      </c>
      <c r="F1812" s="25">
        <v>92.981899999999996</v>
      </c>
      <c r="G1812" s="25">
        <v>56.180399999999999</v>
      </c>
      <c r="H1812" s="25">
        <v>36.688699999999997</v>
      </c>
      <c r="I1812" s="25">
        <v>38.395099999999999</v>
      </c>
      <c r="J1812" s="25">
        <v>55.450899999999997</v>
      </c>
      <c r="K1812" s="25">
        <v>51.491599999999998</v>
      </c>
      <c r="L1812" s="25">
        <v>120.863</v>
      </c>
      <c r="M1812" s="25">
        <v>70.832999999999998</v>
      </c>
      <c r="N1812" s="25">
        <v>69.2</v>
      </c>
    </row>
    <row r="1813" spans="1:14" x14ac:dyDescent="0.2">
      <c r="A1813" s="25"/>
      <c r="B1813" s="25" t="s">
        <v>12</v>
      </c>
      <c r="C1813" s="25">
        <v>528.51199999999994</v>
      </c>
      <c r="D1813" s="25">
        <v>519.803</v>
      </c>
      <c r="E1813" s="25">
        <v>675.10400000000004</v>
      </c>
      <c r="F1813" s="25">
        <v>576.66899999999998</v>
      </c>
      <c r="G1813" s="25">
        <v>444.41300000000001</v>
      </c>
      <c r="H1813" s="25">
        <v>406.96100000000001</v>
      </c>
      <c r="I1813" s="25">
        <v>412.82100000000003</v>
      </c>
      <c r="J1813" s="25">
        <v>399.92099999999999</v>
      </c>
      <c r="K1813" s="25">
        <v>417.51600000000002</v>
      </c>
      <c r="L1813" s="25">
        <v>408.221</v>
      </c>
      <c r="M1813" s="25">
        <v>571.13</v>
      </c>
      <c r="N1813" s="25">
        <v>697.53</v>
      </c>
    </row>
    <row r="1814" spans="1:14" x14ac:dyDescent="0.2">
      <c r="A1814" s="25" t="s">
        <v>202</v>
      </c>
      <c r="B1814" s="25" t="s">
        <v>1</v>
      </c>
      <c r="C1814" s="25">
        <v>341.96899999999999</v>
      </c>
      <c r="D1814" s="25">
        <v>395.63900000000001</v>
      </c>
      <c r="E1814" s="25">
        <v>458.72899999999998</v>
      </c>
      <c r="F1814" s="25">
        <v>555.30100000000004</v>
      </c>
      <c r="G1814" s="25">
        <v>611.66999999999996</v>
      </c>
      <c r="H1814" s="25">
        <v>244.899</v>
      </c>
      <c r="I1814" s="25">
        <v>365.99299999999999</v>
      </c>
      <c r="J1814" s="25">
        <v>792.11</v>
      </c>
      <c r="K1814" s="25">
        <v>645.46900000000005</v>
      </c>
      <c r="L1814" s="25">
        <v>724.84699999999998</v>
      </c>
      <c r="M1814" s="25">
        <v>722.62099999999998</v>
      </c>
      <c r="N1814" s="25">
        <v>421.73667999999998</v>
      </c>
    </row>
    <row r="1815" spans="1:14" x14ac:dyDescent="0.2">
      <c r="A1815" s="25"/>
      <c r="B1815" s="25" t="s">
        <v>61</v>
      </c>
      <c r="C1815" s="25" t="s">
        <v>13</v>
      </c>
      <c r="D1815" s="25" t="s">
        <v>13</v>
      </c>
      <c r="E1815" s="25" t="s">
        <v>13</v>
      </c>
      <c r="F1815" s="25" t="s">
        <v>13</v>
      </c>
      <c r="G1815" s="25" t="s">
        <v>13</v>
      </c>
      <c r="H1815" s="25" t="s">
        <v>13</v>
      </c>
      <c r="I1815" s="25" t="s">
        <v>13</v>
      </c>
      <c r="J1815" s="25" t="s">
        <v>13</v>
      </c>
      <c r="K1815" s="25" t="s">
        <v>13</v>
      </c>
      <c r="L1815" s="25" t="s">
        <v>13</v>
      </c>
      <c r="M1815" s="25" t="s">
        <v>13</v>
      </c>
      <c r="N1815" s="25" t="s">
        <v>13</v>
      </c>
    </row>
    <row r="1816" spans="1:14" x14ac:dyDescent="0.2">
      <c r="A1816" s="25"/>
      <c r="B1816" s="25" t="s">
        <v>2</v>
      </c>
      <c r="C1816" s="25">
        <v>89.627899999999997</v>
      </c>
      <c r="D1816" s="25">
        <v>104.804</v>
      </c>
      <c r="E1816" s="25">
        <v>129.07599999999999</v>
      </c>
      <c r="F1816" s="25">
        <v>158.43600000000001</v>
      </c>
      <c r="G1816" s="25">
        <v>153.858</v>
      </c>
      <c r="H1816" s="25">
        <v>84.632000000000005</v>
      </c>
      <c r="I1816" s="25">
        <v>170.667</v>
      </c>
      <c r="J1816" s="25">
        <v>327.53500000000003</v>
      </c>
      <c r="K1816" s="25">
        <v>372.61599999999999</v>
      </c>
      <c r="L1816" s="25">
        <v>432.49400000000003</v>
      </c>
      <c r="M1816" s="25">
        <v>436.37</v>
      </c>
      <c r="N1816" s="25">
        <v>253.18259399999999</v>
      </c>
    </row>
    <row r="1817" spans="1:14" x14ac:dyDescent="0.2">
      <c r="A1817" s="25"/>
      <c r="B1817" s="25" t="s">
        <v>3</v>
      </c>
      <c r="C1817" s="25">
        <v>129.642</v>
      </c>
      <c r="D1817" s="25">
        <v>149.69</v>
      </c>
      <c r="E1817" s="25">
        <v>163.387</v>
      </c>
      <c r="F1817" s="25">
        <v>189.95400000000001</v>
      </c>
      <c r="G1817" s="25">
        <v>195.56200000000001</v>
      </c>
      <c r="H1817" s="25">
        <v>108.099</v>
      </c>
      <c r="I1817" s="25">
        <v>138.209</v>
      </c>
      <c r="J1817" s="25">
        <v>189.374</v>
      </c>
      <c r="K1817" s="25">
        <v>198.70599999999999</v>
      </c>
      <c r="L1817" s="25">
        <v>206.631</v>
      </c>
      <c r="M1817" s="25">
        <v>192.798</v>
      </c>
      <c r="N1817" s="25">
        <v>107.954874</v>
      </c>
    </row>
    <row r="1818" spans="1:14" x14ac:dyDescent="0.2">
      <c r="A1818" s="25"/>
      <c r="B1818" s="25" t="s">
        <v>4</v>
      </c>
      <c r="C1818" s="25">
        <v>122.6991</v>
      </c>
      <c r="D1818" s="25">
        <v>141.14500000000001</v>
      </c>
      <c r="E1818" s="25">
        <v>166.26599999999999</v>
      </c>
      <c r="F1818" s="25">
        <v>206.911</v>
      </c>
      <c r="G1818" s="25">
        <v>262.25</v>
      </c>
      <c r="H1818" s="25">
        <v>52.167999999999999</v>
      </c>
      <c r="I1818" s="25">
        <v>57.116999999999997</v>
      </c>
      <c r="J1818" s="25">
        <v>275.20100000000002</v>
      </c>
      <c r="K1818" s="25">
        <v>74.146000000000001</v>
      </c>
      <c r="L1818" s="25">
        <v>85.725999999999999</v>
      </c>
      <c r="M1818" s="25">
        <v>93.453000000000003</v>
      </c>
      <c r="N1818" s="25">
        <v>60.599212000000001</v>
      </c>
    </row>
    <row r="1819" spans="1:14" x14ac:dyDescent="0.2">
      <c r="A1819" s="25"/>
      <c r="B1819" s="25" t="s">
        <v>5</v>
      </c>
      <c r="C1819" s="25">
        <v>22.095400000000001</v>
      </c>
      <c r="D1819" s="25">
        <v>24.867000000000001</v>
      </c>
      <c r="E1819" s="25">
        <v>18.462700000000002</v>
      </c>
      <c r="F1819" s="25">
        <v>18.095800000000001</v>
      </c>
      <c r="G1819" s="25">
        <v>15.0162</v>
      </c>
      <c r="H1819" s="25" t="s">
        <v>13</v>
      </c>
      <c r="I1819" s="25" t="s">
        <v>13</v>
      </c>
      <c r="J1819" s="25" t="s">
        <v>13</v>
      </c>
      <c r="K1819" s="25" t="s">
        <v>13</v>
      </c>
      <c r="L1819" s="25" t="s">
        <v>13</v>
      </c>
      <c r="M1819" s="25" t="s">
        <v>13</v>
      </c>
      <c r="N1819" s="25" t="s">
        <v>13</v>
      </c>
    </row>
    <row r="1820" spans="1:14" x14ac:dyDescent="0.2">
      <c r="A1820" s="25"/>
      <c r="B1820" s="25" t="s">
        <v>6</v>
      </c>
      <c r="C1820" s="25">
        <v>6.8876000000000007E-2</v>
      </c>
      <c r="D1820" s="25">
        <v>3.6727000000000003E-2</v>
      </c>
      <c r="E1820" s="25">
        <v>2.0191499999999998</v>
      </c>
      <c r="F1820" s="25">
        <v>1.4339999999999999</v>
      </c>
      <c r="G1820" s="25">
        <v>2.67218</v>
      </c>
      <c r="H1820" s="25" t="s">
        <v>13</v>
      </c>
      <c r="I1820" s="25" t="s">
        <v>13</v>
      </c>
      <c r="J1820" s="25" t="s">
        <v>13</v>
      </c>
      <c r="K1820" s="25" t="s">
        <v>13</v>
      </c>
      <c r="L1820" s="25" t="s">
        <v>13</v>
      </c>
      <c r="M1820" s="25">
        <v>48.09</v>
      </c>
      <c r="N1820" s="25">
        <v>20.738813</v>
      </c>
    </row>
    <row r="1821" spans="1:14" x14ac:dyDescent="0.2">
      <c r="A1821" s="25"/>
      <c r="B1821" s="25" t="s">
        <v>7</v>
      </c>
      <c r="C1821" s="25">
        <v>1.28651</v>
      </c>
      <c r="D1821" s="25">
        <v>1.72726</v>
      </c>
      <c r="E1821" s="25">
        <v>4.2681800000000001</v>
      </c>
      <c r="F1821" s="25">
        <v>3.0942400000000001</v>
      </c>
      <c r="G1821" s="25">
        <v>4.1419600000000001</v>
      </c>
      <c r="H1821" s="25">
        <v>4.0333399999999999</v>
      </c>
      <c r="I1821" s="25">
        <v>4.7275600000000004</v>
      </c>
      <c r="J1821" s="25">
        <v>2.8646799999999999</v>
      </c>
      <c r="K1821" s="25">
        <v>0.95159099999999996</v>
      </c>
      <c r="L1821" s="25">
        <v>0.14199999999999999</v>
      </c>
      <c r="M1821" s="25">
        <v>0.03</v>
      </c>
      <c r="N1821" s="25">
        <v>0.55176999999999998</v>
      </c>
    </row>
    <row r="1822" spans="1:14" x14ac:dyDescent="0.2">
      <c r="A1822" s="25"/>
      <c r="B1822" s="25" t="s">
        <v>8</v>
      </c>
      <c r="C1822" s="25">
        <v>2.2031700000000001</v>
      </c>
      <c r="D1822" s="25">
        <v>1.01769</v>
      </c>
      <c r="E1822" s="25">
        <v>4.5199000000000003E-2</v>
      </c>
      <c r="F1822" s="25">
        <v>8.4223999999999996E-4</v>
      </c>
      <c r="G1822" s="25">
        <v>0.19294900000000001</v>
      </c>
      <c r="H1822" s="25" t="s">
        <v>13</v>
      </c>
      <c r="I1822" s="25">
        <v>0.24199999999999999</v>
      </c>
      <c r="J1822" s="25">
        <v>0.122</v>
      </c>
      <c r="K1822" s="25" t="s">
        <v>13</v>
      </c>
      <c r="L1822" s="25" t="s">
        <v>13</v>
      </c>
      <c r="M1822" s="25" t="s">
        <v>13</v>
      </c>
      <c r="N1822" s="25" t="s">
        <v>13</v>
      </c>
    </row>
    <row r="1823" spans="1:14" x14ac:dyDescent="0.2">
      <c r="A1823" s="25"/>
      <c r="B1823" s="25" t="s">
        <v>9</v>
      </c>
      <c r="C1823" s="25">
        <v>12.1248</v>
      </c>
      <c r="D1823" s="25">
        <v>17.514900000000001</v>
      </c>
      <c r="E1823" s="25">
        <v>22.360099999999999</v>
      </c>
      <c r="F1823" s="25">
        <v>33.546999999999997</v>
      </c>
      <c r="G1823" s="25">
        <v>34.663200000000003</v>
      </c>
      <c r="H1823" s="25">
        <v>38.159999999999997</v>
      </c>
      <c r="I1823" s="25">
        <v>35.482999999999997</v>
      </c>
      <c r="J1823" s="25">
        <v>31.536000000000001</v>
      </c>
      <c r="K1823" s="25">
        <v>28.695</v>
      </c>
      <c r="L1823" s="25">
        <v>25.988</v>
      </c>
      <c r="M1823" s="25">
        <v>16.369</v>
      </c>
      <c r="N1823" s="25">
        <v>19.063896</v>
      </c>
    </row>
    <row r="1824" spans="1:14" x14ac:dyDescent="0.2">
      <c r="A1824" s="25"/>
      <c r="B1824" s="25" t="s">
        <v>10</v>
      </c>
      <c r="C1824" s="25">
        <v>58.190199999999997</v>
      </c>
      <c r="D1824" s="25">
        <v>61.846600000000002</v>
      </c>
      <c r="E1824" s="25">
        <v>64.228399999999993</v>
      </c>
      <c r="F1824" s="25">
        <v>83.394999999999996</v>
      </c>
      <c r="G1824" s="25">
        <v>137.583</v>
      </c>
      <c r="H1824" s="25">
        <v>9.9749999999999996</v>
      </c>
      <c r="I1824" s="25">
        <v>16.664000000000001</v>
      </c>
      <c r="J1824" s="25">
        <v>240.67699999999999</v>
      </c>
      <c r="K1824" s="25">
        <v>44.499000000000002</v>
      </c>
      <c r="L1824" s="25">
        <v>59.595999999999997</v>
      </c>
      <c r="M1824" s="25">
        <v>28.963999999999999</v>
      </c>
      <c r="N1824" s="25">
        <v>20.244734000000001</v>
      </c>
    </row>
    <row r="1825" spans="1:14" x14ac:dyDescent="0.2">
      <c r="A1825" s="25"/>
      <c r="B1825" s="25" t="s">
        <v>11</v>
      </c>
      <c r="C1825" s="25">
        <v>0.43381799999999998</v>
      </c>
      <c r="D1825" s="25">
        <v>2.3189799999999998</v>
      </c>
      <c r="E1825" s="25">
        <v>0.48952200000000001</v>
      </c>
      <c r="F1825" s="25">
        <v>0.68376499999999996</v>
      </c>
      <c r="G1825" s="25">
        <v>0.28629399999999999</v>
      </c>
      <c r="H1825" s="25" t="s">
        <v>13</v>
      </c>
      <c r="I1825" s="25" t="s">
        <v>13</v>
      </c>
      <c r="J1825" s="25" t="s">
        <v>13</v>
      </c>
      <c r="K1825" s="25" t="s">
        <v>13</v>
      </c>
      <c r="L1825" s="25" t="s">
        <v>13</v>
      </c>
      <c r="M1825" s="25" t="s">
        <v>13</v>
      </c>
      <c r="N1825" s="25" t="s">
        <v>13</v>
      </c>
    </row>
    <row r="1826" spans="1:14" x14ac:dyDescent="0.2">
      <c r="A1826" s="25"/>
      <c r="B1826" s="25" t="s">
        <v>12</v>
      </c>
      <c r="C1826" s="25">
        <v>26.295999999999999</v>
      </c>
      <c r="D1826" s="25">
        <v>31.816500000000001</v>
      </c>
      <c r="E1826" s="25">
        <v>54.392200000000003</v>
      </c>
      <c r="F1826" s="25">
        <v>66.659800000000004</v>
      </c>
      <c r="G1826" s="25">
        <v>67.694800000000001</v>
      </c>
      <c r="H1826" s="25" t="s">
        <v>13</v>
      </c>
      <c r="I1826" s="25" t="s">
        <v>13</v>
      </c>
      <c r="J1826" s="25" t="s">
        <v>13</v>
      </c>
      <c r="K1826" s="25" t="s">
        <v>13</v>
      </c>
      <c r="L1826" s="25" t="s">
        <v>13</v>
      </c>
      <c r="M1826" s="25" t="s">
        <v>13</v>
      </c>
      <c r="N1826" s="25" t="s">
        <v>13</v>
      </c>
    </row>
    <row r="1827" spans="1:14" x14ac:dyDescent="0.2">
      <c r="A1827" s="25" t="s">
        <v>203</v>
      </c>
      <c r="B1827" s="25" t="s">
        <v>1</v>
      </c>
      <c r="C1827" s="25">
        <v>280.77300000000002</v>
      </c>
      <c r="D1827" s="25">
        <v>313.62299999999999</v>
      </c>
      <c r="E1827" s="25">
        <v>334.84100000000001</v>
      </c>
      <c r="F1827" s="25">
        <v>356.709</v>
      </c>
      <c r="G1827" s="25">
        <v>349.19099999999997</v>
      </c>
      <c r="H1827" s="25">
        <v>369.23500000000001</v>
      </c>
      <c r="I1827" s="25">
        <v>758.46400000000006</v>
      </c>
      <c r="J1827" s="25">
        <v>1231.31</v>
      </c>
      <c r="K1827" s="25">
        <v>2745.8</v>
      </c>
      <c r="L1827" s="25">
        <v>3138.1990000000001</v>
      </c>
      <c r="M1827" s="25">
        <v>3857.34</v>
      </c>
      <c r="N1827" s="25" t="s">
        <v>13</v>
      </c>
    </row>
    <row r="1828" spans="1:14" x14ac:dyDescent="0.2">
      <c r="A1828" s="25"/>
      <c r="B1828" s="25" t="s">
        <v>61</v>
      </c>
      <c r="C1828" s="25">
        <v>24.229199999999999</v>
      </c>
      <c r="D1828" s="25">
        <v>36.955199999999998</v>
      </c>
      <c r="E1828" s="25">
        <v>30.658200000000001</v>
      </c>
      <c r="F1828" s="25">
        <v>54.125399999999999</v>
      </c>
      <c r="G1828" s="25">
        <v>79.891199999999998</v>
      </c>
      <c r="H1828" s="25">
        <v>57.924700000000001</v>
      </c>
      <c r="I1828" s="25">
        <v>136.68100000000001</v>
      </c>
      <c r="J1828" s="25">
        <v>202.07900000000001</v>
      </c>
      <c r="K1828" s="25">
        <v>1100.75</v>
      </c>
      <c r="L1828" s="25">
        <v>176.35599999999999</v>
      </c>
      <c r="M1828" s="25">
        <v>290.46800000000002</v>
      </c>
      <c r="N1828" s="25" t="s">
        <v>13</v>
      </c>
    </row>
    <row r="1829" spans="1:14" x14ac:dyDescent="0.2">
      <c r="A1829" s="25"/>
      <c r="B1829" s="25" t="s">
        <v>2</v>
      </c>
      <c r="C1829" s="25">
        <v>118.46</v>
      </c>
      <c r="D1829" s="25">
        <v>128.821</v>
      </c>
      <c r="E1829" s="25">
        <v>111.559</v>
      </c>
      <c r="F1829" s="25">
        <v>121.67100000000001</v>
      </c>
      <c r="G1829" s="25">
        <v>138.643</v>
      </c>
      <c r="H1829" s="25">
        <v>148.21600000000001</v>
      </c>
      <c r="I1829" s="25">
        <v>215.73500000000001</v>
      </c>
      <c r="J1829" s="25">
        <v>194.22200000000001</v>
      </c>
      <c r="K1829" s="25">
        <v>232.608</v>
      </c>
      <c r="L1829" s="25">
        <v>412.20499999999998</v>
      </c>
      <c r="M1829" s="25">
        <v>441.846</v>
      </c>
      <c r="N1829" s="25" t="s">
        <v>13</v>
      </c>
    </row>
    <row r="1830" spans="1:14" x14ac:dyDescent="0.2">
      <c r="A1830" s="25"/>
      <c r="B1830" s="25" t="s">
        <v>3</v>
      </c>
      <c r="C1830" s="25">
        <v>66.9512</v>
      </c>
      <c r="D1830" s="25">
        <v>45.870399999999997</v>
      </c>
      <c r="E1830" s="25">
        <v>85.126099999999994</v>
      </c>
      <c r="F1830" s="25">
        <v>68.300200000000004</v>
      </c>
      <c r="G1830" s="25">
        <v>55.647100000000002</v>
      </c>
      <c r="H1830" s="25">
        <v>71.897599999999997</v>
      </c>
      <c r="I1830" s="25">
        <v>325.39499999999998</v>
      </c>
      <c r="J1830" s="25">
        <v>538.71699999999998</v>
      </c>
      <c r="K1830" s="25">
        <v>958.51900000000001</v>
      </c>
      <c r="L1830" s="25">
        <v>1612.664</v>
      </c>
      <c r="M1830" s="25">
        <v>2101.424</v>
      </c>
      <c r="N1830" s="25" t="s">
        <v>13</v>
      </c>
    </row>
    <row r="1831" spans="1:14" x14ac:dyDescent="0.2">
      <c r="A1831" s="25"/>
      <c r="B1831" s="25" t="s">
        <v>4</v>
      </c>
      <c r="C1831" s="25">
        <v>71.132000000000005</v>
      </c>
      <c r="D1831" s="25">
        <v>101.9764</v>
      </c>
      <c r="E1831" s="25">
        <v>107.49769999999999</v>
      </c>
      <c r="F1831" s="25">
        <v>112.61239999999999</v>
      </c>
      <c r="G1831" s="25">
        <v>75.009</v>
      </c>
      <c r="H1831" s="25">
        <v>91.196700000000007</v>
      </c>
      <c r="I1831" s="25">
        <v>80.653000000000006</v>
      </c>
      <c r="J1831" s="25">
        <v>296.29199999999997</v>
      </c>
      <c r="K1831" s="25">
        <v>453.923</v>
      </c>
      <c r="L1831" s="25">
        <v>936.97400000000005</v>
      </c>
      <c r="M1831" s="25">
        <v>1023.602</v>
      </c>
      <c r="N1831" s="25" t="s">
        <v>13</v>
      </c>
    </row>
    <row r="1832" spans="1:14" x14ac:dyDescent="0.2">
      <c r="A1832" s="25"/>
      <c r="B1832" s="25" t="s">
        <v>5</v>
      </c>
      <c r="C1832" s="25" t="s">
        <v>13</v>
      </c>
      <c r="D1832" s="25" t="s">
        <v>13</v>
      </c>
      <c r="E1832" s="25" t="s">
        <v>13</v>
      </c>
      <c r="F1832" s="25" t="s">
        <v>13</v>
      </c>
      <c r="G1832" s="25" t="s">
        <v>13</v>
      </c>
      <c r="H1832" s="25" t="s">
        <v>13</v>
      </c>
      <c r="I1832" s="25">
        <v>14.978400000000001</v>
      </c>
      <c r="J1832" s="25" t="s">
        <v>13</v>
      </c>
      <c r="K1832" s="25" t="s">
        <v>13</v>
      </c>
      <c r="L1832" s="25">
        <v>131.691</v>
      </c>
      <c r="M1832" s="25">
        <v>82.614000000000004</v>
      </c>
      <c r="N1832" s="25" t="s">
        <v>13</v>
      </c>
    </row>
    <row r="1833" spans="1:14" x14ac:dyDescent="0.2">
      <c r="A1833" s="25"/>
      <c r="B1833" s="25" t="s">
        <v>6</v>
      </c>
      <c r="C1833" s="25" t="s">
        <v>13</v>
      </c>
      <c r="D1833" s="25" t="s">
        <v>13</v>
      </c>
      <c r="E1833" s="25" t="s">
        <v>13</v>
      </c>
      <c r="F1833" s="25" t="s">
        <v>13</v>
      </c>
      <c r="G1833" s="25" t="s">
        <v>13</v>
      </c>
      <c r="H1833" s="25" t="s">
        <v>13</v>
      </c>
      <c r="I1833" s="25" t="s">
        <v>13</v>
      </c>
      <c r="J1833" s="25">
        <v>3.7971699999999999</v>
      </c>
      <c r="K1833" s="25">
        <v>3.5941800000000003E-2</v>
      </c>
      <c r="L1833" s="25" t="s">
        <v>13</v>
      </c>
      <c r="M1833" s="25" t="s">
        <v>13</v>
      </c>
      <c r="N1833" s="25" t="s">
        <v>13</v>
      </c>
    </row>
    <row r="1834" spans="1:14" x14ac:dyDescent="0.2">
      <c r="A1834" s="25"/>
      <c r="B1834" s="25" t="s">
        <v>7</v>
      </c>
      <c r="C1834" s="25" t="s">
        <v>13</v>
      </c>
      <c r="D1834" s="25" t="s">
        <v>13</v>
      </c>
      <c r="E1834" s="25" t="s">
        <v>13</v>
      </c>
      <c r="F1834" s="25" t="s">
        <v>13</v>
      </c>
      <c r="G1834" s="25" t="s">
        <v>13</v>
      </c>
      <c r="H1834" s="25" t="s">
        <v>13</v>
      </c>
      <c r="I1834" s="25" t="s">
        <v>13</v>
      </c>
      <c r="J1834" s="25" t="s">
        <v>13</v>
      </c>
      <c r="K1834" s="25" t="s">
        <v>13</v>
      </c>
      <c r="L1834" s="25">
        <v>5.9809999999999999</v>
      </c>
      <c r="M1834" s="25">
        <v>6.3369999999999997</v>
      </c>
      <c r="N1834" s="25" t="s">
        <v>13</v>
      </c>
    </row>
    <row r="1835" spans="1:14" x14ac:dyDescent="0.2">
      <c r="A1835" s="25"/>
      <c r="B1835" s="25" t="s">
        <v>8</v>
      </c>
      <c r="C1835" s="25" t="s">
        <v>13</v>
      </c>
      <c r="D1835" s="25" t="s">
        <v>13</v>
      </c>
      <c r="E1835" s="25" t="s">
        <v>13</v>
      </c>
      <c r="F1835" s="25" t="s">
        <v>13</v>
      </c>
      <c r="G1835" s="25" t="s">
        <v>13</v>
      </c>
      <c r="H1835" s="25" t="s">
        <v>13</v>
      </c>
      <c r="I1835" s="25" t="s">
        <v>13</v>
      </c>
      <c r="J1835" s="25" t="s">
        <v>13</v>
      </c>
      <c r="K1835" s="25" t="s">
        <v>13</v>
      </c>
      <c r="L1835" s="25">
        <v>24.978000000000002</v>
      </c>
      <c r="M1835" s="25">
        <v>21.6</v>
      </c>
      <c r="N1835" s="25" t="s">
        <v>13</v>
      </c>
    </row>
    <row r="1836" spans="1:14" x14ac:dyDescent="0.2">
      <c r="A1836" s="25"/>
      <c r="B1836" s="25" t="s">
        <v>9</v>
      </c>
      <c r="C1836" s="25" t="s">
        <v>13</v>
      </c>
      <c r="D1836" s="25" t="s">
        <v>13</v>
      </c>
      <c r="E1836" s="25" t="s">
        <v>13</v>
      </c>
      <c r="F1836" s="25" t="s">
        <v>13</v>
      </c>
      <c r="G1836" s="25" t="s">
        <v>13</v>
      </c>
      <c r="H1836" s="25" t="s">
        <v>13</v>
      </c>
      <c r="I1836" s="25" t="s">
        <v>13</v>
      </c>
      <c r="J1836" s="25">
        <v>75.711200000000005</v>
      </c>
      <c r="K1836" s="25">
        <v>80.200999999999993</v>
      </c>
      <c r="L1836" s="25">
        <v>199.268</v>
      </c>
      <c r="M1836" s="25">
        <v>356.60500000000002</v>
      </c>
      <c r="N1836" s="25" t="s">
        <v>13</v>
      </c>
    </row>
    <row r="1837" spans="1:14" x14ac:dyDescent="0.2">
      <c r="A1837" s="25"/>
      <c r="B1837" s="25" t="s">
        <v>10</v>
      </c>
      <c r="C1837" s="25">
        <v>49.660200000000003</v>
      </c>
      <c r="D1837" s="25">
        <v>79.054599999999994</v>
      </c>
      <c r="E1837" s="25">
        <v>85.376999999999995</v>
      </c>
      <c r="F1837" s="25">
        <v>84.064700000000002</v>
      </c>
      <c r="G1837" s="25">
        <v>40.868499999999997</v>
      </c>
      <c r="H1837" s="25">
        <v>59.389000000000003</v>
      </c>
      <c r="I1837" s="25">
        <v>34.192</v>
      </c>
      <c r="J1837" s="25">
        <v>168.02500000000001</v>
      </c>
      <c r="K1837" s="25">
        <v>306.41300000000001</v>
      </c>
      <c r="L1837" s="25">
        <v>515.99099999999999</v>
      </c>
      <c r="M1837" s="25">
        <v>426.41300000000001</v>
      </c>
      <c r="N1837" s="25" t="s">
        <v>13</v>
      </c>
    </row>
    <row r="1838" spans="1:14" x14ac:dyDescent="0.2">
      <c r="A1838" s="25"/>
      <c r="B1838" s="25" t="s">
        <v>11</v>
      </c>
      <c r="C1838" s="25" t="s">
        <v>13</v>
      </c>
      <c r="D1838" s="25" t="s">
        <v>13</v>
      </c>
      <c r="E1838" s="25" t="s">
        <v>13</v>
      </c>
      <c r="F1838" s="25" t="s">
        <v>13</v>
      </c>
      <c r="G1838" s="25" t="s">
        <v>13</v>
      </c>
      <c r="H1838" s="25" t="s">
        <v>13</v>
      </c>
      <c r="I1838" s="25" t="s">
        <v>13</v>
      </c>
      <c r="J1838" s="25" t="s">
        <v>13</v>
      </c>
      <c r="K1838" s="25" t="s">
        <v>13</v>
      </c>
      <c r="L1838" s="25">
        <v>23.547999999999998</v>
      </c>
      <c r="M1838" s="25">
        <v>72.353999999999999</v>
      </c>
      <c r="N1838" s="25" t="s">
        <v>13</v>
      </c>
    </row>
    <row r="1839" spans="1:14" x14ac:dyDescent="0.2">
      <c r="A1839" s="25"/>
      <c r="B1839" s="25" t="s">
        <v>12</v>
      </c>
      <c r="C1839" s="25">
        <v>21.471800000000002</v>
      </c>
      <c r="D1839" s="25">
        <v>22.921800000000001</v>
      </c>
      <c r="E1839" s="25">
        <v>22.120899999999999</v>
      </c>
      <c r="F1839" s="25">
        <v>28.547599999999999</v>
      </c>
      <c r="G1839" s="25">
        <v>34.140799999999999</v>
      </c>
      <c r="H1839" s="25">
        <v>31.8079</v>
      </c>
      <c r="I1839" s="25">
        <v>31.482199999999999</v>
      </c>
      <c r="J1839" s="25">
        <v>48.756999999999998</v>
      </c>
      <c r="K1839" s="25">
        <v>67.274799999999999</v>
      </c>
      <c r="L1839" s="25">
        <v>35.518000000000001</v>
      </c>
      <c r="M1839" s="25">
        <v>57.679000000000002</v>
      </c>
      <c r="N1839" s="25" t="s">
        <v>13</v>
      </c>
    </row>
    <row r="1840" spans="1:14" x14ac:dyDescent="0.2">
      <c r="A1840" s="25" t="s">
        <v>204</v>
      </c>
      <c r="B1840" s="25" t="s">
        <v>1</v>
      </c>
      <c r="C1840" s="25">
        <v>412.60700000000003</v>
      </c>
      <c r="D1840" s="25">
        <v>525.69299999999998</v>
      </c>
      <c r="E1840" s="25">
        <v>598.62400000000002</v>
      </c>
      <c r="F1840" s="25">
        <v>554.68499999999995</v>
      </c>
      <c r="G1840" s="25">
        <v>653.79499999999996</v>
      </c>
      <c r="H1840" s="25">
        <v>682.73500000000001</v>
      </c>
      <c r="I1840" s="25">
        <v>741.93299999999999</v>
      </c>
      <c r="J1840" s="25">
        <v>1075.8800000000001</v>
      </c>
      <c r="K1840" s="25">
        <v>927.73500000000001</v>
      </c>
      <c r="L1840" s="25">
        <v>1038.79</v>
      </c>
      <c r="M1840" s="25">
        <v>922.53599999999994</v>
      </c>
      <c r="N1840" s="25">
        <v>659.61037899999997</v>
      </c>
    </row>
    <row r="1841" spans="1:14" x14ac:dyDescent="0.2">
      <c r="A1841" s="25"/>
      <c r="B1841" s="25" t="s">
        <v>61</v>
      </c>
      <c r="C1841" s="25" t="s">
        <v>13</v>
      </c>
      <c r="D1841" s="25" t="s">
        <v>13</v>
      </c>
      <c r="E1841" s="25" t="s">
        <v>13</v>
      </c>
      <c r="F1841" s="25" t="s">
        <v>13</v>
      </c>
      <c r="G1841" s="25" t="s">
        <v>13</v>
      </c>
      <c r="H1841" s="25" t="s">
        <v>13</v>
      </c>
      <c r="I1841" s="25" t="s">
        <v>13</v>
      </c>
      <c r="J1841" s="25" t="s">
        <v>13</v>
      </c>
      <c r="K1841" s="25" t="s">
        <v>13</v>
      </c>
      <c r="L1841" s="25" t="s">
        <v>13</v>
      </c>
      <c r="M1841" s="25" t="s">
        <v>13</v>
      </c>
      <c r="N1841" s="25" t="s">
        <v>13</v>
      </c>
    </row>
    <row r="1842" spans="1:14" x14ac:dyDescent="0.2">
      <c r="A1842" s="25"/>
      <c r="B1842" s="25" t="s">
        <v>2</v>
      </c>
      <c r="C1842" s="25">
        <v>22.488</v>
      </c>
      <c r="D1842" s="25">
        <v>101.535</v>
      </c>
      <c r="E1842" s="25">
        <v>119.78400000000001</v>
      </c>
      <c r="F1842" s="25">
        <v>115.13800000000001</v>
      </c>
      <c r="G1842" s="25">
        <v>116.95399999999999</v>
      </c>
      <c r="H1842" s="25">
        <v>136.55600000000001</v>
      </c>
      <c r="I1842" s="25">
        <v>146.03800000000001</v>
      </c>
      <c r="J1842" s="25">
        <v>131.06700000000001</v>
      </c>
      <c r="K1842" s="25">
        <v>136.11500000000001</v>
      </c>
      <c r="L1842" s="25">
        <v>125.169</v>
      </c>
      <c r="M1842" s="25">
        <v>83.596999999999994</v>
      </c>
      <c r="N1842" s="25">
        <v>75.768225000000001</v>
      </c>
    </row>
    <row r="1843" spans="1:14" x14ac:dyDescent="0.2">
      <c r="A1843" s="25"/>
      <c r="B1843" s="25" t="s">
        <v>3</v>
      </c>
      <c r="C1843" s="25">
        <v>349.02800000000002</v>
      </c>
      <c r="D1843" s="25">
        <v>381.34500000000003</v>
      </c>
      <c r="E1843" s="25">
        <v>434.05399999999997</v>
      </c>
      <c r="F1843" s="25">
        <v>382.46199999999999</v>
      </c>
      <c r="G1843" s="25">
        <v>405.34300000000002</v>
      </c>
      <c r="H1843" s="25">
        <v>439.08100000000002</v>
      </c>
      <c r="I1843" s="25">
        <v>517.91300000000001</v>
      </c>
      <c r="J1843" s="25">
        <v>485.17599999999999</v>
      </c>
      <c r="K1843" s="25">
        <v>411.29899999999998</v>
      </c>
      <c r="L1843" s="25">
        <v>412.85899999999998</v>
      </c>
      <c r="M1843" s="25">
        <v>378.34</v>
      </c>
      <c r="N1843" s="25">
        <v>278.63905299999999</v>
      </c>
    </row>
    <row r="1844" spans="1:14" x14ac:dyDescent="0.2">
      <c r="A1844" s="25"/>
      <c r="B1844" s="25" t="s">
        <v>4</v>
      </c>
      <c r="C1844" s="25">
        <v>41.089700000000001</v>
      </c>
      <c r="D1844" s="25">
        <v>42.817999999999998</v>
      </c>
      <c r="E1844" s="25">
        <v>44.786000000000001</v>
      </c>
      <c r="F1844" s="25">
        <v>57.084000000000003</v>
      </c>
      <c r="G1844" s="25">
        <v>131.49799999999999</v>
      </c>
      <c r="H1844" s="25">
        <v>107.098</v>
      </c>
      <c r="I1844" s="25">
        <v>77.98</v>
      </c>
      <c r="J1844" s="25">
        <v>459.637</v>
      </c>
      <c r="K1844" s="25">
        <v>380.32299999999998</v>
      </c>
      <c r="L1844" s="25">
        <v>500.762</v>
      </c>
      <c r="M1844" s="25">
        <v>460.59899999999999</v>
      </c>
      <c r="N1844" s="25">
        <v>305.203101</v>
      </c>
    </row>
    <row r="1845" spans="1:14" x14ac:dyDescent="0.2">
      <c r="A1845" s="25"/>
      <c r="B1845" s="25" t="s">
        <v>5</v>
      </c>
      <c r="C1845" s="25" t="s">
        <v>66</v>
      </c>
      <c r="D1845" s="25" t="s">
        <v>66</v>
      </c>
      <c r="E1845" s="25" t="s">
        <v>66</v>
      </c>
      <c r="F1845" s="25" t="s">
        <v>66</v>
      </c>
      <c r="G1845" s="25" t="s">
        <v>66</v>
      </c>
      <c r="H1845" s="25" t="s">
        <v>66</v>
      </c>
      <c r="I1845" s="25" t="s">
        <v>66</v>
      </c>
      <c r="J1845" s="25" t="s">
        <v>66</v>
      </c>
      <c r="K1845" s="25" t="s">
        <v>66</v>
      </c>
      <c r="L1845" s="25" t="s">
        <v>66</v>
      </c>
      <c r="M1845" s="25">
        <v>1.165</v>
      </c>
      <c r="N1845" s="25">
        <v>0</v>
      </c>
    </row>
    <row r="1846" spans="1:14" x14ac:dyDescent="0.2">
      <c r="A1846" s="25"/>
      <c r="B1846" s="25" t="s">
        <v>6</v>
      </c>
      <c r="C1846" s="25">
        <v>0.103394</v>
      </c>
      <c r="D1846" s="25">
        <v>1.6850000000000001</v>
      </c>
      <c r="E1846" s="25">
        <v>5.0931699999999998</v>
      </c>
      <c r="F1846" s="25">
        <v>3.242</v>
      </c>
      <c r="G1846" s="25">
        <v>2.8109999999999999</v>
      </c>
      <c r="H1846" s="25">
        <v>5.7569999999999997</v>
      </c>
      <c r="I1846" s="25">
        <v>6.03</v>
      </c>
      <c r="J1846" s="25">
        <v>1.095</v>
      </c>
      <c r="K1846" s="25">
        <v>0.77300000000000002</v>
      </c>
      <c r="L1846" s="25">
        <v>1.0669999999999999</v>
      </c>
      <c r="M1846" s="25">
        <v>0.73699999999999999</v>
      </c>
      <c r="N1846" s="25">
        <v>0.43666500000000003</v>
      </c>
    </row>
    <row r="1847" spans="1:14" x14ac:dyDescent="0.2">
      <c r="A1847" s="25"/>
      <c r="B1847" s="25" t="s">
        <v>7</v>
      </c>
      <c r="C1847" s="25">
        <v>4.9000000000000002E-2</v>
      </c>
      <c r="D1847" s="25">
        <v>3.0972299999999999E-3</v>
      </c>
      <c r="E1847" s="25" t="s">
        <v>66</v>
      </c>
      <c r="F1847" s="25">
        <v>15.45</v>
      </c>
      <c r="G1847" s="25">
        <v>2.5198800000000001</v>
      </c>
      <c r="H1847" s="25">
        <v>2.2828200000000001</v>
      </c>
      <c r="I1847" s="25">
        <v>2.9416199999999999</v>
      </c>
      <c r="J1847" s="25">
        <v>3.044</v>
      </c>
      <c r="K1847" s="25">
        <v>6.7969999999999997</v>
      </c>
      <c r="L1847" s="25">
        <v>7.0659999999999998</v>
      </c>
      <c r="M1847" s="25">
        <v>6.93</v>
      </c>
      <c r="N1847" s="25">
        <v>7.529782</v>
      </c>
    </row>
    <row r="1848" spans="1:14" x14ac:dyDescent="0.2">
      <c r="A1848" s="25"/>
      <c r="B1848" s="25" t="s">
        <v>8</v>
      </c>
      <c r="C1848" s="25" t="s">
        <v>66</v>
      </c>
      <c r="D1848" s="25" t="s">
        <v>66</v>
      </c>
      <c r="E1848" s="25" t="s">
        <v>66</v>
      </c>
      <c r="F1848" s="25" t="s">
        <v>66</v>
      </c>
      <c r="G1848" s="25">
        <v>2.9361000000000001E-3</v>
      </c>
      <c r="H1848" s="25">
        <v>1.0999999999999999E-2</v>
      </c>
      <c r="I1848" s="25">
        <v>1.0999999999999999E-2</v>
      </c>
      <c r="J1848" s="25">
        <v>0.01</v>
      </c>
      <c r="K1848" s="25">
        <v>8.0000000000000002E-3</v>
      </c>
      <c r="L1848" s="25">
        <v>0.14299999999999999</v>
      </c>
      <c r="M1848" s="25">
        <v>8.9999999999999993E-3</v>
      </c>
      <c r="N1848" s="25">
        <v>-5.4096999999999999E-2</v>
      </c>
    </row>
    <row r="1849" spans="1:14" x14ac:dyDescent="0.2">
      <c r="A1849" s="25"/>
      <c r="B1849" s="25" t="s">
        <v>9</v>
      </c>
      <c r="C1849" s="25">
        <v>16.797999999999998</v>
      </c>
      <c r="D1849" s="25">
        <v>16.859000000000002</v>
      </c>
      <c r="E1849" s="25">
        <v>16.195</v>
      </c>
      <c r="F1849" s="25">
        <v>12.965</v>
      </c>
      <c r="G1849" s="25">
        <v>13.9711</v>
      </c>
      <c r="H1849" s="25">
        <v>15.645799999999999</v>
      </c>
      <c r="I1849" s="25">
        <v>15.3642</v>
      </c>
      <c r="J1849" s="25">
        <v>13.587</v>
      </c>
      <c r="K1849" s="25">
        <v>10.5381</v>
      </c>
      <c r="L1849" s="25">
        <v>3.5030000000000001</v>
      </c>
      <c r="M1849" s="25">
        <v>3.0619999999999998</v>
      </c>
      <c r="N1849" s="25">
        <v>4.7041399999999998</v>
      </c>
    </row>
    <row r="1850" spans="1:14" x14ac:dyDescent="0.2">
      <c r="A1850" s="25"/>
      <c r="B1850" s="25" t="s">
        <v>10</v>
      </c>
      <c r="C1850" s="25">
        <v>2.395</v>
      </c>
      <c r="D1850" s="25">
        <v>4.05</v>
      </c>
      <c r="E1850" s="25">
        <v>4.1900000000000004</v>
      </c>
      <c r="F1850" s="25">
        <v>8.77</v>
      </c>
      <c r="G1850" s="25">
        <v>95.935000000000002</v>
      </c>
      <c r="H1850" s="25">
        <v>64.813999999999993</v>
      </c>
      <c r="I1850" s="25">
        <v>34.83</v>
      </c>
      <c r="J1850" s="25">
        <v>425.31700000000001</v>
      </c>
      <c r="K1850" s="25">
        <v>348.09699999999998</v>
      </c>
      <c r="L1850" s="25">
        <v>476.45299999999997</v>
      </c>
      <c r="M1850" s="25">
        <v>437.98500000000001</v>
      </c>
      <c r="N1850" s="25">
        <v>283.80138199999999</v>
      </c>
    </row>
    <row r="1851" spans="1:14" x14ac:dyDescent="0.2">
      <c r="A1851" s="25"/>
      <c r="B1851" s="25" t="s">
        <v>11</v>
      </c>
      <c r="C1851" s="25" t="s">
        <v>66</v>
      </c>
      <c r="D1851" s="25" t="s">
        <v>66</v>
      </c>
      <c r="E1851" s="25" t="s">
        <v>66</v>
      </c>
      <c r="F1851" s="25" t="s">
        <v>66</v>
      </c>
      <c r="G1851" s="25" t="s">
        <v>66</v>
      </c>
      <c r="H1851" s="25" t="s">
        <v>66</v>
      </c>
      <c r="I1851" s="25" t="s">
        <v>66</v>
      </c>
      <c r="J1851" s="25" t="s">
        <v>66</v>
      </c>
      <c r="K1851" s="25" t="s">
        <v>66</v>
      </c>
      <c r="L1851" s="25" t="s">
        <v>66</v>
      </c>
      <c r="M1851" s="25" t="s">
        <v>66</v>
      </c>
      <c r="N1851" s="25" t="s">
        <v>66</v>
      </c>
    </row>
    <row r="1852" spans="1:14" x14ac:dyDescent="0.2">
      <c r="A1852" s="25"/>
      <c r="B1852" s="25" t="s">
        <v>12</v>
      </c>
      <c r="C1852" s="25">
        <v>21.745999999999999</v>
      </c>
      <c r="D1852" s="25">
        <v>20.2196</v>
      </c>
      <c r="E1852" s="25">
        <v>19.306999999999999</v>
      </c>
      <c r="F1852" s="25">
        <v>16.657399999999999</v>
      </c>
      <c r="G1852" s="25">
        <v>16.2562</v>
      </c>
      <c r="H1852" s="25">
        <v>18.5883</v>
      </c>
      <c r="I1852" s="25">
        <v>18.800999999999998</v>
      </c>
      <c r="J1852" s="25">
        <v>16.583100000000002</v>
      </c>
      <c r="K1852" s="25">
        <v>14.112</v>
      </c>
      <c r="L1852" s="25">
        <v>12.53</v>
      </c>
      <c r="M1852" s="25">
        <v>10.711</v>
      </c>
      <c r="N1852" s="25">
        <v>8.7852289999999993</v>
      </c>
    </row>
    <row r="1853" spans="1:14" x14ac:dyDescent="0.2">
      <c r="A1853" s="25" t="s">
        <v>205</v>
      </c>
      <c r="B1853" s="25" t="s">
        <v>1</v>
      </c>
      <c r="C1853" s="25" t="s">
        <v>13</v>
      </c>
      <c r="D1853" s="25" t="s">
        <v>13</v>
      </c>
      <c r="E1853" s="25" t="s">
        <v>13</v>
      </c>
      <c r="F1853" s="25" t="s">
        <v>13</v>
      </c>
      <c r="G1853" s="25" t="s">
        <v>13</v>
      </c>
      <c r="H1853" s="25" t="s">
        <v>13</v>
      </c>
      <c r="I1853" s="25" t="s">
        <v>13</v>
      </c>
      <c r="J1853" s="25" t="s">
        <v>13</v>
      </c>
      <c r="K1853" s="25" t="s">
        <v>13</v>
      </c>
      <c r="L1853" s="25" t="s">
        <v>13</v>
      </c>
      <c r="M1853" s="25" t="s">
        <v>13</v>
      </c>
      <c r="N1853" s="25" t="s">
        <v>13</v>
      </c>
    </row>
    <row r="1854" spans="1:14" x14ac:dyDescent="0.2">
      <c r="A1854" s="25"/>
      <c r="B1854" s="25" t="s">
        <v>61</v>
      </c>
      <c r="C1854" s="25" t="s">
        <v>13</v>
      </c>
      <c r="D1854" s="25" t="s">
        <v>13</v>
      </c>
      <c r="E1854" s="25" t="s">
        <v>13</v>
      </c>
      <c r="F1854" s="25" t="s">
        <v>13</v>
      </c>
      <c r="G1854" s="25" t="s">
        <v>13</v>
      </c>
      <c r="H1854" s="25" t="s">
        <v>13</v>
      </c>
      <c r="I1854" s="25" t="s">
        <v>13</v>
      </c>
      <c r="J1854" s="25" t="s">
        <v>13</v>
      </c>
      <c r="K1854" s="25" t="s">
        <v>13</v>
      </c>
      <c r="L1854" s="25" t="s">
        <v>13</v>
      </c>
      <c r="M1854" s="25" t="s">
        <v>13</v>
      </c>
      <c r="N1854" s="25" t="s">
        <v>13</v>
      </c>
    </row>
    <row r="1855" spans="1:14" x14ac:dyDescent="0.2">
      <c r="A1855" s="25"/>
      <c r="B1855" s="25" t="s">
        <v>2</v>
      </c>
      <c r="C1855" s="25" t="s">
        <v>13</v>
      </c>
      <c r="D1855" s="25" t="s">
        <v>13</v>
      </c>
      <c r="E1855" s="25" t="s">
        <v>13</v>
      </c>
      <c r="F1855" s="25" t="s">
        <v>13</v>
      </c>
      <c r="G1855" s="25" t="s">
        <v>13</v>
      </c>
      <c r="H1855" s="25" t="s">
        <v>13</v>
      </c>
      <c r="I1855" s="25" t="s">
        <v>13</v>
      </c>
      <c r="J1855" s="25" t="s">
        <v>13</v>
      </c>
      <c r="K1855" s="25" t="s">
        <v>13</v>
      </c>
      <c r="L1855" s="25" t="s">
        <v>13</v>
      </c>
      <c r="M1855" s="25" t="s">
        <v>13</v>
      </c>
      <c r="N1855" s="25" t="s">
        <v>13</v>
      </c>
    </row>
    <row r="1856" spans="1:14" x14ac:dyDescent="0.2">
      <c r="A1856" s="25"/>
      <c r="B1856" s="25" t="s">
        <v>3</v>
      </c>
      <c r="C1856" s="25" t="s">
        <v>13</v>
      </c>
      <c r="D1856" s="25" t="s">
        <v>13</v>
      </c>
      <c r="E1856" s="25" t="s">
        <v>13</v>
      </c>
      <c r="F1856" s="25" t="s">
        <v>13</v>
      </c>
      <c r="G1856" s="25" t="s">
        <v>13</v>
      </c>
      <c r="H1856" s="25" t="s">
        <v>13</v>
      </c>
      <c r="I1856" s="25" t="s">
        <v>13</v>
      </c>
      <c r="J1856" s="25" t="s">
        <v>13</v>
      </c>
      <c r="K1856" s="25" t="s">
        <v>13</v>
      </c>
      <c r="L1856" s="25" t="s">
        <v>13</v>
      </c>
      <c r="M1856" s="25" t="s">
        <v>13</v>
      </c>
      <c r="N1856" s="25" t="s">
        <v>13</v>
      </c>
    </row>
    <row r="1857" spans="1:14" x14ac:dyDescent="0.2">
      <c r="A1857" s="25"/>
      <c r="B1857" s="25" t="s">
        <v>4</v>
      </c>
      <c r="C1857" s="25" t="s">
        <v>13</v>
      </c>
      <c r="D1857" s="25" t="s">
        <v>13</v>
      </c>
      <c r="E1857" s="25" t="s">
        <v>13</v>
      </c>
      <c r="F1857" s="25" t="s">
        <v>13</v>
      </c>
      <c r="G1857" s="25" t="s">
        <v>13</v>
      </c>
      <c r="H1857" s="25" t="s">
        <v>13</v>
      </c>
      <c r="I1857" s="25" t="s">
        <v>13</v>
      </c>
      <c r="J1857" s="25" t="s">
        <v>13</v>
      </c>
      <c r="K1857" s="25" t="s">
        <v>13</v>
      </c>
      <c r="L1857" s="25" t="s">
        <v>13</v>
      </c>
      <c r="M1857" s="25" t="s">
        <v>13</v>
      </c>
      <c r="N1857" s="25" t="s">
        <v>13</v>
      </c>
    </row>
    <row r="1858" spans="1:14" x14ac:dyDescent="0.2">
      <c r="A1858" s="25"/>
      <c r="B1858" s="25" t="s">
        <v>5</v>
      </c>
      <c r="C1858" s="25" t="s">
        <v>13</v>
      </c>
      <c r="D1858" s="25" t="s">
        <v>13</v>
      </c>
      <c r="E1858" s="25" t="s">
        <v>13</v>
      </c>
      <c r="F1858" s="25" t="s">
        <v>13</v>
      </c>
      <c r="G1858" s="25" t="s">
        <v>13</v>
      </c>
      <c r="H1858" s="25" t="s">
        <v>13</v>
      </c>
      <c r="I1858" s="25" t="s">
        <v>13</v>
      </c>
      <c r="J1858" s="25" t="s">
        <v>13</v>
      </c>
      <c r="K1858" s="25" t="s">
        <v>13</v>
      </c>
      <c r="L1858" s="25" t="s">
        <v>13</v>
      </c>
      <c r="M1858" s="25" t="s">
        <v>13</v>
      </c>
      <c r="N1858" s="25" t="s">
        <v>13</v>
      </c>
    </row>
    <row r="1859" spans="1:14" x14ac:dyDescent="0.2">
      <c r="A1859" s="25"/>
      <c r="B1859" s="25" t="s">
        <v>6</v>
      </c>
      <c r="C1859" s="25" t="s">
        <v>13</v>
      </c>
      <c r="D1859" s="25" t="s">
        <v>13</v>
      </c>
      <c r="E1859" s="25" t="s">
        <v>13</v>
      </c>
      <c r="F1859" s="25" t="s">
        <v>13</v>
      </c>
      <c r="G1859" s="25" t="s">
        <v>13</v>
      </c>
      <c r="H1859" s="25" t="s">
        <v>13</v>
      </c>
      <c r="I1859" s="25" t="s">
        <v>13</v>
      </c>
      <c r="J1859" s="25" t="s">
        <v>13</v>
      </c>
      <c r="K1859" s="25" t="s">
        <v>13</v>
      </c>
      <c r="L1859" s="25" t="s">
        <v>13</v>
      </c>
      <c r="M1859" s="25" t="s">
        <v>13</v>
      </c>
      <c r="N1859" s="25" t="s">
        <v>13</v>
      </c>
    </row>
    <row r="1860" spans="1:14" x14ac:dyDescent="0.2">
      <c r="A1860" s="25"/>
      <c r="B1860" s="25" t="s">
        <v>7</v>
      </c>
      <c r="C1860" s="25" t="s">
        <v>13</v>
      </c>
      <c r="D1860" s="25" t="s">
        <v>13</v>
      </c>
      <c r="E1860" s="25" t="s">
        <v>13</v>
      </c>
      <c r="F1860" s="25" t="s">
        <v>13</v>
      </c>
      <c r="G1860" s="25" t="s">
        <v>13</v>
      </c>
      <c r="H1860" s="25" t="s">
        <v>13</v>
      </c>
      <c r="I1860" s="25" t="s">
        <v>13</v>
      </c>
      <c r="J1860" s="25" t="s">
        <v>13</v>
      </c>
      <c r="K1860" s="25" t="s">
        <v>13</v>
      </c>
      <c r="L1860" s="25" t="s">
        <v>13</v>
      </c>
      <c r="M1860" s="25" t="s">
        <v>13</v>
      </c>
      <c r="N1860" s="25" t="s">
        <v>13</v>
      </c>
    </row>
    <row r="1861" spans="1:14" x14ac:dyDescent="0.2">
      <c r="A1861" s="25"/>
      <c r="B1861" s="25" t="s">
        <v>8</v>
      </c>
      <c r="C1861" s="25" t="s">
        <v>13</v>
      </c>
      <c r="D1861" s="25" t="s">
        <v>13</v>
      </c>
      <c r="E1861" s="25" t="s">
        <v>13</v>
      </c>
      <c r="F1861" s="25" t="s">
        <v>13</v>
      </c>
      <c r="G1861" s="25" t="s">
        <v>13</v>
      </c>
      <c r="H1861" s="25" t="s">
        <v>13</v>
      </c>
      <c r="I1861" s="25" t="s">
        <v>13</v>
      </c>
      <c r="J1861" s="25" t="s">
        <v>13</v>
      </c>
      <c r="K1861" s="25" t="s">
        <v>13</v>
      </c>
      <c r="L1861" s="25" t="s">
        <v>13</v>
      </c>
      <c r="M1861" s="25" t="s">
        <v>13</v>
      </c>
      <c r="N1861" s="25" t="s">
        <v>13</v>
      </c>
    </row>
    <row r="1862" spans="1:14" x14ac:dyDescent="0.2">
      <c r="A1862" s="25"/>
      <c r="B1862" s="25" t="s">
        <v>9</v>
      </c>
      <c r="C1862" s="25" t="s">
        <v>13</v>
      </c>
      <c r="D1862" s="25" t="s">
        <v>13</v>
      </c>
      <c r="E1862" s="25" t="s">
        <v>13</v>
      </c>
      <c r="F1862" s="25" t="s">
        <v>13</v>
      </c>
      <c r="G1862" s="25" t="s">
        <v>13</v>
      </c>
      <c r="H1862" s="25" t="s">
        <v>13</v>
      </c>
      <c r="I1862" s="25" t="s">
        <v>13</v>
      </c>
      <c r="J1862" s="25" t="s">
        <v>13</v>
      </c>
      <c r="K1862" s="25" t="s">
        <v>13</v>
      </c>
      <c r="L1862" s="25" t="s">
        <v>13</v>
      </c>
      <c r="M1862" s="25" t="s">
        <v>13</v>
      </c>
      <c r="N1862" s="25" t="s">
        <v>13</v>
      </c>
    </row>
    <row r="1863" spans="1:14" x14ac:dyDescent="0.2">
      <c r="A1863" s="25"/>
      <c r="B1863" s="25" t="s">
        <v>10</v>
      </c>
      <c r="C1863" s="25" t="s">
        <v>13</v>
      </c>
      <c r="D1863" s="25" t="s">
        <v>13</v>
      </c>
      <c r="E1863" s="25" t="s">
        <v>13</v>
      </c>
      <c r="F1863" s="25" t="s">
        <v>13</v>
      </c>
      <c r="G1863" s="25" t="s">
        <v>13</v>
      </c>
      <c r="H1863" s="25" t="s">
        <v>13</v>
      </c>
      <c r="I1863" s="25" t="s">
        <v>13</v>
      </c>
      <c r="J1863" s="25" t="s">
        <v>13</v>
      </c>
      <c r="K1863" s="25" t="s">
        <v>13</v>
      </c>
      <c r="L1863" s="25" t="s">
        <v>13</v>
      </c>
      <c r="M1863" s="25" t="s">
        <v>13</v>
      </c>
      <c r="N1863" s="25" t="s">
        <v>13</v>
      </c>
    </row>
    <row r="1864" spans="1:14" x14ac:dyDescent="0.2">
      <c r="A1864" s="25"/>
      <c r="B1864" s="25" t="s">
        <v>11</v>
      </c>
      <c r="C1864" s="25" t="s">
        <v>13</v>
      </c>
      <c r="D1864" s="25" t="s">
        <v>13</v>
      </c>
      <c r="E1864" s="25" t="s">
        <v>13</v>
      </c>
      <c r="F1864" s="25" t="s">
        <v>13</v>
      </c>
      <c r="G1864" s="25" t="s">
        <v>13</v>
      </c>
      <c r="H1864" s="25" t="s">
        <v>13</v>
      </c>
      <c r="I1864" s="25" t="s">
        <v>13</v>
      </c>
      <c r="J1864" s="25" t="s">
        <v>13</v>
      </c>
      <c r="K1864" s="25" t="s">
        <v>13</v>
      </c>
      <c r="L1864" s="25" t="s">
        <v>13</v>
      </c>
      <c r="M1864" s="25" t="s">
        <v>13</v>
      </c>
      <c r="N1864" s="25" t="s">
        <v>13</v>
      </c>
    </row>
    <row r="1865" spans="1:14" x14ac:dyDescent="0.2">
      <c r="A1865" s="25"/>
      <c r="B1865" s="25" t="s">
        <v>12</v>
      </c>
      <c r="C1865" s="25" t="s">
        <v>13</v>
      </c>
      <c r="D1865" s="25" t="s">
        <v>13</v>
      </c>
      <c r="E1865" s="25" t="s">
        <v>13</v>
      </c>
      <c r="F1865" s="25" t="s">
        <v>13</v>
      </c>
      <c r="G1865" s="25" t="s">
        <v>13</v>
      </c>
      <c r="H1865" s="25" t="s">
        <v>13</v>
      </c>
      <c r="I1865" s="25" t="s">
        <v>13</v>
      </c>
      <c r="J1865" s="25" t="s">
        <v>13</v>
      </c>
      <c r="K1865" s="25" t="s">
        <v>13</v>
      </c>
      <c r="L1865" s="25" t="s">
        <v>13</v>
      </c>
      <c r="M1865" s="25" t="s">
        <v>13</v>
      </c>
      <c r="N1865" s="25" t="s">
        <v>13</v>
      </c>
    </row>
    <row r="1866" spans="1:14" x14ac:dyDescent="0.2">
      <c r="A1866" s="25" t="s">
        <v>206</v>
      </c>
      <c r="B1866" s="25" t="s">
        <v>1</v>
      </c>
      <c r="C1866" s="25">
        <v>380.34699999999998</v>
      </c>
      <c r="D1866" s="25">
        <v>385.69799999999998</v>
      </c>
      <c r="E1866" s="25">
        <v>511.33300000000003</v>
      </c>
      <c r="F1866" s="25">
        <v>723.66300000000001</v>
      </c>
      <c r="G1866" s="25">
        <v>704.78099999999995</v>
      </c>
      <c r="H1866" s="25">
        <v>670.94500000000005</v>
      </c>
      <c r="I1866" s="25">
        <v>863.47500000000002</v>
      </c>
      <c r="J1866" s="25">
        <v>924.90899999999999</v>
      </c>
      <c r="K1866" s="25">
        <v>1189.58</v>
      </c>
      <c r="L1866" s="25">
        <v>1388.5170000000001</v>
      </c>
      <c r="M1866" s="25">
        <v>1430.479</v>
      </c>
      <c r="N1866" s="25">
        <v>1281.8062950000001</v>
      </c>
    </row>
    <row r="1867" spans="1:14" x14ac:dyDescent="0.2">
      <c r="A1867" s="25"/>
      <c r="B1867" s="25" t="s">
        <v>61</v>
      </c>
      <c r="C1867" s="25" t="s">
        <v>13</v>
      </c>
      <c r="D1867" s="25" t="s">
        <v>13</v>
      </c>
      <c r="E1867" s="25" t="s">
        <v>13</v>
      </c>
      <c r="F1867" s="25" t="s">
        <v>13</v>
      </c>
      <c r="G1867" s="25" t="s">
        <v>13</v>
      </c>
      <c r="H1867" s="25" t="s">
        <v>13</v>
      </c>
      <c r="I1867" s="25" t="s">
        <v>13</v>
      </c>
      <c r="J1867" s="25" t="s">
        <v>13</v>
      </c>
      <c r="K1867" s="25" t="s">
        <v>13</v>
      </c>
      <c r="L1867" s="25" t="s">
        <v>13</v>
      </c>
      <c r="M1867" s="25" t="s">
        <v>13</v>
      </c>
      <c r="N1867" s="25" t="s">
        <v>13</v>
      </c>
    </row>
    <row r="1868" spans="1:14" x14ac:dyDescent="0.2">
      <c r="A1868" s="25"/>
      <c r="B1868" s="25" t="s">
        <v>2</v>
      </c>
      <c r="C1868" s="25">
        <v>32.617199999999997</v>
      </c>
      <c r="D1868" s="25">
        <v>35.128900000000002</v>
      </c>
      <c r="E1868" s="25">
        <v>37.043799999999997</v>
      </c>
      <c r="F1868" s="25">
        <v>27.297699999999999</v>
      </c>
      <c r="G1868" s="25">
        <v>38.26</v>
      </c>
      <c r="H1868" s="25">
        <v>39.834000000000003</v>
      </c>
      <c r="I1868" s="25">
        <v>40.6449</v>
      </c>
      <c r="J1868" s="25">
        <v>33.277999999999999</v>
      </c>
      <c r="K1868" s="25">
        <v>29.172999999999998</v>
      </c>
      <c r="L1868" s="25">
        <v>29.923999999999999</v>
      </c>
      <c r="M1868" s="25">
        <v>31.439</v>
      </c>
      <c r="N1868" s="25" t="s">
        <v>13</v>
      </c>
    </row>
    <row r="1869" spans="1:14" x14ac:dyDescent="0.2">
      <c r="A1869" s="25"/>
      <c r="B1869" s="25" t="s">
        <v>3</v>
      </c>
      <c r="C1869" s="25">
        <v>131.30799999999999</v>
      </c>
      <c r="D1869" s="25">
        <v>127.82899999999999</v>
      </c>
      <c r="E1869" s="25">
        <v>199.893</v>
      </c>
      <c r="F1869" s="25">
        <v>334.79500000000002</v>
      </c>
      <c r="G1869" s="25">
        <v>412.786</v>
      </c>
      <c r="H1869" s="25">
        <v>343.702</v>
      </c>
      <c r="I1869" s="25">
        <v>382.73700000000002</v>
      </c>
      <c r="J1869" s="25">
        <v>350.85399999999998</v>
      </c>
      <c r="K1869" s="25">
        <v>436.02300000000002</v>
      </c>
      <c r="L1869" s="25">
        <v>487.13600000000002</v>
      </c>
      <c r="M1869" s="25">
        <v>483.15800000000002</v>
      </c>
      <c r="N1869" s="25">
        <v>446.05931800000002</v>
      </c>
    </row>
    <row r="1870" spans="1:14" x14ac:dyDescent="0.2">
      <c r="A1870" s="25"/>
      <c r="B1870" s="25" t="s">
        <v>4</v>
      </c>
      <c r="C1870" s="25">
        <v>216.42179999999999</v>
      </c>
      <c r="D1870" s="25">
        <v>222.74010000000001</v>
      </c>
      <c r="E1870" s="25">
        <v>274.39620000000002</v>
      </c>
      <c r="F1870" s="25">
        <v>361.57029999999997</v>
      </c>
      <c r="G1870" s="25">
        <v>253.73500000000001</v>
      </c>
      <c r="H1870" s="25">
        <v>287.41000000000003</v>
      </c>
      <c r="I1870" s="25">
        <v>440.09309999999999</v>
      </c>
      <c r="J1870" s="25">
        <v>540.77670000000001</v>
      </c>
      <c r="K1870" s="25">
        <v>724.38400000000001</v>
      </c>
      <c r="L1870" s="25">
        <v>871.45699999999999</v>
      </c>
      <c r="M1870" s="25">
        <v>915.88199999999995</v>
      </c>
      <c r="N1870" s="25" t="s">
        <v>13</v>
      </c>
    </row>
    <row r="1871" spans="1:14" x14ac:dyDescent="0.2">
      <c r="A1871" s="25"/>
      <c r="B1871" s="25" t="s">
        <v>5</v>
      </c>
      <c r="C1871" s="25" t="s">
        <v>13</v>
      </c>
      <c r="D1871" s="25" t="s">
        <v>13</v>
      </c>
      <c r="E1871" s="25" t="s">
        <v>13</v>
      </c>
      <c r="F1871" s="25" t="s">
        <v>13</v>
      </c>
      <c r="G1871" s="25" t="s">
        <v>13</v>
      </c>
      <c r="H1871" s="25" t="s">
        <v>13</v>
      </c>
      <c r="I1871" s="25" t="s">
        <v>13</v>
      </c>
      <c r="J1871" s="25" t="s">
        <v>13</v>
      </c>
      <c r="K1871" s="25" t="s">
        <v>13</v>
      </c>
      <c r="L1871" s="25" t="s">
        <v>13</v>
      </c>
      <c r="M1871" s="25" t="s">
        <v>13</v>
      </c>
      <c r="N1871" s="25" t="s">
        <v>13</v>
      </c>
    </row>
    <row r="1872" spans="1:14" x14ac:dyDescent="0.2">
      <c r="A1872" s="25"/>
      <c r="B1872" s="25" t="s">
        <v>6</v>
      </c>
      <c r="C1872" s="25">
        <v>3.86246</v>
      </c>
      <c r="D1872" s="25">
        <v>1.6048899999999999</v>
      </c>
      <c r="E1872" s="25">
        <v>3.1290800000000001</v>
      </c>
      <c r="F1872" s="25">
        <v>0.72488200000000003</v>
      </c>
      <c r="G1872" s="25">
        <v>1.4990000000000001</v>
      </c>
      <c r="H1872" s="25">
        <v>0.39300000000000002</v>
      </c>
      <c r="I1872" s="25">
        <v>1.64981</v>
      </c>
      <c r="J1872" s="25">
        <v>1.2352099999999999</v>
      </c>
      <c r="K1872" s="25">
        <v>2.3199999999999998</v>
      </c>
      <c r="L1872" s="25">
        <v>3.665</v>
      </c>
      <c r="M1872" s="25">
        <v>18.391999999999999</v>
      </c>
      <c r="N1872" s="25" t="s">
        <v>13</v>
      </c>
    </row>
    <row r="1873" spans="1:14" x14ac:dyDescent="0.2">
      <c r="A1873" s="25"/>
      <c r="B1873" s="25" t="s">
        <v>7</v>
      </c>
      <c r="C1873" s="25" t="s">
        <v>13</v>
      </c>
      <c r="D1873" s="25" t="s">
        <v>13</v>
      </c>
      <c r="E1873" s="25" t="s">
        <v>13</v>
      </c>
      <c r="F1873" s="25" t="s">
        <v>13</v>
      </c>
      <c r="G1873" s="25" t="s">
        <v>13</v>
      </c>
      <c r="H1873" s="25" t="s">
        <v>13</v>
      </c>
      <c r="I1873" s="25" t="s">
        <v>13</v>
      </c>
      <c r="J1873" s="25" t="s">
        <v>13</v>
      </c>
      <c r="K1873" s="25" t="s">
        <v>13</v>
      </c>
      <c r="L1873" s="25" t="s">
        <v>13</v>
      </c>
      <c r="M1873" s="25" t="s">
        <v>13</v>
      </c>
      <c r="N1873" s="25" t="s">
        <v>13</v>
      </c>
    </row>
    <row r="1874" spans="1:14" x14ac:dyDescent="0.2">
      <c r="A1874" s="25"/>
      <c r="B1874" s="25" t="s">
        <v>8</v>
      </c>
      <c r="C1874" s="25" t="s">
        <v>13</v>
      </c>
      <c r="D1874" s="25" t="s">
        <v>13</v>
      </c>
      <c r="E1874" s="25" t="s">
        <v>13</v>
      </c>
      <c r="F1874" s="25" t="s">
        <v>13</v>
      </c>
      <c r="G1874" s="25" t="s">
        <v>13</v>
      </c>
      <c r="H1874" s="25" t="s">
        <v>13</v>
      </c>
      <c r="I1874" s="25" t="s">
        <v>13</v>
      </c>
      <c r="J1874" s="25" t="s">
        <v>13</v>
      </c>
      <c r="K1874" s="25" t="s">
        <v>13</v>
      </c>
      <c r="L1874" s="25" t="s">
        <v>13</v>
      </c>
      <c r="M1874" s="25" t="s">
        <v>13</v>
      </c>
      <c r="N1874" s="25" t="s">
        <v>13</v>
      </c>
    </row>
    <row r="1875" spans="1:14" x14ac:dyDescent="0.2">
      <c r="A1875" s="25"/>
      <c r="B1875" s="25" t="s">
        <v>9</v>
      </c>
      <c r="C1875" s="25">
        <v>39.701000000000001</v>
      </c>
      <c r="D1875" s="25">
        <v>34.669699999999999</v>
      </c>
      <c r="E1875" s="25">
        <v>38.158299999999997</v>
      </c>
      <c r="F1875" s="25">
        <v>44.5623</v>
      </c>
      <c r="G1875" s="25">
        <v>39.119</v>
      </c>
      <c r="H1875" s="25">
        <v>57.811</v>
      </c>
      <c r="I1875" s="25">
        <v>98.367000000000004</v>
      </c>
      <c r="J1875" s="25">
        <v>231.29499999999999</v>
      </c>
      <c r="K1875" s="25">
        <v>357.29</v>
      </c>
      <c r="L1875" s="25">
        <v>358.91899999999998</v>
      </c>
      <c r="M1875" s="25">
        <v>343.834</v>
      </c>
      <c r="N1875" s="25" t="s">
        <v>13</v>
      </c>
    </row>
    <row r="1876" spans="1:14" x14ac:dyDescent="0.2">
      <c r="A1876" s="25"/>
      <c r="B1876" s="25" t="s">
        <v>10</v>
      </c>
      <c r="C1876" s="25">
        <v>63.907400000000003</v>
      </c>
      <c r="D1876" s="25">
        <v>52.440100000000001</v>
      </c>
      <c r="E1876" s="25">
        <v>61.277700000000003</v>
      </c>
      <c r="F1876" s="25">
        <v>86.951099999999997</v>
      </c>
      <c r="G1876" s="25">
        <v>108.58199999999999</v>
      </c>
      <c r="H1876" s="25">
        <v>141.137</v>
      </c>
      <c r="I1876" s="25">
        <v>251.649</v>
      </c>
      <c r="J1876" s="25">
        <v>152.27500000000001</v>
      </c>
      <c r="K1876" s="25">
        <v>143.04400000000001</v>
      </c>
      <c r="L1876" s="25">
        <v>219.38399999999999</v>
      </c>
      <c r="M1876" s="25">
        <v>183.476</v>
      </c>
      <c r="N1876" s="25" t="s">
        <v>13</v>
      </c>
    </row>
    <row r="1877" spans="1:14" x14ac:dyDescent="0.2">
      <c r="A1877" s="25"/>
      <c r="B1877" s="25" t="s">
        <v>11</v>
      </c>
      <c r="C1877" s="25" t="s">
        <v>13</v>
      </c>
      <c r="D1877" s="25" t="s">
        <v>13</v>
      </c>
      <c r="E1877" s="25" t="s">
        <v>13</v>
      </c>
      <c r="F1877" s="25" t="s">
        <v>13</v>
      </c>
      <c r="G1877" s="25" t="s">
        <v>13</v>
      </c>
      <c r="H1877" s="25" t="s">
        <v>13</v>
      </c>
      <c r="I1877" s="25" t="s">
        <v>13</v>
      </c>
      <c r="J1877" s="25" t="s">
        <v>13</v>
      </c>
      <c r="K1877" s="25" t="s">
        <v>13</v>
      </c>
      <c r="L1877" s="25" t="s">
        <v>13</v>
      </c>
      <c r="M1877" s="25" t="s">
        <v>13</v>
      </c>
      <c r="N1877" s="25" t="s">
        <v>13</v>
      </c>
    </row>
    <row r="1878" spans="1:14" x14ac:dyDescent="0.2">
      <c r="A1878" s="25"/>
      <c r="B1878" s="25" t="s">
        <v>12</v>
      </c>
      <c r="C1878" s="25">
        <v>108.95099999999999</v>
      </c>
      <c r="D1878" s="25">
        <v>134.02500000000001</v>
      </c>
      <c r="E1878" s="25">
        <v>171.83199999999999</v>
      </c>
      <c r="F1878" s="25">
        <v>229.33199999999999</v>
      </c>
      <c r="G1878" s="25">
        <v>104.536</v>
      </c>
      <c r="H1878" s="25">
        <v>88.069000000000003</v>
      </c>
      <c r="I1878" s="25">
        <v>88.426400000000001</v>
      </c>
      <c r="J1878" s="25">
        <v>155.97200000000001</v>
      </c>
      <c r="K1878" s="25">
        <v>221.72800000000001</v>
      </c>
      <c r="L1878" s="25">
        <v>289.48899999999998</v>
      </c>
      <c r="M1878" s="25">
        <v>370.18</v>
      </c>
      <c r="N1878" s="25">
        <v>288.63894399999998</v>
      </c>
    </row>
    <row r="1879" spans="1:14" x14ac:dyDescent="0.2">
      <c r="A1879" s="25" t="s">
        <v>207</v>
      </c>
      <c r="B1879" s="25" t="s">
        <v>1</v>
      </c>
      <c r="C1879" s="25" t="s">
        <v>13</v>
      </c>
      <c r="D1879" s="25" t="s">
        <v>13</v>
      </c>
      <c r="E1879" s="25" t="s">
        <v>13</v>
      </c>
      <c r="F1879" s="25" t="s">
        <v>13</v>
      </c>
      <c r="G1879" s="25" t="s">
        <v>13</v>
      </c>
      <c r="H1879" s="25">
        <v>161506.00295346</v>
      </c>
      <c r="I1879" s="25">
        <v>175365.01449214001</v>
      </c>
      <c r="J1879" s="25">
        <v>168269.44573643999</v>
      </c>
      <c r="K1879" s="25">
        <v>178996.86520376001</v>
      </c>
      <c r="L1879" s="25">
        <v>196955.01445474999</v>
      </c>
      <c r="M1879" s="25">
        <v>177945.98623204001</v>
      </c>
      <c r="N1879" s="25">
        <v>179775.58297257</v>
      </c>
    </row>
    <row r="1880" spans="1:14" x14ac:dyDescent="0.2">
      <c r="A1880" s="25"/>
      <c r="B1880" s="25" t="s">
        <v>61</v>
      </c>
      <c r="C1880" s="25" t="s">
        <v>13</v>
      </c>
      <c r="D1880" s="25" t="s">
        <v>13</v>
      </c>
      <c r="E1880" s="25" t="s">
        <v>13</v>
      </c>
      <c r="F1880" s="25" t="s">
        <v>13</v>
      </c>
      <c r="G1880" s="25" t="s">
        <v>13</v>
      </c>
      <c r="H1880" s="25" t="s">
        <v>13</v>
      </c>
      <c r="I1880" s="25" t="s">
        <v>13</v>
      </c>
      <c r="J1880" s="25" t="s">
        <v>13</v>
      </c>
      <c r="K1880" s="25" t="s">
        <v>13</v>
      </c>
      <c r="L1880" s="25">
        <v>8946.0298170000005</v>
      </c>
      <c r="M1880" s="25">
        <v>8426.4672121000003</v>
      </c>
      <c r="N1880" s="25">
        <v>8962.8824323499994</v>
      </c>
    </row>
    <row r="1881" spans="1:14" x14ac:dyDescent="0.2">
      <c r="A1881" s="25"/>
      <c r="B1881" s="25" t="s">
        <v>2</v>
      </c>
      <c r="C1881" s="25" t="s">
        <v>13</v>
      </c>
      <c r="D1881" s="25" t="s">
        <v>13</v>
      </c>
      <c r="E1881" s="25" t="s">
        <v>13</v>
      </c>
      <c r="F1881" s="25" t="s">
        <v>13</v>
      </c>
      <c r="G1881" s="25" t="s">
        <v>13</v>
      </c>
      <c r="H1881" s="25" t="s">
        <v>13</v>
      </c>
      <c r="I1881" s="25" t="s">
        <v>13</v>
      </c>
      <c r="J1881" s="25" t="s">
        <v>13</v>
      </c>
      <c r="K1881" s="25" t="s">
        <v>13</v>
      </c>
      <c r="L1881" s="25">
        <v>42201.793478040003</v>
      </c>
      <c r="M1881" s="25">
        <v>35424.700468800002</v>
      </c>
      <c r="N1881" s="25">
        <v>34447.219764829999</v>
      </c>
    </row>
    <row r="1882" spans="1:14" x14ac:dyDescent="0.2">
      <c r="A1882" s="25"/>
      <c r="B1882" s="25" t="s">
        <v>3</v>
      </c>
      <c r="C1882" s="25" t="s">
        <v>13</v>
      </c>
      <c r="D1882" s="25" t="s">
        <v>13</v>
      </c>
      <c r="E1882" s="25" t="s">
        <v>13</v>
      </c>
      <c r="F1882" s="25" t="s">
        <v>13</v>
      </c>
      <c r="G1882" s="25" t="s">
        <v>13</v>
      </c>
      <c r="H1882" s="25" t="s">
        <v>13</v>
      </c>
      <c r="I1882" s="25" t="s">
        <v>13</v>
      </c>
      <c r="J1882" s="25" t="s">
        <v>13</v>
      </c>
      <c r="K1882" s="25" t="s">
        <v>13</v>
      </c>
      <c r="L1882" s="25">
        <v>12934.720742539999</v>
      </c>
      <c r="M1882" s="25">
        <v>11586.86377</v>
      </c>
      <c r="N1882" s="25">
        <v>12420.71778388</v>
      </c>
    </row>
    <row r="1883" spans="1:14" x14ac:dyDescent="0.2">
      <c r="A1883" s="25"/>
      <c r="B1883" s="25" t="s">
        <v>4</v>
      </c>
      <c r="C1883" s="25" t="s">
        <v>13</v>
      </c>
      <c r="D1883" s="25" t="s">
        <v>13</v>
      </c>
      <c r="E1883" s="25" t="s">
        <v>13</v>
      </c>
      <c r="F1883" s="25" t="s">
        <v>13</v>
      </c>
      <c r="G1883" s="25" t="s">
        <v>13</v>
      </c>
      <c r="H1883" s="25" t="s">
        <v>13</v>
      </c>
      <c r="I1883" s="25" t="s">
        <v>13</v>
      </c>
      <c r="J1883" s="25" t="s">
        <v>13</v>
      </c>
      <c r="K1883" s="25" t="s">
        <v>13</v>
      </c>
      <c r="L1883" s="25">
        <v>132872.47041715999</v>
      </c>
      <c r="M1883" s="25">
        <v>122507.95478113</v>
      </c>
      <c r="N1883" s="25">
        <v>123944.7629915</v>
      </c>
    </row>
    <row r="1884" spans="1:14" x14ac:dyDescent="0.2">
      <c r="A1884" s="25"/>
      <c r="B1884" s="25" t="s">
        <v>5</v>
      </c>
      <c r="C1884" s="25" t="s">
        <v>13</v>
      </c>
      <c r="D1884" s="25" t="s">
        <v>13</v>
      </c>
      <c r="E1884" s="25" t="s">
        <v>13</v>
      </c>
      <c r="F1884" s="25" t="s">
        <v>13</v>
      </c>
      <c r="G1884" s="25" t="s">
        <v>13</v>
      </c>
      <c r="H1884" s="25" t="s">
        <v>13</v>
      </c>
      <c r="I1884" s="25" t="s">
        <v>13</v>
      </c>
      <c r="J1884" s="25" t="s">
        <v>13</v>
      </c>
      <c r="K1884" s="25" t="s">
        <v>13</v>
      </c>
      <c r="L1884" s="25">
        <v>3983.1186457700001</v>
      </c>
      <c r="M1884" s="25">
        <v>3248.2346430299999</v>
      </c>
      <c r="N1884" s="25">
        <v>2966.0672979699998</v>
      </c>
    </row>
    <row r="1885" spans="1:14" x14ac:dyDescent="0.2">
      <c r="A1885" s="25"/>
      <c r="B1885" s="25" t="s">
        <v>6</v>
      </c>
      <c r="C1885" s="25" t="s">
        <v>13</v>
      </c>
      <c r="D1885" s="25" t="s">
        <v>13</v>
      </c>
      <c r="E1885" s="25" t="s">
        <v>13</v>
      </c>
      <c r="F1885" s="25" t="s">
        <v>13</v>
      </c>
      <c r="G1885" s="25" t="s">
        <v>13</v>
      </c>
      <c r="H1885" s="25" t="s">
        <v>13</v>
      </c>
      <c r="I1885" s="25" t="s">
        <v>13</v>
      </c>
      <c r="J1885" s="25" t="s">
        <v>13</v>
      </c>
      <c r="K1885" s="25" t="s">
        <v>13</v>
      </c>
      <c r="L1885" s="25">
        <v>1620.0740051800001</v>
      </c>
      <c r="M1885" s="25">
        <v>1389.66061448</v>
      </c>
      <c r="N1885" s="25">
        <v>1296.8694412699999</v>
      </c>
    </row>
    <row r="1886" spans="1:14" x14ac:dyDescent="0.2">
      <c r="A1886" s="25"/>
      <c r="B1886" s="25" t="s">
        <v>7</v>
      </c>
      <c r="C1886" s="25" t="s">
        <v>13</v>
      </c>
      <c r="D1886" s="25" t="s">
        <v>13</v>
      </c>
      <c r="E1886" s="25" t="s">
        <v>13</v>
      </c>
      <c r="F1886" s="25" t="s">
        <v>13</v>
      </c>
      <c r="G1886" s="25" t="s">
        <v>13</v>
      </c>
      <c r="H1886" s="25" t="s">
        <v>13</v>
      </c>
      <c r="I1886" s="25" t="s">
        <v>13</v>
      </c>
      <c r="J1886" s="25" t="s">
        <v>13</v>
      </c>
      <c r="K1886" s="25" t="s">
        <v>13</v>
      </c>
      <c r="L1886" s="25">
        <v>6478.8366141200004</v>
      </c>
      <c r="M1886" s="25">
        <v>5527.9213094899997</v>
      </c>
      <c r="N1886" s="25">
        <v>5229.1254901399998</v>
      </c>
    </row>
    <row r="1887" spans="1:14" x14ac:dyDescent="0.2">
      <c r="A1887" s="25"/>
      <c r="B1887" s="25" t="s">
        <v>8</v>
      </c>
      <c r="C1887" s="25" t="s">
        <v>13</v>
      </c>
      <c r="D1887" s="25" t="s">
        <v>13</v>
      </c>
      <c r="E1887" s="25" t="s">
        <v>13</v>
      </c>
      <c r="F1887" s="25" t="s">
        <v>13</v>
      </c>
      <c r="G1887" s="25" t="s">
        <v>13</v>
      </c>
      <c r="H1887" s="25" t="s">
        <v>13</v>
      </c>
      <c r="I1887" s="25" t="s">
        <v>13</v>
      </c>
      <c r="J1887" s="25" t="s">
        <v>13</v>
      </c>
      <c r="K1887" s="25" t="s">
        <v>13</v>
      </c>
      <c r="L1887" s="25">
        <v>19692.834711579999</v>
      </c>
      <c r="M1887" s="25">
        <v>25344.503853450002</v>
      </c>
      <c r="N1887" s="25">
        <v>25712.606566750001</v>
      </c>
    </row>
    <row r="1888" spans="1:14" x14ac:dyDescent="0.2">
      <c r="A1888" s="25"/>
      <c r="B1888" s="25" t="s">
        <v>9</v>
      </c>
      <c r="C1888" s="25" t="s">
        <v>13</v>
      </c>
      <c r="D1888" s="25" t="s">
        <v>13</v>
      </c>
      <c r="E1888" s="25" t="s">
        <v>13</v>
      </c>
      <c r="F1888" s="25" t="s">
        <v>13</v>
      </c>
      <c r="G1888" s="25" t="s">
        <v>13</v>
      </c>
      <c r="H1888" s="25" t="s">
        <v>13</v>
      </c>
      <c r="I1888" s="25" t="s">
        <v>13</v>
      </c>
      <c r="J1888" s="25" t="s">
        <v>13</v>
      </c>
      <c r="K1888" s="25" t="s">
        <v>13</v>
      </c>
      <c r="L1888" s="25">
        <v>46940.884745349998</v>
      </c>
      <c r="M1888" s="25">
        <v>36946.56183767</v>
      </c>
      <c r="N1888" s="25">
        <v>37555.872506330001</v>
      </c>
    </row>
    <row r="1889" spans="1:14" x14ac:dyDescent="0.2">
      <c r="A1889" s="25"/>
      <c r="B1889" s="25" t="s">
        <v>10</v>
      </c>
      <c r="C1889" s="25" t="s">
        <v>13</v>
      </c>
      <c r="D1889" s="25" t="s">
        <v>13</v>
      </c>
      <c r="E1889" s="25" t="s">
        <v>13</v>
      </c>
      <c r="F1889" s="25" t="s">
        <v>13</v>
      </c>
      <c r="G1889" s="25" t="s">
        <v>13</v>
      </c>
      <c r="H1889" s="25" t="s">
        <v>13</v>
      </c>
      <c r="I1889" s="25" t="s">
        <v>13</v>
      </c>
      <c r="J1889" s="25" t="s">
        <v>13</v>
      </c>
      <c r="K1889" s="25" t="s">
        <v>13</v>
      </c>
      <c r="L1889" s="25">
        <v>49282.967000160002</v>
      </c>
      <c r="M1889" s="25">
        <v>47129.458032360002</v>
      </c>
      <c r="N1889" s="25">
        <v>47727.80416326</v>
      </c>
    </row>
    <row r="1890" spans="1:14" x14ac:dyDescent="0.2">
      <c r="A1890" s="25"/>
      <c r="B1890" s="25" t="s">
        <v>11</v>
      </c>
      <c r="C1890" s="25" t="s">
        <v>13</v>
      </c>
      <c r="D1890" s="25" t="s">
        <v>13</v>
      </c>
      <c r="E1890" s="25" t="s">
        <v>13</v>
      </c>
      <c r="F1890" s="25" t="s">
        <v>13</v>
      </c>
      <c r="G1890" s="25" t="s">
        <v>13</v>
      </c>
      <c r="H1890" s="25" t="s">
        <v>13</v>
      </c>
      <c r="I1890" s="25" t="s">
        <v>13</v>
      </c>
      <c r="J1890" s="25" t="s">
        <v>13</v>
      </c>
      <c r="K1890" s="25" t="s">
        <v>13</v>
      </c>
      <c r="L1890" s="25">
        <v>2742.2250113099999</v>
      </c>
      <c r="M1890" s="25">
        <v>992.17109793999998</v>
      </c>
      <c r="N1890" s="25">
        <v>1059.2197650200001</v>
      </c>
    </row>
    <row r="1891" spans="1:14" x14ac:dyDescent="0.2">
      <c r="A1891" s="25"/>
      <c r="B1891" s="25" t="s">
        <v>12</v>
      </c>
      <c r="C1891" s="25" t="s">
        <v>13</v>
      </c>
      <c r="D1891" s="25" t="s">
        <v>13</v>
      </c>
      <c r="E1891" s="25" t="s">
        <v>13</v>
      </c>
      <c r="F1891" s="25" t="s">
        <v>13</v>
      </c>
      <c r="G1891" s="25" t="s">
        <v>13</v>
      </c>
      <c r="H1891" s="25" t="s">
        <v>13</v>
      </c>
      <c r="I1891" s="25" t="s">
        <v>13</v>
      </c>
      <c r="J1891" s="25" t="s">
        <v>13</v>
      </c>
      <c r="K1891" s="25" t="s">
        <v>13</v>
      </c>
      <c r="L1891" s="25">
        <v>2131.3970103299998</v>
      </c>
      <c r="M1891" s="25">
        <v>1929.4433926700001</v>
      </c>
      <c r="N1891" s="25">
        <v>2397.1977607200001</v>
      </c>
    </row>
    <row r="1892" spans="1:14" x14ac:dyDescent="0.2">
      <c r="A1892" s="25" t="s">
        <v>208</v>
      </c>
      <c r="B1892" s="25" t="s">
        <v>1</v>
      </c>
      <c r="C1892" s="25">
        <v>1918.6476</v>
      </c>
      <c r="D1892" s="25">
        <v>2046.12754</v>
      </c>
      <c r="E1892" s="25">
        <v>2161.5426000000002</v>
      </c>
      <c r="F1892" s="25">
        <v>2116.7559200000001</v>
      </c>
      <c r="G1892" s="25">
        <v>2092.0510599999998</v>
      </c>
      <c r="H1892" s="25">
        <v>1986.8630470000001</v>
      </c>
      <c r="I1892" s="25" t="s">
        <v>88</v>
      </c>
      <c r="J1892" s="25" t="s">
        <v>88</v>
      </c>
      <c r="K1892" s="25" t="s">
        <v>88</v>
      </c>
      <c r="L1892" s="25" t="s">
        <v>88</v>
      </c>
      <c r="M1892" s="25" t="s">
        <v>88</v>
      </c>
      <c r="N1892" s="25" t="s">
        <v>88</v>
      </c>
    </row>
    <row r="1893" spans="1:14" x14ac:dyDescent="0.2">
      <c r="A1893" s="25"/>
      <c r="B1893" s="25" t="s">
        <v>61</v>
      </c>
      <c r="C1893" s="25">
        <v>43.5642</v>
      </c>
      <c r="D1893" s="25">
        <v>55.027900000000002</v>
      </c>
      <c r="E1893" s="25">
        <v>63.106099999999998</v>
      </c>
      <c r="F1893" s="25">
        <v>61.938499999999998</v>
      </c>
      <c r="G1893" s="25">
        <v>56.631300000000003</v>
      </c>
      <c r="H1893" s="25">
        <v>0</v>
      </c>
      <c r="I1893" s="25" t="s">
        <v>88</v>
      </c>
      <c r="J1893" s="25" t="s">
        <v>88</v>
      </c>
      <c r="K1893" s="25" t="s">
        <v>88</v>
      </c>
      <c r="L1893" s="25" t="s">
        <v>88</v>
      </c>
      <c r="M1893" s="25" t="s">
        <v>88</v>
      </c>
      <c r="N1893" s="25" t="s">
        <v>88</v>
      </c>
    </row>
    <row r="1894" spans="1:14" x14ac:dyDescent="0.2">
      <c r="A1894" s="25"/>
      <c r="B1894" s="25" t="s">
        <v>2</v>
      </c>
      <c r="C1894" s="25">
        <v>128.453</v>
      </c>
      <c r="D1894" s="25">
        <v>133.84399999999999</v>
      </c>
      <c r="E1894" s="25">
        <v>146.19</v>
      </c>
      <c r="F1894" s="25">
        <v>164.791</v>
      </c>
      <c r="G1894" s="25">
        <v>175.72499999999999</v>
      </c>
      <c r="H1894" s="25">
        <v>196.514737</v>
      </c>
      <c r="I1894" s="25" t="s">
        <v>88</v>
      </c>
      <c r="J1894" s="25" t="s">
        <v>88</v>
      </c>
      <c r="K1894" s="25" t="s">
        <v>88</v>
      </c>
      <c r="L1894" s="25" t="s">
        <v>88</v>
      </c>
      <c r="M1894" s="25" t="s">
        <v>88</v>
      </c>
      <c r="N1894" s="25" t="s">
        <v>88</v>
      </c>
    </row>
    <row r="1895" spans="1:14" x14ac:dyDescent="0.2">
      <c r="A1895" s="25"/>
      <c r="B1895" s="25" t="s">
        <v>3</v>
      </c>
      <c r="C1895" s="25">
        <v>989.50300000000004</v>
      </c>
      <c r="D1895" s="25">
        <v>1019.29</v>
      </c>
      <c r="E1895" s="25">
        <v>1098.3399999999999</v>
      </c>
      <c r="F1895" s="25">
        <v>1162.68</v>
      </c>
      <c r="G1895" s="25">
        <v>1083.52</v>
      </c>
      <c r="H1895" s="25">
        <v>1152.6452899999999</v>
      </c>
      <c r="I1895" s="25" t="s">
        <v>88</v>
      </c>
      <c r="J1895" s="25" t="s">
        <v>88</v>
      </c>
      <c r="K1895" s="25" t="s">
        <v>88</v>
      </c>
      <c r="L1895" s="25" t="s">
        <v>88</v>
      </c>
      <c r="M1895" s="25" t="s">
        <v>88</v>
      </c>
      <c r="N1895" s="25" t="s">
        <v>88</v>
      </c>
    </row>
    <row r="1896" spans="1:14" x14ac:dyDescent="0.2">
      <c r="A1896" s="25"/>
      <c r="B1896" s="25" t="s">
        <v>4</v>
      </c>
      <c r="C1896" s="25">
        <v>757.12739999999997</v>
      </c>
      <c r="D1896" s="25">
        <v>837.96564000000001</v>
      </c>
      <c r="E1896" s="25">
        <v>853.90650000000005</v>
      </c>
      <c r="F1896" s="25">
        <v>727.34641999999997</v>
      </c>
      <c r="G1896" s="25">
        <v>776.17475999999999</v>
      </c>
      <c r="H1896" s="25">
        <v>637.70302000000004</v>
      </c>
      <c r="I1896" s="25" t="s">
        <v>88</v>
      </c>
      <c r="J1896" s="25" t="s">
        <v>88</v>
      </c>
      <c r="K1896" s="25" t="s">
        <v>88</v>
      </c>
      <c r="L1896" s="25" t="s">
        <v>88</v>
      </c>
      <c r="M1896" s="25" t="s">
        <v>88</v>
      </c>
      <c r="N1896" s="25" t="s">
        <v>88</v>
      </c>
    </row>
    <row r="1897" spans="1:14" x14ac:dyDescent="0.2">
      <c r="A1897" s="25"/>
      <c r="B1897" s="25" t="s">
        <v>5</v>
      </c>
      <c r="C1897" s="25">
        <v>22.189900000000002</v>
      </c>
      <c r="D1897" s="25">
        <v>35.519599999999997</v>
      </c>
      <c r="E1897" s="25">
        <v>50.994399999999999</v>
      </c>
      <c r="F1897" s="25">
        <v>54.854700000000001</v>
      </c>
      <c r="G1897" s="25">
        <v>43.312800000000003</v>
      </c>
      <c r="H1897" s="25" t="s">
        <v>13</v>
      </c>
      <c r="I1897" s="25" t="s">
        <v>88</v>
      </c>
      <c r="J1897" s="25" t="s">
        <v>88</v>
      </c>
      <c r="K1897" s="25" t="s">
        <v>88</v>
      </c>
      <c r="L1897" s="25" t="s">
        <v>88</v>
      </c>
      <c r="M1897" s="25" t="s">
        <v>88</v>
      </c>
      <c r="N1897" s="25" t="s">
        <v>88</v>
      </c>
    </row>
    <row r="1898" spans="1:14" x14ac:dyDescent="0.2">
      <c r="A1898" s="25"/>
      <c r="B1898" s="25" t="s">
        <v>6</v>
      </c>
      <c r="C1898" s="25">
        <v>0.54916200000000004</v>
      </c>
      <c r="D1898" s="25">
        <v>0.51620100000000002</v>
      </c>
      <c r="E1898" s="25">
        <v>0.55865900000000002</v>
      </c>
      <c r="F1898" s="25">
        <v>0.58100600000000002</v>
      </c>
      <c r="G1898" s="25">
        <v>0.68156399999999995</v>
      </c>
      <c r="H1898" s="25">
        <v>0.56323100000000004</v>
      </c>
      <c r="I1898" s="25" t="s">
        <v>88</v>
      </c>
      <c r="J1898" s="25" t="s">
        <v>88</v>
      </c>
      <c r="K1898" s="25" t="s">
        <v>88</v>
      </c>
      <c r="L1898" s="25" t="s">
        <v>88</v>
      </c>
      <c r="M1898" s="25" t="s">
        <v>88</v>
      </c>
      <c r="N1898" s="25" t="s">
        <v>88</v>
      </c>
    </row>
    <row r="1899" spans="1:14" x14ac:dyDescent="0.2">
      <c r="A1899" s="25"/>
      <c r="B1899" s="25" t="s">
        <v>7</v>
      </c>
      <c r="C1899" s="25">
        <v>5.7167599999999998</v>
      </c>
      <c r="D1899" s="25">
        <v>5.4916200000000002</v>
      </c>
      <c r="E1899" s="25">
        <v>2.0111699999999999</v>
      </c>
      <c r="F1899" s="25">
        <v>1.26816</v>
      </c>
      <c r="G1899" s="25">
        <v>2.9888300000000001</v>
      </c>
      <c r="H1899" s="25">
        <v>2.4684720000000002</v>
      </c>
      <c r="I1899" s="25" t="s">
        <v>88</v>
      </c>
      <c r="J1899" s="25" t="s">
        <v>88</v>
      </c>
      <c r="K1899" s="25" t="s">
        <v>88</v>
      </c>
      <c r="L1899" s="25" t="s">
        <v>88</v>
      </c>
      <c r="M1899" s="25" t="s">
        <v>88</v>
      </c>
      <c r="N1899" s="25" t="s">
        <v>88</v>
      </c>
    </row>
    <row r="1900" spans="1:14" x14ac:dyDescent="0.2">
      <c r="A1900" s="25"/>
      <c r="B1900" s="25" t="s">
        <v>8</v>
      </c>
      <c r="C1900" s="25">
        <v>0.27933000000000002</v>
      </c>
      <c r="D1900" s="25">
        <v>0.19553100000000001</v>
      </c>
      <c r="E1900" s="25">
        <v>2.96089</v>
      </c>
      <c r="F1900" s="25">
        <v>2.44693</v>
      </c>
      <c r="G1900" s="25">
        <v>6.32402</v>
      </c>
      <c r="H1900" s="25">
        <v>5.2226889999999999</v>
      </c>
      <c r="I1900" s="25" t="s">
        <v>88</v>
      </c>
      <c r="J1900" s="25" t="s">
        <v>88</v>
      </c>
      <c r="K1900" s="25" t="s">
        <v>88</v>
      </c>
      <c r="L1900" s="25" t="s">
        <v>88</v>
      </c>
      <c r="M1900" s="25" t="s">
        <v>88</v>
      </c>
      <c r="N1900" s="25" t="s">
        <v>88</v>
      </c>
    </row>
    <row r="1901" spans="1:14" x14ac:dyDescent="0.2">
      <c r="A1901" s="25"/>
      <c r="B1901" s="25" t="s">
        <v>9</v>
      </c>
      <c r="C1901" s="25">
        <v>12.5587</v>
      </c>
      <c r="D1901" s="25">
        <v>12.620100000000001</v>
      </c>
      <c r="E1901" s="25">
        <v>17.156400000000001</v>
      </c>
      <c r="F1901" s="25">
        <v>27.9162</v>
      </c>
      <c r="G1901" s="25">
        <v>30.055900000000001</v>
      </c>
      <c r="H1901" s="25">
        <v>28.079692999999999</v>
      </c>
      <c r="I1901" s="25" t="s">
        <v>88</v>
      </c>
      <c r="J1901" s="25" t="s">
        <v>88</v>
      </c>
      <c r="K1901" s="25" t="s">
        <v>88</v>
      </c>
      <c r="L1901" s="25" t="s">
        <v>88</v>
      </c>
      <c r="M1901" s="25" t="s">
        <v>88</v>
      </c>
      <c r="N1901" s="25" t="s">
        <v>88</v>
      </c>
    </row>
    <row r="1902" spans="1:14" x14ac:dyDescent="0.2">
      <c r="A1902" s="25"/>
      <c r="B1902" s="25" t="s">
        <v>10</v>
      </c>
      <c r="C1902" s="25">
        <v>659.30700000000002</v>
      </c>
      <c r="D1902" s="25">
        <v>727.79300000000001</v>
      </c>
      <c r="E1902" s="25">
        <v>729.43600000000004</v>
      </c>
      <c r="F1902" s="25">
        <v>612.23500000000001</v>
      </c>
      <c r="G1902" s="25">
        <v>660.75</v>
      </c>
      <c r="H1902" s="25">
        <v>545.68185700000004</v>
      </c>
      <c r="I1902" s="25" t="s">
        <v>88</v>
      </c>
      <c r="J1902" s="25" t="s">
        <v>88</v>
      </c>
      <c r="K1902" s="25" t="s">
        <v>88</v>
      </c>
      <c r="L1902" s="25" t="s">
        <v>88</v>
      </c>
      <c r="M1902" s="25" t="s">
        <v>88</v>
      </c>
      <c r="N1902" s="25" t="s">
        <v>88</v>
      </c>
    </row>
    <row r="1903" spans="1:14" x14ac:dyDescent="0.2">
      <c r="A1903" s="25"/>
      <c r="B1903" s="25" t="s">
        <v>11</v>
      </c>
      <c r="C1903" s="25">
        <v>0.24581</v>
      </c>
      <c r="D1903" s="25">
        <v>0.69832399999999994</v>
      </c>
      <c r="E1903" s="25">
        <v>0.19553100000000001</v>
      </c>
      <c r="F1903" s="25">
        <v>0.48044700000000001</v>
      </c>
      <c r="G1903" s="25">
        <v>3.9106099999999998E-2</v>
      </c>
      <c r="H1903" s="25">
        <v>3.2208000000000001E-2</v>
      </c>
      <c r="I1903" s="25" t="s">
        <v>88</v>
      </c>
      <c r="J1903" s="25" t="s">
        <v>88</v>
      </c>
      <c r="K1903" s="25" t="s">
        <v>88</v>
      </c>
      <c r="L1903" s="25" t="s">
        <v>88</v>
      </c>
      <c r="M1903" s="25" t="s">
        <v>88</v>
      </c>
      <c r="N1903" s="25" t="s">
        <v>88</v>
      </c>
    </row>
    <row r="1904" spans="1:14" x14ac:dyDescent="0.2">
      <c r="A1904" s="25"/>
      <c r="B1904" s="25" t="s">
        <v>12</v>
      </c>
      <c r="C1904" s="25">
        <v>56.2849</v>
      </c>
      <c r="D1904" s="25">
        <v>55.128</v>
      </c>
      <c r="E1904" s="25">
        <v>50.597799999999999</v>
      </c>
      <c r="F1904" s="25">
        <v>27.5642</v>
      </c>
      <c r="G1904" s="25">
        <v>32.022300000000001</v>
      </c>
      <c r="H1904" s="25">
        <v>21.626944000000002</v>
      </c>
      <c r="I1904" s="25" t="s">
        <v>88</v>
      </c>
      <c r="J1904" s="25" t="s">
        <v>88</v>
      </c>
      <c r="K1904" s="25" t="s">
        <v>88</v>
      </c>
      <c r="L1904" s="25" t="s">
        <v>88</v>
      </c>
      <c r="M1904" s="25" t="s">
        <v>88</v>
      </c>
      <c r="N1904" s="25" t="s">
        <v>88</v>
      </c>
    </row>
    <row r="1905" spans="1:14" x14ac:dyDescent="0.2">
      <c r="A1905" s="25" t="s">
        <v>209</v>
      </c>
      <c r="B1905" s="25" t="s">
        <v>1</v>
      </c>
      <c r="C1905" s="25">
        <v>371.53899999999999</v>
      </c>
      <c r="D1905" s="25">
        <v>444.40100000000001</v>
      </c>
      <c r="E1905" s="25">
        <v>518.26599999999996</v>
      </c>
      <c r="F1905" s="25">
        <v>559.12</v>
      </c>
      <c r="G1905" s="25">
        <v>482.536</v>
      </c>
      <c r="H1905" s="25">
        <v>523.96699999999998</v>
      </c>
      <c r="I1905" s="25">
        <v>612.89599999999996</v>
      </c>
      <c r="J1905" s="25">
        <v>614.35400000000004</v>
      </c>
      <c r="K1905" s="25">
        <v>671.10500000000002</v>
      </c>
      <c r="L1905" s="25">
        <v>620.92200000000003</v>
      </c>
      <c r="M1905" s="25">
        <v>538.08659899999998</v>
      </c>
      <c r="N1905" s="25" t="s">
        <v>13</v>
      </c>
    </row>
    <row r="1906" spans="1:14" x14ac:dyDescent="0.2">
      <c r="A1906" s="25"/>
      <c r="B1906" s="25" t="s">
        <v>61</v>
      </c>
      <c r="C1906" s="25">
        <v>0.25630500000000001</v>
      </c>
      <c r="D1906" s="25">
        <v>0.122465</v>
      </c>
      <c r="E1906" s="25">
        <v>0.34289700000000001</v>
      </c>
      <c r="F1906" s="25">
        <v>0.13545199999999999</v>
      </c>
      <c r="G1906" s="25">
        <v>1.8512399999999998E-2</v>
      </c>
      <c r="H1906" s="25" t="s">
        <v>13</v>
      </c>
      <c r="I1906" s="25">
        <v>0.73614299999999999</v>
      </c>
      <c r="J1906" s="25" t="s">
        <v>13</v>
      </c>
      <c r="K1906" s="25">
        <v>2.5999999999999999E-2</v>
      </c>
      <c r="L1906" s="25">
        <v>1E-3</v>
      </c>
      <c r="M1906" s="25">
        <v>0</v>
      </c>
      <c r="N1906" s="25" t="s">
        <v>13</v>
      </c>
    </row>
    <row r="1907" spans="1:14" x14ac:dyDescent="0.2">
      <c r="A1907" s="25"/>
      <c r="B1907" s="25" t="s">
        <v>2</v>
      </c>
      <c r="C1907" s="25">
        <v>65.532300000000006</v>
      </c>
      <c r="D1907" s="25">
        <v>77.715800000000002</v>
      </c>
      <c r="E1907" s="25">
        <v>138.36799999999999</v>
      </c>
      <c r="F1907" s="25">
        <v>139.928</v>
      </c>
      <c r="G1907" s="25">
        <v>117.378</v>
      </c>
      <c r="H1907" s="25">
        <v>124.54</v>
      </c>
      <c r="I1907" s="25">
        <v>140.87200000000001</v>
      </c>
      <c r="J1907" s="25">
        <v>153.53299999999999</v>
      </c>
      <c r="K1907" s="25">
        <v>153.684</v>
      </c>
      <c r="L1907" s="25">
        <v>138.869</v>
      </c>
      <c r="M1907" s="25">
        <v>121.78072400000001</v>
      </c>
      <c r="N1907" s="25" t="s">
        <v>13</v>
      </c>
    </row>
    <row r="1908" spans="1:14" x14ac:dyDescent="0.2">
      <c r="A1908" s="25"/>
      <c r="B1908" s="25" t="s">
        <v>3</v>
      </c>
      <c r="C1908" s="25">
        <v>148.71799999999999</v>
      </c>
      <c r="D1908" s="25">
        <v>122.249</v>
      </c>
      <c r="E1908" s="25">
        <v>142.08500000000001</v>
      </c>
      <c r="F1908" s="25">
        <v>151.56200000000001</v>
      </c>
      <c r="G1908" s="25">
        <v>140.51</v>
      </c>
      <c r="H1908" s="25">
        <v>128.58000000000001</v>
      </c>
      <c r="I1908" s="25">
        <v>165.71299999999999</v>
      </c>
      <c r="J1908" s="25">
        <v>165.26300000000001</v>
      </c>
      <c r="K1908" s="25">
        <v>167.95500000000001</v>
      </c>
      <c r="L1908" s="25">
        <v>183.703</v>
      </c>
      <c r="M1908" s="25">
        <v>155.284513</v>
      </c>
      <c r="N1908" s="25" t="s">
        <v>13</v>
      </c>
    </row>
    <row r="1909" spans="1:14" x14ac:dyDescent="0.2">
      <c r="A1909" s="25"/>
      <c r="B1909" s="25" t="s">
        <v>4</v>
      </c>
      <c r="C1909" s="25">
        <v>157.03239500000001</v>
      </c>
      <c r="D1909" s="25">
        <v>244.31373500000001</v>
      </c>
      <c r="E1909" s="25">
        <v>237.47010299999999</v>
      </c>
      <c r="F1909" s="25">
        <v>267.49454800000001</v>
      </c>
      <c r="G1909" s="25">
        <v>224.6294876</v>
      </c>
      <c r="H1909" s="25">
        <v>270.84699999999998</v>
      </c>
      <c r="I1909" s="25">
        <v>305.57499999999999</v>
      </c>
      <c r="J1909" s="25">
        <v>295.55799999999999</v>
      </c>
      <c r="K1909" s="25">
        <v>349.44</v>
      </c>
      <c r="L1909" s="25">
        <v>298.34899999999999</v>
      </c>
      <c r="M1909" s="25">
        <v>261.02136200000001</v>
      </c>
      <c r="N1909" s="25" t="s">
        <v>13</v>
      </c>
    </row>
    <row r="1910" spans="1:14" x14ac:dyDescent="0.2">
      <c r="A1910" s="25"/>
      <c r="B1910" s="25" t="s">
        <v>5</v>
      </c>
      <c r="C1910" s="25">
        <v>5.0590299999999999</v>
      </c>
      <c r="D1910" s="25">
        <v>25.4406</v>
      </c>
      <c r="E1910" s="25">
        <v>15.741099999999999</v>
      </c>
      <c r="F1910" s="25">
        <v>27.997800000000002</v>
      </c>
      <c r="G1910" s="25">
        <v>34.896099999999997</v>
      </c>
      <c r="H1910" s="25">
        <v>37.387300000000003</v>
      </c>
      <c r="I1910" s="25">
        <v>19.297000000000001</v>
      </c>
      <c r="J1910" s="25">
        <v>5.8109999999999999</v>
      </c>
      <c r="K1910" s="25">
        <v>8.2479999999999993</v>
      </c>
      <c r="L1910" s="25">
        <v>12.153</v>
      </c>
      <c r="M1910" s="25">
        <v>19.549969000000001</v>
      </c>
      <c r="N1910" s="25" t="s">
        <v>13</v>
      </c>
    </row>
    <row r="1911" spans="1:14" x14ac:dyDescent="0.2">
      <c r="A1911" s="25"/>
      <c r="B1911" s="25" t="s">
        <v>6</v>
      </c>
      <c r="C1911" s="25">
        <v>0.87540300000000004</v>
      </c>
      <c r="D1911" s="25">
        <v>1.4654100000000001</v>
      </c>
      <c r="E1911" s="25">
        <v>1.66553</v>
      </c>
      <c r="F1911" s="25">
        <v>1.3743300000000001</v>
      </c>
      <c r="G1911" s="25">
        <v>1.63365</v>
      </c>
      <c r="H1911" s="25">
        <v>4.7267900000000003</v>
      </c>
      <c r="I1911" s="25">
        <v>1.3859999999999999</v>
      </c>
      <c r="J1911" s="25">
        <v>1.89</v>
      </c>
      <c r="K1911" s="25">
        <v>1.0680000000000001</v>
      </c>
      <c r="L1911" s="25">
        <v>1.1719999999999999</v>
      </c>
      <c r="M1911" s="25">
        <v>1.516232</v>
      </c>
      <c r="N1911" s="25" t="s">
        <v>13</v>
      </c>
    </row>
    <row r="1912" spans="1:14" x14ac:dyDescent="0.2">
      <c r="A1912" s="25"/>
      <c r="B1912" s="25" t="s">
        <v>7</v>
      </c>
      <c r="C1912" s="25">
        <v>0.73564600000000002</v>
      </c>
      <c r="D1912" s="25">
        <v>0.11350499999999999</v>
      </c>
      <c r="E1912" s="25">
        <v>4.2697000000000003</v>
      </c>
      <c r="F1912" s="25">
        <v>9.8995700000000006</v>
      </c>
      <c r="G1912" s="25">
        <v>0.24856</v>
      </c>
      <c r="H1912" s="25">
        <v>5.0489699999999997</v>
      </c>
      <c r="I1912" s="25">
        <v>4.5585100000000001</v>
      </c>
      <c r="J1912" s="25">
        <v>7.6084300000000002</v>
      </c>
      <c r="K1912" s="25">
        <v>13.644</v>
      </c>
      <c r="L1912" s="25">
        <v>0.64400000000000002</v>
      </c>
      <c r="M1912" s="25">
        <v>0.36198999999999998</v>
      </c>
      <c r="N1912" s="25" t="s">
        <v>13</v>
      </c>
    </row>
    <row r="1913" spans="1:14" x14ac:dyDescent="0.2">
      <c r="A1913" s="25"/>
      <c r="B1913" s="25" t="s">
        <v>8</v>
      </c>
      <c r="C1913" s="25">
        <v>0.29860199999999998</v>
      </c>
      <c r="D1913" s="25">
        <v>1.3797200000000001</v>
      </c>
      <c r="E1913" s="25">
        <v>0.28615699999999999</v>
      </c>
      <c r="F1913" s="25">
        <v>0.52451999999999999</v>
      </c>
      <c r="G1913" s="25">
        <v>0.68688800000000005</v>
      </c>
      <c r="H1913" s="25">
        <v>1.0108200000000001</v>
      </c>
      <c r="I1913" s="25">
        <v>0.59099999999999997</v>
      </c>
      <c r="J1913" s="25">
        <v>0.55100000000000005</v>
      </c>
      <c r="K1913" s="25">
        <v>0.45</v>
      </c>
      <c r="L1913" s="25">
        <v>0.53700000000000003</v>
      </c>
      <c r="M1913" s="25">
        <v>0.401646</v>
      </c>
      <c r="N1913" s="25" t="s">
        <v>13</v>
      </c>
    </row>
    <row r="1914" spans="1:14" x14ac:dyDescent="0.2">
      <c r="A1914" s="25"/>
      <c r="B1914" s="25" t="s">
        <v>9</v>
      </c>
      <c r="C1914" s="25">
        <v>1.3186</v>
      </c>
      <c r="D1914" s="25">
        <v>5.4486600000000003</v>
      </c>
      <c r="E1914" s="25">
        <v>2.3947600000000002</v>
      </c>
      <c r="F1914" s="25">
        <v>2.9224800000000002</v>
      </c>
      <c r="G1914" s="25">
        <v>1.1296900000000001</v>
      </c>
      <c r="H1914" s="25">
        <v>3.4654099999999999</v>
      </c>
      <c r="I1914" s="25">
        <v>0.93164499999999995</v>
      </c>
      <c r="J1914" s="25">
        <v>6.6627000000000001</v>
      </c>
      <c r="K1914" s="25">
        <v>10.872</v>
      </c>
      <c r="L1914" s="25">
        <v>13.406000000000001</v>
      </c>
      <c r="M1914" s="25">
        <v>14.435067999999999</v>
      </c>
      <c r="N1914" s="25" t="s">
        <v>13</v>
      </c>
    </row>
    <row r="1915" spans="1:14" x14ac:dyDescent="0.2">
      <c r="A1915" s="25"/>
      <c r="B1915" s="25" t="s">
        <v>10</v>
      </c>
      <c r="C1915" s="25">
        <v>30.650200000000002</v>
      </c>
      <c r="D1915" s="25">
        <v>56.82</v>
      </c>
      <c r="E1915" s="25">
        <v>34.490099999999998</v>
      </c>
      <c r="F1915" s="25">
        <v>48.895099999999999</v>
      </c>
      <c r="G1915" s="25">
        <v>48.464399999999998</v>
      </c>
      <c r="H1915" s="25">
        <v>97.055000000000007</v>
      </c>
      <c r="I1915" s="25">
        <v>66.991</v>
      </c>
      <c r="J1915" s="25">
        <v>44.12</v>
      </c>
      <c r="K1915" s="25">
        <v>61.459000000000003</v>
      </c>
      <c r="L1915" s="25">
        <v>57.816000000000003</v>
      </c>
      <c r="M1915" s="25">
        <v>52.452067999999997</v>
      </c>
      <c r="N1915" s="25" t="s">
        <v>13</v>
      </c>
    </row>
    <row r="1916" spans="1:14" x14ac:dyDescent="0.2">
      <c r="A1916" s="25"/>
      <c r="B1916" s="25" t="s">
        <v>11</v>
      </c>
      <c r="C1916" s="25">
        <v>0.93398999999999999</v>
      </c>
      <c r="D1916" s="25">
        <v>4.9047499999999999</v>
      </c>
      <c r="E1916" s="25">
        <v>15.349</v>
      </c>
      <c r="F1916" s="25">
        <v>5.9298000000000002</v>
      </c>
      <c r="G1916" s="25">
        <v>1.13687</v>
      </c>
      <c r="H1916" s="25">
        <v>7.0102099999999998</v>
      </c>
      <c r="I1916" s="25">
        <v>2.6179999999999999</v>
      </c>
      <c r="J1916" s="25">
        <v>1.4656100000000001</v>
      </c>
      <c r="K1916" s="25">
        <v>2.5459999999999998</v>
      </c>
      <c r="L1916" s="25">
        <v>4.2270000000000003</v>
      </c>
      <c r="M1916" s="25">
        <v>4.7082629999999996</v>
      </c>
      <c r="N1916" s="25" t="s">
        <v>13</v>
      </c>
    </row>
    <row r="1917" spans="1:14" x14ac:dyDescent="0.2">
      <c r="A1917" s="25"/>
      <c r="B1917" s="25" t="s">
        <v>12</v>
      </c>
      <c r="C1917" s="25">
        <v>117.161</v>
      </c>
      <c r="D1917" s="25">
        <v>148.74100000000001</v>
      </c>
      <c r="E1917" s="25">
        <v>163.274</v>
      </c>
      <c r="F1917" s="25">
        <v>169.95099999999999</v>
      </c>
      <c r="G1917" s="25">
        <v>136.43299999999999</v>
      </c>
      <c r="H1917" s="25">
        <v>115.143</v>
      </c>
      <c r="I1917" s="25">
        <v>209.20099999999999</v>
      </c>
      <c r="J1917" s="25">
        <v>227.44900000000001</v>
      </c>
      <c r="K1917" s="25">
        <v>251.15299999999999</v>
      </c>
      <c r="L1917" s="25">
        <v>208.393</v>
      </c>
      <c r="M1917" s="25">
        <v>167.596125</v>
      </c>
      <c r="N1917" s="25" t="s">
        <v>13</v>
      </c>
    </row>
    <row r="1918" spans="1:14" x14ac:dyDescent="0.2">
      <c r="A1918" s="25" t="s">
        <v>210</v>
      </c>
      <c r="B1918" s="25" t="s">
        <v>1</v>
      </c>
      <c r="C1918" s="25">
        <v>10138.896000000001</v>
      </c>
      <c r="D1918" s="25">
        <v>9794.0669999999991</v>
      </c>
      <c r="E1918" s="25">
        <v>11635.402</v>
      </c>
      <c r="F1918" s="25">
        <v>11570.034</v>
      </c>
      <c r="G1918" s="25">
        <v>10186.291999999999</v>
      </c>
      <c r="H1918" s="25">
        <v>11557.578</v>
      </c>
      <c r="I1918" s="25">
        <v>13287.134</v>
      </c>
      <c r="J1918" s="25">
        <v>13122.588</v>
      </c>
      <c r="K1918" s="25">
        <v>13460.63</v>
      </c>
      <c r="L1918" s="25">
        <v>14434.647000000001</v>
      </c>
      <c r="M1918" s="25">
        <v>14345.438</v>
      </c>
      <c r="N1918" s="25">
        <v>14886.104977999999</v>
      </c>
    </row>
    <row r="1919" spans="1:14" x14ac:dyDescent="0.2">
      <c r="A1919" s="25"/>
      <c r="B1919" s="25" t="s">
        <v>61</v>
      </c>
      <c r="C1919" s="25" t="s">
        <v>13</v>
      </c>
      <c r="D1919" s="25">
        <v>186.11500000000001</v>
      </c>
      <c r="E1919" s="25" t="s">
        <v>13</v>
      </c>
      <c r="F1919" s="25" t="s">
        <v>13</v>
      </c>
      <c r="G1919" s="25" t="s">
        <v>13</v>
      </c>
      <c r="H1919" s="25" t="s">
        <v>13</v>
      </c>
      <c r="I1919" s="25" t="s">
        <v>13</v>
      </c>
      <c r="J1919" s="25" t="s">
        <v>13</v>
      </c>
      <c r="K1919" s="25" t="s">
        <v>13</v>
      </c>
      <c r="L1919" s="25">
        <v>267.313895</v>
      </c>
      <c r="M1919" s="25">
        <v>170.15600000000001</v>
      </c>
      <c r="N1919" s="25">
        <v>189.43415200000001</v>
      </c>
    </row>
    <row r="1920" spans="1:14" x14ac:dyDescent="0.2">
      <c r="A1920" s="25"/>
      <c r="B1920" s="25" t="s">
        <v>2</v>
      </c>
      <c r="C1920" s="25">
        <v>1724.316</v>
      </c>
      <c r="D1920" s="25">
        <v>1713.297</v>
      </c>
      <c r="E1920" s="25">
        <v>2023.9949999999999</v>
      </c>
      <c r="F1920" s="25">
        <v>1963.1310000000001</v>
      </c>
      <c r="G1920" s="25">
        <v>1506.049</v>
      </c>
      <c r="H1920" s="25">
        <v>1810.7349999999999</v>
      </c>
      <c r="I1920" s="25">
        <v>2043.749</v>
      </c>
      <c r="J1920" s="25">
        <v>2066.7849999999999</v>
      </c>
      <c r="K1920" s="25">
        <v>2082.1579999999999</v>
      </c>
      <c r="L1920" s="25">
        <v>2110.4450000000002</v>
      </c>
      <c r="M1920" s="25">
        <v>1864.7470000000001</v>
      </c>
      <c r="N1920" s="25">
        <v>1870.6365470000001</v>
      </c>
    </row>
    <row r="1921" spans="1:14" x14ac:dyDescent="0.2">
      <c r="A1921" s="25"/>
      <c r="B1921" s="25" t="s">
        <v>3</v>
      </c>
      <c r="C1921" s="25">
        <v>6471.9949999999999</v>
      </c>
      <c r="D1921" s="25">
        <v>6115.2120000000004</v>
      </c>
      <c r="E1921" s="25">
        <v>7229.5</v>
      </c>
      <c r="F1921" s="25">
        <v>6769.3940000000002</v>
      </c>
      <c r="G1921" s="25">
        <v>6011.7049999999999</v>
      </c>
      <c r="H1921" s="25">
        <v>6521.6729999999998</v>
      </c>
      <c r="I1921" s="25">
        <v>7340.7479999999996</v>
      </c>
      <c r="J1921" s="25">
        <v>7127.2089999999998</v>
      </c>
      <c r="K1921" s="25">
        <v>7397.0320000000002</v>
      </c>
      <c r="L1921" s="25">
        <v>8424.3590000000004</v>
      </c>
      <c r="M1921" s="25">
        <v>9048.9719999999998</v>
      </c>
      <c r="N1921" s="25">
        <v>9488.8268509999998</v>
      </c>
    </row>
    <row r="1922" spans="1:14" x14ac:dyDescent="0.2">
      <c r="A1922" s="25"/>
      <c r="B1922" s="25" t="s">
        <v>4</v>
      </c>
      <c r="C1922" s="25">
        <v>1779.60205</v>
      </c>
      <c r="D1922" s="25">
        <v>1779.443</v>
      </c>
      <c r="E1922" s="25">
        <v>2199.1607519999998</v>
      </c>
      <c r="F1922" s="25">
        <v>2600.5480419999999</v>
      </c>
      <c r="G1922" s="25">
        <v>2442.2394979999999</v>
      </c>
      <c r="H1922" s="25">
        <v>2936.6205970000001</v>
      </c>
      <c r="I1922" s="25">
        <v>3505.3387400000001</v>
      </c>
      <c r="J1922" s="25">
        <v>3623.7645379999999</v>
      </c>
      <c r="K1922" s="25">
        <v>3606.4501049999999</v>
      </c>
      <c r="L1922" s="25">
        <v>3632.5291050000001</v>
      </c>
      <c r="M1922" s="25">
        <v>3261.5630000000001</v>
      </c>
      <c r="N1922" s="25">
        <v>3337.2074280000002</v>
      </c>
    </row>
    <row r="1923" spans="1:14" x14ac:dyDescent="0.2">
      <c r="A1923" s="25"/>
      <c r="B1923" s="25" t="s">
        <v>5</v>
      </c>
      <c r="C1923" s="25" t="s">
        <v>13</v>
      </c>
      <c r="D1923" s="25">
        <v>11.673</v>
      </c>
      <c r="E1923" s="25" t="s">
        <v>13</v>
      </c>
      <c r="F1923" s="25" t="s">
        <v>13</v>
      </c>
      <c r="G1923" s="25" t="s">
        <v>13</v>
      </c>
      <c r="H1923" s="25" t="s">
        <v>13</v>
      </c>
      <c r="I1923" s="25" t="s">
        <v>13</v>
      </c>
      <c r="J1923" s="25" t="s">
        <v>13</v>
      </c>
      <c r="K1923" s="25" t="s">
        <v>13</v>
      </c>
      <c r="L1923" s="25">
        <v>18.624123000000001</v>
      </c>
      <c r="M1923" s="25">
        <v>11.855</v>
      </c>
      <c r="N1923" s="25">
        <v>20.247633</v>
      </c>
    </row>
    <row r="1924" spans="1:14" x14ac:dyDescent="0.2">
      <c r="A1924" s="25"/>
      <c r="B1924" s="25" t="s">
        <v>6</v>
      </c>
      <c r="C1924" s="25">
        <v>27.46</v>
      </c>
      <c r="D1924" s="25">
        <v>25.939</v>
      </c>
      <c r="E1924" s="25">
        <v>30.132000000000001</v>
      </c>
      <c r="F1924" s="25">
        <v>30.224</v>
      </c>
      <c r="G1924" s="25">
        <v>29.984000000000002</v>
      </c>
      <c r="H1924" s="25">
        <v>35.307000000000002</v>
      </c>
      <c r="I1924" s="25">
        <v>40.29</v>
      </c>
      <c r="J1924" s="25">
        <v>38.079000000000001</v>
      </c>
      <c r="K1924" s="25">
        <v>42.643999999999998</v>
      </c>
      <c r="L1924" s="25">
        <v>100.379</v>
      </c>
      <c r="M1924" s="25">
        <v>113.67</v>
      </c>
      <c r="N1924" s="25">
        <v>108.524945</v>
      </c>
    </row>
    <row r="1925" spans="1:14" x14ac:dyDescent="0.2">
      <c r="A1925" s="25"/>
      <c r="B1925" s="25" t="s">
        <v>7</v>
      </c>
      <c r="C1925" s="25">
        <v>273.18700000000001</v>
      </c>
      <c r="D1925" s="25">
        <v>255.50299999999999</v>
      </c>
      <c r="E1925" s="25">
        <v>268.24900000000002</v>
      </c>
      <c r="F1925" s="25">
        <v>256.55</v>
      </c>
      <c r="G1925" s="25">
        <v>313.57799999999997</v>
      </c>
      <c r="H1925" s="25">
        <v>339.37799999999999</v>
      </c>
      <c r="I1925" s="25">
        <v>436.084</v>
      </c>
      <c r="J1925" s="25">
        <v>458.565</v>
      </c>
      <c r="K1925" s="25">
        <v>556.00800000000004</v>
      </c>
      <c r="L1925" s="25">
        <v>462.904</v>
      </c>
      <c r="M1925" s="25">
        <v>466.53500000000003</v>
      </c>
      <c r="N1925" s="25">
        <v>509.87653</v>
      </c>
    </row>
    <row r="1926" spans="1:14" x14ac:dyDescent="0.2">
      <c r="A1926" s="25"/>
      <c r="B1926" s="25" t="s">
        <v>8</v>
      </c>
      <c r="C1926" s="25">
        <v>95.052000000000007</v>
      </c>
      <c r="D1926" s="25">
        <v>132.93899999999999</v>
      </c>
      <c r="E1926" s="25">
        <v>157.27500000000001</v>
      </c>
      <c r="F1926" s="25">
        <v>201.02199999999999</v>
      </c>
      <c r="G1926" s="25">
        <v>183.02500000000001</v>
      </c>
      <c r="H1926" s="25">
        <v>255.07400000000001</v>
      </c>
      <c r="I1926" s="25">
        <v>310.47300000000001</v>
      </c>
      <c r="J1926" s="25">
        <v>300.57900000000001</v>
      </c>
      <c r="K1926" s="25">
        <v>337.04899999999998</v>
      </c>
      <c r="L1926" s="25">
        <v>328.51299999999998</v>
      </c>
      <c r="M1926" s="25">
        <v>303.35300000000001</v>
      </c>
      <c r="N1926" s="25">
        <v>308.61534599999999</v>
      </c>
    </row>
    <row r="1927" spans="1:14" x14ac:dyDescent="0.2">
      <c r="A1927" s="25"/>
      <c r="B1927" s="25" t="s">
        <v>9</v>
      </c>
      <c r="C1927" s="25">
        <v>435.83199999999999</v>
      </c>
      <c r="D1927" s="25">
        <v>324.89100000000002</v>
      </c>
      <c r="E1927" s="25">
        <v>396.12700000000001</v>
      </c>
      <c r="F1927" s="25">
        <v>434.37700000000001</v>
      </c>
      <c r="G1927" s="25">
        <v>376.04399999999998</v>
      </c>
      <c r="H1927" s="25">
        <v>485.649</v>
      </c>
      <c r="I1927" s="25">
        <v>583.02499999999998</v>
      </c>
      <c r="J1927" s="25">
        <v>568.75099999999998</v>
      </c>
      <c r="K1927" s="25">
        <v>557.64800000000002</v>
      </c>
      <c r="L1927" s="25">
        <v>599.78399999999999</v>
      </c>
      <c r="M1927" s="25">
        <v>592.06100000000004</v>
      </c>
      <c r="N1927" s="25">
        <v>618.916966</v>
      </c>
    </row>
    <row r="1928" spans="1:14" x14ac:dyDescent="0.2">
      <c r="A1928" s="25"/>
      <c r="B1928" s="25" t="s">
        <v>10</v>
      </c>
      <c r="C1928" s="25">
        <v>656.91600000000005</v>
      </c>
      <c r="D1928" s="25">
        <v>760.024</v>
      </c>
      <c r="E1928" s="25">
        <v>956.14300000000003</v>
      </c>
      <c r="F1928" s="25">
        <v>1166.7729999999999</v>
      </c>
      <c r="G1928" s="25">
        <v>1041.3040000000001</v>
      </c>
      <c r="H1928" s="25">
        <v>1277.53</v>
      </c>
      <c r="I1928" s="25">
        <v>1512.0740000000001</v>
      </c>
      <c r="J1928" s="25">
        <v>1473.729</v>
      </c>
      <c r="K1928" s="25">
        <v>1412.1610000000001</v>
      </c>
      <c r="L1928" s="25">
        <v>1441.806</v>
      </c>
      <c r="M1928" s="25">
        <v>1275.4760000000001</v>
      </c>
      <c r="N1928" s="25">
        <v>1320.6311929999999</v>
      </c>
    </row>
    <row r="1929" spans="1:14" x14ac:dyDescent="0.2">
      <c r="A1929" s="25"/>
      <c r="B1929" s="25" t="s">
        <v>11</v>
      </c>
      <c r="C1929" s="25">
        <v>178.839</v>
      </c>
      <c r="D1929" s="25">
        <v>171.2</v>
      </c>
      <c r="E1929" s="25">
        <v>263.83999999999997</v>
      </c>
      <c r="F1929" s="25">
        <v>373.22699999999998</v>
      </c>
      <c r="G1929" s="25">
        <v>374.79500000000002</v>
      </c>
      <c r="H1929" s="25">
        <v>397.74200000000002</v>
      </c>
      <c r="I1929" s="25">
        <v>447.14400000000001</v>
      </c>
      <c r="J1929" s="25">
        <v>601.15800000000002</v>
      </c>
      <c r="K1929" s="25">
        <v>503.52300000000002</v>
      </c>
      <c r="L1929" s="25">
        <v>485.303</v>
      </c>
      <c r="M1929" s="25">
        <v>333.339</v>
      </c>
      <c r="N1929" s="25">
        <v>281.323531</v>
      </c>
    </row>
    <row r="1930" spans="1:14" x14ac:dyDescent="0.2">
      <c r="A1930" s="25"/>
      <c r="B1930" s="25" t="s">
        <v>12</v>
      </c>
      <c r="C1930" s="25">
        <v>102.093</v>
      </c>
      <c r="D1930" s="25">
        <v>97.272999999999996</v>
      </c>
      <c r="E1930" s="25">
        <v>113.914</v>
      </c>
      <c r="F1930" s="25">
        <v>120.895</v>
      </c>
      <c r="G1930" s="25">
        <v>106.816</v>
      </c>
      <c r="H1930" s="25">
        <v>124.655</v>
      </c>
      <c r="I1930" s="25">
        <v>146.941</v>
      </c>
      <c r="J1930" s="25">
        <v>160.417</v>
      </c>
      <c r="K1930" s="25">
        <v>169.755</v>
      </c>
      <c r="L1930" s="25">
        <v>194.12100000000001</v>
      </c>
      <c r="M1930" s="25">
        <v>164.577</v>
      </c>
      <c r="N1930" s="25">
        <v>169.07128399999999</v>
      </c>
    </row>
    <row r="1931" spans="1:14" x14ac:dyDescent="0.2">
      <c r="A1931" s="25" t="s">
        <v>211</v>
      </c>
      <c r="B1931" s="25" t="s">
        <v>1</v>
      </c>
      <c r="C1931" s="25">
        <v>530.70000000000005</v>
      </c>
      <c r="D1931" s="25">
        <v>538.70000000000005</v>
      </c>
      <c r="E1931" s="25">
        <v>665.6</v>
      </c>
      <c r="F1931" s="25">
        <v>877.9</v>
      </c>
      <c r="G1931" s="25">
        <v>894</v>
      </c>
      <c r="H1931" s="25">
        <v>935.3</v>
      </c>
      <c r="I1931" s="25">
        <v>1133.5</v>
      </c>
      <c r="J1931" s="25">
        <v>1244.0999999999999</v>
      </c>
      <c r="K1931" s="25">
        <v>1325</v>
      </c>
      <c r="L1931" s="25">
        <v>1388.4</v>
      </c>
      <c r="M1931" s="25">
        <v>1437.1</v>
      </c>
      <c r="N1931" s="25">
        <v>1578.470192</v>
      </c>
    </row>
    <row r="1932" spans="1:14" x14ac:dyDescent="0.2">
      <c r="A1932" s="25"/>
      <c r="B1932" s="25" t="s">
        <v>61</v>
      </c>
      <c r="C1932" s="25">
        <v>222.2</v>
      </c>
      <c r="D1932" s="25">
        <v>193.3</v>
      </c>
      <c r="E1932" s="25">
        <v>291.3</v>
      </c>
      <c r="F1932" s="25">
        <v>344.4</v>
      </c>
      <c r="G1932" s="25">
        <v>330.6</v>
      </c>
      <c r="H1932" s="25">
        <v>368</v>
      </c>
      <c r="I1932" s="25">
        <v>472.4</v>
      </c>
      <c r="J1932" s="25">
        <v>532.70000000000005</v>
      </c>
      <c r="K1932" s="25">
        <v>609.6</v>
      </c>
      <c r="L1932" s="25">
        <v>641.5</v>
      </c>
      <c r="M1932" s="25">
        <v>587.1</v>
      </c>
      <c r="N1932" s="25">
        <v>588.54819899999995</v>
      </c>
    </row>
    <row r="1933" spans="1:14" x14ac:dyDescent="0.2">
      <c r="A1933" s="25"/>
      <c r="B1933" s="25" t="s">
        <v>2</v>
      </c>
      <c r="C1933" s="25">
        <v>33.799999999999997</v>
      </c>
      <c r="D1933" s="25">
        <v>42.8</v>
      </c>
      <c r="E1933" s="25">
        <v>44</v>
      </c>
      <c r="F1933" s="25">
        <v>51.4</v>
      </c>
      <c r="G1933" s="25">
        <v>49.6</v>
      </c>
      <c r="H1933" s="25">
        <v>39.1</v>
      </c>
      <c r="I1933" s="25">
        <v>41.4</v>
      </c>
      <c r="J1933" s="25">
        <v>40.4</v>
      </c>
      <c r="K1933" s="25">
        <v>43.8</v>
      </c>
      <c r="L1933" s="25">
        <v>46.2</v>
      </c>
      <c r="M1933" s="25">
        <v>52.6</v>
      </c>
      <c r="N1933" s="25">
        <v>56.908189999999998</v>
      </c>
    </row>
    <row r="1934" spans="1:14" x14ac:dyDescent="0.2">
      <c r="A1934" s="25"/>
      <c r="B1934" s="25" t="s">
        <v>3</v>
      </c>
      <c r="C1934" s="25">
        <v>206.3</v>
      </c>
      <c r="D1934" s="25">
        <v>230.6</v>
      </c>
      <c r="E1934" s="25">
        <v>255.1</v>
      </c>
      <c r="F1934" s="25">
        <v>301</v>
      </c>
      <c r="G1934" s="25">
        <v>334.4</v>
      </c>
      <c r="H1934" s="25">
        <v>312.8</v>
      </c>
      <c r="I1934" s="25">
        <v>390.3</v>
      </c>
      <c r="J1934" s="25">
        <v>420.9</v>
      </c>
      <c r="K1934" s="25">
        <v>417.2</v>
      </c>
      <c r="L1934" s="25">
        <v>445.4</v>
      </c>
      <c r="M1934" s="25">
        <v>528.6</v>
      </c>
      <c r="N1934" s="25">
        <v>642.82965899999999</v>
      </c>
    </row>
    <row r="1935" spans="1:14" x14ac:dyDescent="0.2">
      <c r="A1935" s="25"/>
      <c r="B1935" s="25" t="s">
        <v>4</v>
      </c>
      <c r="C1935" s="25">
        <v>68.400000000000006</v>
      </c>
      <c r="D1935" s="25">
        <v>72</v>
      </c>
      <c r="E1935" s="25">
        <v>75.2</v>
      </c>
      <c r="F1935" s="25">
        <v>181.1</v>
      </c>
      <c r="G1935" s="25">
        <v>179.4</v>
      </c>
      <c r="H1935" s="25">
        <v>215.4</v>
      </c>
      <c r="I1935" s="25">
        <v>229.4</v>
      </c>
      <c r="J1935" s="25">
        <v>250.1</v>
      </c>
      <c r="K1935" s="25">
        <v>254.4</v>
      </c>
      <c r="L1935" s="25">
        <v>255.29900000000001</v>
      </c>
      <c r="M1935" s="25">
        <v>268.8</v>
      </c>
      <c r="N1935" s="25">
        <v>290.18414300000001</v>
      </c>
    </row>
    <row r="1936" spans="1:14" x14ac:dyDescent="0.2">
      <c r="A1936" s="25"/>
      <c r="B1936" s="25" t="s">
        <v>5</v>
      </c>
      <c r="C1936" s="25">
        <v>0</v>
      </c>
      <c r="D1936" s="25">
        <v>0</v>
      </c>
      <c r="E1936" s="25">
        <v>0</v>
      </c>
      <c r="F1936" s="25">
        <v>0</v>
      </c>
      <c r="G1936" s="25">
        <v>0</v>
      </c>
      <c r="H1936" s="25">
        <v>0</v>
      </c>
      <c r="I1936" s="25">
        <v>0</v>
      </c>
      <c r="J1936" s="25">
        <v>0</v>
      </c>
      <c r="K1936" s="25">
        <v>0</v>
      </c>
      <c r="L1936" s="25" t="s">
        <v>13</v>
      </c>
      <c r="M1936" s="25" t="s">
        <v>13</v>
      </c>
      <c r="N1936" s="25" t="s">
        <v>13</v>
      </c>
    </row>
    <row r="1937" spans="1:14" x14ac:dyDescent="0.2">
      <c r="A1937" s="25"/>
      <c r="B1937" s="25" t="s">
        <v>6</v>
      </c>
      <c r="C1937" s="25">
        <v>2.8</v>
      </c>
      <c r="D1937" s="25">
        <v>3.5</v>
      </c>
      <c r="E1937" s="25">
        <v>3.7</v>
      </c>
      <c r="F1937" s="25">
        <v>4.3</v>
      </c>
      <c r="G1937" s="25">
        <v>4.9000000000000004</v>
      </c>
      <c r="H1937" s="25">
        <v>4.3</v>
      </c>
      <c r="I1937" s="25">
        <v>3.9</v>
      </c>
      <c r="J1937" s="25">
        <v>4.9000000000000004</v>
      </c>
      <c r="K1937" s="25">
        <v>5</v>
      </c>
      <c r="L1937" s="25">
        <v>5.5</v>
      </c>
      <c r="M1937" s="25">
        <v>6</v>
      </c>
      <c r="N1937" s="25">
        <v>6.1</v>
      </c>
    </row>
    <row r="1938" spans="1:14" x14ac:dyDescent="0.2">
      <c r="A1938" s="25"/>
      <c r="B1938" s="25" t="s">
        <v>7</v>
      </c>
      <c r="C1938" s="25" t="s">
        <v>13</v>
      </c>
      <c r="D1938" s="25" t="s">
        <v>13</v>
      </c>
      <c r="E1938" s="25">
        <v>0.8</v>
      </c>
      <c r="F1938" s="25">
        <v>2.4</v>
      </c>
      <c r="G1938" s="25" t="s">
        <v>13</v>
      </c>
      <c r="H1938" s="25" t="s">
        <v>13</v>
      </c>
      <c r="I1938" s="25" t="s">
        <v>13</v>
      </c>
      <c r="J1938" s="25" t="s">
        <v>13</v>
      </c>
      <c r="K1938" s="25" t="s">
        <v>13</v>
      </c>
      <c r="L1938" s="25" t="s">
        <v>13</v>
      </c>
      <c r="M1938" s="25" t="s">
        <v>13</v>
      </c>
      <c r="N1938" s="25" t="s">
        <v>13</v>
      </c>
    </row>
    <row r="1939" spans="1:14" x14ac:dyDescent="0.2">
      <c r="A1939" s="25"/>
      <c r="B1939" s="25" t="s">
        <v>8</v>
      </c>
      <c r="C1939" s="25">
        <v>0</v>
      </c>
      <c r="D1939" s="25">
        <v>0</v>
      </c>
      <c r="E1939" s="25">
        <v>0</v>
      </c>
      <c r="F1939" s="25">
        <v>0</v>
      </c>
      <c r="G1939" s="25">
        <v>0</v>
      </c>
      <c r="H1939" s="25">
        <v>0</v>
      </c>
      <c r="I1939" s="25">
        <v>0</v>
      </c>
      <c r="J1939" s="25">
        <v>0</v>
      </c>
      <c r="K1939" s="25">
        <v>0</v>
      </c>
      <c r="L1939" s="25" t="s">
        <v>13</v>
      </c>
      <c r="M1939" s="25" t="s">
        <v>13</v>
      </c>
      <c r="N1939" s="25" t="s">
        <v>13</v>
      </c>
    </row>
    <row r="1940" spans="1:14" x14ac:dyDescent="0.2">
      <c r="A1940" s="25"/>
      <c r="B1940" s="25" t="s">
        <v>9</v>
      </c>
      <c r="C1940" s="25">
        <v>28.3</v>
      </c>
      <c r="D1940" s="25">
        <v>29.4</v>
      </c>
      <c r="E1940" s="25">
        <v>30.5</v>
      </c>
      <c r="F1940" s="25">
        <v>92.7</v>
      </c>
      <c r="G1940" s="25">
        <v>87</v>
      </c>
      <c r="H1940" s="25">
        <v>115.9</v>
      </c>
      <c r="I1940" s="25">
        <v>130</v>
      </c>
      <c r="J1940" s="25">
        <v>146.80000000000001</v>
      </c>
      <c r="K1940" s="25">
        <v>153.80000000000001</v>
      </c>
      <c r="L1940" s="25">
        <v>154.9</v>
      </c>
      <c r="M1940" s="25">
        <v>157.6</v>
      </c>
      <c r="N1940" s="25">
        <v>181.784143</v>
      </c>
    </row>
    <row r="1941" spans="1:14" x14ac:dyDescent="0.2">
      <c r="A1941" s="25"/>
      <c r="B1941" s="25" t="s">
        <v>10</v>
      </c>
      <c r="C1941" s="25">
        <v>0</v>
      </c>
      <c r="D1941" s="25">
        <v>0</v>
      </c>
      <c r="E1941" s="25">
        <v>0</v>
      </c>
      <c r="F1941" s="25">
        <v>6.5</v>
      </c>
      <c r="G1941" s="25">
        <v>7.1</v>
      </c>
      <c r="H1941" s="25">
        <v>8.3000000000000007</v>
      </c>
      <c r="I1941" s="25">
        <v>9.6999999999999993</v>
      </c>
      <c r="J1941" s="25">
        <v>11.2</v>
      </c>
      <c r="K1941" s="25">
        <v>7.4</v>
      </c>
      <c r="L1941" s="25">
        <v>8.6999999999999993</v>
      </c>
      <c r="M1941" s="25">
        <v>10</v>
      </c>
      <c r="N1941" s="25">
        <v>9.1999999999999993</v>
      </c>
    </row>
    <row r="1942" spans="1:14" x14ac:dyDescent="0.2">
      <c r="A1942" s="25"/>
      <c r="B1942" s="25" t="s">
        <v>11</v>
      </c>
      <c r="C1942" s="25">
        <v>0</v>
      </c>
      <c r="D1942" s="25">
        <v>0</v>
      </c>
      <c r="E1942" s="25">
        <v>0</v>
      </c>
      <c r="F1942" s="25">
        <v>0</v>
      </c>
      <c r="G1942" s="25">
        <v>0</v>
      </c>
      <c r="H1942" s="25">
        <v>0</v>
      </c>
      <c r="I1942" s="25">
        <v>0</v>
      </c>
      <c r="J1942" s="25">
        <v>0</v>
      </c>
      <c r="K1942" s="25">
        <v>0</v>
      </c>
      <c r="L1942" s="25" t="s">
        <v>13</v>
      </c>
      <c r="M1942" s="25" t="s">
        <v>13</v>
      </c>
      <c r="N1942" s="25" t="s">
        <v>13</v>
      </c>
    </row>
    <row r="1943" spans="1:14" x14ac:dyDescent="0.2">
      <c r="A1943" s="25"/>
      <c r="B1943" s="25" t="s">
        <v>12</v>
      </c>
      <c r="C1943" s="25">
        <v>37.299999999999997</v>
      </c>
      <c r="D1943" s="25">
        <v>39.1</v>
      </c>
      <c r="E1943" s="25">
        <v>40.200000000000003</v>
      </c>
      <c r="F1943" s="25">
        <v>75.2</v>
      </c>
      <c r="G1943" s="25">
        <v>80.400000000000006</v>
      </c>
      <c r="H1943" s="25">
        <v>86.9</v>
      </c>
      <c r="I1943" s="25">
        <v>85.8</v>
      </c>
      <c r="J1943" s="25">
        <v>87.2</v>
      </c>
      <c r="K1943" s="25">
        <v>88.2</v>
      </c>
      <c r="L1943" s="25">
        <v>86.2</v>
      </c>
      <c r="M1943" s="25">
        <v>95.2</v>
      </c>
      <c r="N1943" s="25">
        <v>93.1</v>
      </c>
    </row>
    <row r="1944" spans="1:14" x14ac:dyDescent="0.2">
      <c r="A1944" s="25" t="s">
        <v>212</v>
      </c>
      <c r="B1944" s="25" t="s">
        <v>1</v>
      </c>
      <c r="C1944" s="25">
        <v>87.540800000000004</v>
      </c>
      <c r="D1944" s="25">
        <v>90.556299999999993</v>
      </c>
      <c r="E1944" s="25">
        <v>84.633399999999995</v>
      </c>
      <c r="F1944" s="25">
        <v>130.97399999999999</v>
      </c>
      <c r="G1944" s="25">
        <v>99.922399999999996</v>
      </c>
      <c r="H1944" s="25">
        <v>119.036</v>
      </c>
      <c r="I1944" s="25">
        <v>69.278000000000006</v>
      </c>
      <c r="J1944" s="25">
        <v>75.444000000000003</v>
      </c>
      <c r="K1944" s="25">
        <v>147.53100000000001</v>
      </c>
      <c r="L1944" s="25">
        <v>283.41957300000001</v>
      </c>
      <c r="M1944" s="25">
        <v>231.50651199999999</v>
      </c>
      <c r="N1944" s="25">
        <v>251.76001600000001</v>
      </c>
    </row>
    <row r="1945" spans="1:14" x14ac:dyDescent="0.2">
      <c r="A1945" s="25"/>
      <c r="B1945" s="25" t="s">
        <v>61</v>
      </c>
      <c r="C1945" s="25">
        <v>1.32709E-2</v>
      </c>
      <c r="D1945" s="25" t="s">
        <v>13</v>
      </c>
      <c r="E1945" s="25" t="s">
        <v>13</v>
      </c>
      <c r="F1945" s="25">
        <v>0.13622000000000001</v>
      </c>
      <c r="G1945" s="25" t="s">
        <v>13</v>
      </c>
      <c r="H1945" s="25">
        <v>4.03814E-3</v>
      </c>
      <c r="I1945" s="25" t="s">
        <v>13</v>
      </c>
      <c r="J1945" s="25" t="s">
        <v>13</v>
      </c>
      <c r="K1945" s="25" t="s">
        <v>13</v>
      </c>
      <c r="L1945" s="25" t="s">
        <v>13</v>
      </c>
      <c r="M1945" s="25" t="s">
        <v>13</v>
      </c>
      <c r="N1945" s="25" t="s">
        <v>13</v>
      </c>
    </row>
    <row r="1946" spans="1:14" x14ac:dyDescent="0.2">
      <c r="A1946" s="25"/>
      <c r="B1946" s="25" t="s">
        <v>2</v>
      </c>
      <c r="C1946" s="25">
        <v>8.5464900000000004</v>
      </c>
      <c r="D1946" s="25">
        <v>8.8202099999999994</v>
      </c>
      <c r="E1946" s="25">
        <v>11.7638</v>
      </c>
      <c r="F1946" s="25">
        <v>11.965</v>
      </c>
      <c r="G1946" s="25">
        <v>7.8062399999999998</v>
      </c>
      <c r="H1946" s="25">
        <v>0.83185799999999999</v>
      </c>
      <c r="I1946" s="25">
        <v>5.2514900000000004</v>
      </c>
      <c r="J1946" s="25">
        <v>3.6903000000000001</v>
      </c>
      <c r="K1946" s="25">
        <v>5.9770000000000003</v>
      </c>
      <c r="L1946" s="25">
        <v>19.126860000000001</v>
      </c>
      <c r="M1946" s="25">
        <v>17.177745000000002</v>
      </c>
      <c r="N1946" s="25" t="s">
        <v>13</v>
      </c>
    </row>
    <row r="1947" spans="1:14" x14ac:dyDescent="0.2">
      <c r="A1947" s="25"/>
      <c r="B1947" s="25" t="s">
        <v>3</v>
      </c>
      <c r="C1947" s="25">
        <v>43.2102</v>
      </c>
      <c r="D1947" s="25">
        <v>36.091700000000003</v>
      </c>
      <c r="E1947" s="25">
        <v>41.181699999999999</v>
      </c>
      <c r="F1947" s="25">
        <v>78.59</v>
      </c>
      <c r="G1947" s="25">
        <v>65.954899999999995</v>
      </c>
      <c r="H1947" s="25">
        <v>105.289</v>
      </c>
      <c r="I1947" s="25">
        <v>51.228499999999997</v>
      </c>
      <c r="J1947" s="25">
        <v>49.875900000000001</v>
      </c>
      <c r="K1947" s="25">
        <v>57.819000000000003</v>
      </c>
      <c r="L1947" s="25">
        <v>89.550768000000005</v>
      </c>
      <c r="M1947" s="25">
        <v>73.847401000000005</v>
      </c>
      <c r="N1947" s="25">
        <v>78.560706999999994</v>
      </c>
    </row>
    <row r="1948" spans="1:14" x14ac:dyDescent="0.2">
      <c r="A1948" s="25"/>
      <c r="B1948" s="25" t="s">
        <v>4</v>
      </c>
      <c r="C1948" s="25">
        <v>35.770839100000003</v>
      </c>
      <c r="D1948" s="25">
        <v>45.644390000000001</v>
      </c>
      <c r="E1948" s="25">
        <v>31.687899999999999</v>
      </c>
      <c r="F1948" s="25">
        <v>40.282780000000002</v>
      </c>
      <c r="G1948" s="25">
        <v>26.161259999999999</v>
      </c>
      <c r="H1948" s="25">
        <v>12.912000000000001</v>
      </c>
      <c r="I1948" s="25">
        <v>12.798</v>
      </c>
      <c r="J1948" s="25">
        <v>21.876999999999999</v>
      </c>
      <c r="K1948" s="25">
        <v>83.733999999999995</v>
      </c>
      <c r="L1948" s="25">
        <v>174.74194499999999</v>
      </c>
      <c r="M1948" s="25">
        <v>140.48136600000001</v>
      </c>
      <c r="N1948" s="25" t="s">
        <v>13</v>
      </c>
    </row>
    <row r="1949" spans="1:14" x14ac:dyDescent="0.2">
      <c r="A1949" s="25"/>
      <c r="B1949" s="25" t="s">
        <v>5</v>
      </c>
      <c r="C1949" s="25">
        <v>1.6266400000000001</v>
      </c>
      <c r="D1949" s="25">
        <v>0.80131600000000003</v>
      </c>
      <c r="E1949" s="25" t="s">
        <v>13</v>
      </c>
      <c r="F1949" s="25" t="s">
        <v>13</v>
      </c>
      <c r="G1949" s="25" t="s">
        <v>13</v>
      </c>
      <c r="H1949" s="25">
        <v>0.12720200000000001</v>
      </c>
      <c r="I1949" s="25" t="s">
        <v>13</v>
      </c>
      <c r="J1949" s="25" t="s">
        <v>13</v>
      </c>
      <c r="K1949" s="25" t="s">
        <v>13</v>
      </c>
      <c r="L1949" s="25" t="s">
        <v>13</v>
      </c>
      <c r="M1949" s="25" t="s">
        <v>13</v>
      </c>
      <c r="N1949" s="25" t="s">
        <v>13</v>
      </c>
    </row>
    <row r="1950" spans="1:14" x14ac:dyDescent="0.2">
      <c r="A1950" s="25"/>
      <c r="B1950" s="25" t="s">
        <v>6</v>
      </c>
      <c r="C1950" s="25">
        <v>0.57065100000000002</v>
      </c>
      <c r="D1950" s="25">
        <v>0.78601600000000005</v>
      </c>
      <c r="E1950" s="25">
        <v>0.50702400000000003</v>
      </c>
      <c r="F1950" s="25">
        <v>1.25278</v>
      </c>
      <c r="G1950" s="25">
        <v>0.78994200000000003</v>
      </c>
      <c r="H1950" s="25">
        <v>1.28009</v>
      </c>
      <c r="I1950" s="25">
        <v>1.9073199999999998E-2</v>
      </c>
      <c r="J1950" s="25">
        <v>1.4850000000000001</v>
      </c>
      <c r="K1950" s="25">
        <v>1.909</v>
      </c>
      <c r="L1950" s="25">
        <v>0.17396600000000001</v>
      </c>
      <c r="M1950" s="25">
        <v>2.6076419999999998</v>
      </c>
      <c r="N1950" s="25" t="s">
        <v>13</v>
      </c>
    </row>
    <row r="1951" spans="1:14" x14ac:dyDescent="0.2">
      <c r="A1951" s="25"/>
      <c r="B1951" s="25" t="s">
        <v>7</v>
      </c>
      <c r="C1951" s="25">
        <v>0.335565</v>
      </c>
      <c r="D1951" s="25">
        <v>2.91648</v>
      </c>
      <c r="E1951" s="25">
        <v>4.9951299999999996</v>
      </c>
      <c r="F1951" s="25">
        <v>7.3134499999999996</v>
      </c>
      <c r="G1951" s="25">
        <v>2.1305200000000002</v>
      </c>
      <c r="H1951" s="25">
        <v>4.9063499999999998</v>
      </c>
      <c r="I1951" s="25">
        <v>0.12715499999999999</v>
      </c>
      <c r="J1951" s="25">
        <v>4.1682399999999999</v>
      </c>
      <c r="K1951" s="25">
        <v>3.069</v>
      </c>
      <c r="L1951" s="25">
        <v>2.9493459999999998</v>
      </c>
      <c r="M1951" s="25">
        <v>2.3330630000000001</v>
      </c>
      <c r="N1951" s="25" t="s">
        <v>13</v>
      </c>
    </row>
    <row r="1952" spans="1:14" x14ac:dyDescent="0.2">
      <c r="A1952" s="25"/>
      <c r="B1952" s="25" t="s">
        <v>8</v>
      </c>
      <c r="C1952" s="25">
        <v>7.5833999999999997E-3</v>
      </c>
      <c r="D1952" s="25" t="s">
        <v>13</v>
      </c>
      <c r="E1952" s="25">
        <v>2.0865200000000001E-3</v>
      </c>
      <c r="F1952" s="25" t="s">
        <v>13</v>
      </c>
      <c r="G1952" s="25" t="s">
        <v>13</v>
      </c>
      <c r="H1952" s="25" t="s">
        <v>13</v>
      </c>
      <c r="I1952" s="25" t="s">
        <v>13</v>
      </c>
      <c r="J1952" s="25" t="s">
        <v>13</v>
      </c>
      <c r="K1952" s="25" t="s">
        <v>13</v>
      </c>
      <c r="L1952" s="25" t="s">
        <v>13</v>
      </c>
      <c r="M1952" s="25" t="s">
        <v>13</v>
      </c>
      <c r="N1952" s="25" t="s">
        <v>13</v>
      </c>
    </row>
    <row r="1953" spans="1:14" x14ac:dyDescent="0.2">
      <c r="A1953" s="25"/>
      <c r="B1953" s="25" t="s">
        <v>9</v>
      </c>
      <c r="C1953" s="25">
        <v>22.5625</v>
      </c>
      <c r="D1953" s="25">
        <v>29.700299999999999</v>
      </c>
      <c r="E1953" s="25">
        <v>12.9907</v>
      </c>
      <c r="F1953" s="25">
        <v>15.2164</v>
      </c>
      <c r="G1953" s="25">
        <v>12.8085</v>
      </c>
      <c r="H1953" s="25">
        <v>4.59945</v>
      </c>
      <c r="I1953" s="25">
        <v>0.440803</v>
      </c>
      <c r="J1953" s="25">
        <v>0.55432899999999996</v>
      </c>
      <c r="K1953" s="25">
        <v>63.886000000000003</v>
      </c>
      <c r="L1953" s="25">
        <v>148.439179</v>
      </c>
      <c r="M1953" s="25">
        <v>119.308877</v>
      </c>
      <c r="N1953" s="25" t="s">
        <v>13</v>
      </c>
    </row>
    <row r="1954" spans="1:14" x14ac:dyDescent="0.2">
      <c r="A1954" s="25"/>
      <c r="B1954" s="25" t="s">
        <v>10</v>
      </c>
      <c r="C1954" s="25">
        <v>7.5056700000000003</v>
      </c>
      <c r="D1954" s="25">
        <v>4.6185600000000004</v>
      </c>
      <c r="E1954" s="25">
        <v>7.7952399999999997</v>
      </c>
      <c r="F1954" s="25">
        <v>10.6296</v>
      </c>
      <c r="G1954" s="25">
        <v>10.2798</v>
      </c>
      <c r="H1954" s="25">
        <v>1.8736999999999999</v>
      </c>
      <c r="I1954" s="25">
        <v>6.7329999999999997</v>
      </c>
      <c r="J1954" s="25">
        <v>8.9320000000000004</v>
      </c>
      <c r="K1954" s="25">
        <v>8.7539999999999996</v>
      </c>
      <c r="L1954" s="25">
        <v>10.577733</v>
      </c>
      <c r="M1954" s="25">
        <v>3.334721</v>
      </c>
      <c r="N1954" s="25" t="s">
        <v>13</v>
      </c>
    </row>
    <row r="1955" spans="1:14" x14ac:dyDescent="0.2">
      <c r="A1955" s="25"/>
      <c r="B1955" s="25" t="s">
        <v>11</v>
      </c>
      <c r="C1955" s="25" t="s">
        <v>13</v>
      </c>
      <c r="D1955" s="25">
        <v>3.4424099999999999E-2</v>
      </c>
      <c r="E1955" s="25" t="s">
        <v>13</v>
      </c>
      <c r="F1955" s="25">
        <v>1.13219</v>
      </c>
      <c r="G1955" s="25" t="s">
        <v>13</v>
      </c>
      <c r="H1955" s="25" t="s">
        <v>13</v>
      </c>
      <c r="I1955" s="25" t="s">
        <v>13</v>
      </c>
      <c r="J1955" s="25">
        <v>3.3000000000000002E-2</v>
      </c>
      <c r="K1955" s="25">
        <v>4.0000000000000001E-3</v>
      </c>
      <c r="L1955" s="25">
        <v>0.109917</v>
      </c>
      <c r="M1955" s="25" t="s">
        <v>13</v>
      </c>
      <c r="N1955" s="25" t="s">
        <v>13</v>
      </c>
    </row>
    <row r="1956" spans="1:14" x14ac:dyDescent="0.2">
      <c r="A1956" s="25"/>
      <c r="B1956" s="25" t="s">
        <v>12</v>
      </c>
      <c r="C1956" s="25">
        <v>3.16228</v>
      </c>
      <c r="D1956" s="25">
        <v>6.78728</v>
      </c>
      <c r="E1956" s="25">
        <v>5.3978299999999999</v>
      </c>
      <c r="F1956" s="25">
        <v>4.7386699999999999</v>
      </c>
      <c r="G1956" s="25">
        <v>0.15248200000000001</v>
      </c>
      <c r="H1956" s="25">
        <v>0.12518199999999999</v>
      </c>
      <c r="I1956" s="25">
        <v>5.4782500000000001</v>
      </c>
      <c r="J1956" s="25">
        <v>6.7048300000000003</v>
      </c>
      <c r="K1956" s="25">
        <v>6.1130000000000004</v>
      </c>
      <c r="L1956" s="25">
        <v>12.491806</v>
      </c>
      <c r="M1956" s="25">
        <v>12.897062999999999</v>
      </c>
      <c r="N1956" s="25" t="s">
        <v>13</v>
      </c>
    </row>
    <row r="1957" spans="1:14" x14ac:dyDescent="0.2">
      <c r="A1957" s="25" t="s">
        <v>213</v>
      </c>
      <c r="B1957" s="25" t="s">
        <v>1</v>
      </c>
      <c r="C1957" s="25">
        <v>1792.59</v>
      </c>
      <c r="D1957" s="25">
        <v>2298.6329999999998</v>
      </c>
      <c r="E1957" s="25">
        <v>1443.136</v>
      </c>
      <c r="F1957" s="25">
        <v>2263.44</v>
      </c>
      <c r="G1957" s="25">
        <v>2217.87</v>
      </c>
      <c r="H1957" s="25">
        <v>3080.52</v>
      </c>
      <c r="I1957" s="25">
        <v>3386.55</v>
      </c>
      <c r="J1957" s="25">
        <v>2400.27</v>
      </c>
      <c r="K1957" s="25">
        <v>2396.17</v>
      </c>
      <c r="L1957" s="25">
        <v>1975.24</v>
      </c>
      <c r="M1957" s="25">
        <v>3226.4679999999998</v>
      </c>
      <c r="N1957" s="25">
        <v>3717.643153</v>
      </c>
    </row>
    <row r="1958" spans="1:14" x14ac:dyDescent="0.2">
      <c r="A1958" s="25"/>
      <c r="B1958" s="25" t="s">
        <v>61</v>
      </c>
      <c r="C1958" s="25" t="s">
        <v>13</v>
      </c>
      <c r="D1958" s="25" t="s">
        <v>13</v>
      </c>
      <c r="E1958" s="25" t="s">
        <v>13</v>
      </c>
      <c r="F1958" s="25" t="s">
        <v>13</v>
      </c>
      <c r="G1958" s="25" t="s">
        <v>13</v>
      </c>
      <c r="H1958" s="25" t="s">
        <v>13</v>
      </c>
      <c r="I1958" s="25" t="s">
        <v>13</v>
      </c>
      <c r="J1958" s="25" t="s">
        <v>13</v>
      </c>
      <c r="K1958" s="25" t="s">
        <v>13</v>
      </c>
      <c r="L1958" s="25" t="s">
        <v>13</v>
      </c>
      <c r="M1958" s="25" t="s">
        <v>13</v>
      </c>
      <c r="N1958" s="25" t="s">
        <v>13</v>
      </c>
    </row>
    <row r="1959" spans="1:14" x14ac:dyDescent="0.2">
      <c r="A1959" s="25"/>
      <c r="B1959" s="25" t="s">
        <v>2</v>
      </c>
      <c r="C1959" s="25">
        <v>1337.51</v>
      </c>
      <c r="D1959" s="25">
        <v>1826.797</v>
      </c>
      <c r="E1959" s="25">
        <v>829.71</v>
      </c>
      <c r="F1959" s="25">
        <v>1208.971</v>
      </c>
      <c r="G1959" s="25">
        <v>1098.25</v>
      </c>
      <c r="H1959" s="25">
        <v>1969.8</v>
      </c>
      <c r="I1959" s="25">
        <v>1587.42</v>
      </c>
      <c r="J1959" s="25">
        <v>1394.33</v>
      </c>
      <c r="K1959" s="25">
        <v>1099.27</v>
      </c>
      <c r="L1959" s="25">
        <v>768.11</v>
      </c>
      <c r="M1959" s="25">
        <v>1846.0519999999999</v>
      </c>
      <c r="N1959" s="25">
        <v>1556.8814910000001</v>
      </c>
    </row>
    <row r="1960" spans="1:14" x14ac:dyDescent="0.2">
      <c r="A1960" s="25"/>
      <c r="B1960" s="25" t="s">
        <v>3</v>
      </c>
      <c r="C1960" s="25">
        <v>54.4863</v>
      </c>
      <c r="D1960" s="25">
        <v>184.191</v>
      </c>
      <c r="E1960" s="25">
        <v>213.34800000000001</v>
      </c>
      <c r="F1960" s="25">
        <v>568.88099999999997</v>
      </c>
      <c r="G1960" s="25">
        <v>601.77200000000005</v>
      </c>
      <c r="H1960" s="25">
        <v>569.06799999999998</v>
      </c>
      <c r="I1960" s="25">
        <v>623.19899999999996</v>
      </c>
      <c r="J1960" s="25">
        <v>554.51400000000001</v>
      </c>
      <c r="K1960" s="25">
        <v>537.98099999999999</v>
      </c>
      <c r="L1960" s="25">
        <v>538.73500000000001</v>
      </c>
      <c r="M1960" s="25">
        <v>412.40800000000002</v>
      </c>
      <c r="N1960" s="25">
        <v>1115.693166</v>
      </c>
    </row>
    <row r="1961" spans="1:14" x14ac:dyDescent="0.2">
      <c r="A1961" s="25"/>
      <c r="B1961" s="25" t="s">
        <v>4</v>
      </c>
      <c r="C1961" s="25">
        <v>400.59370000000001</v>
      </c>
      <c r="D1961" s="25">
        <v>287.64499999999998</v>
      </c>
      <c r="E1961" s="25">
        <v>400.07900000000001</v>
      </c>
      <c r="F1961" s="25">
        <v>485.58800000000002</v>
      </c>
      <c r="G1961" s="25">
        <v>517.83399999999995</v>
      </c>
      <c r="H1961" s="25">
        <v>541.65200000000004</v>
      </c>
      <c r="I1961" s="25">
        <v>1175.931</v>
      </c>
      <c r="J1961" s="25">
        <v>451.42599999999999</v>
      </c>
      <c r="K1961" s="25">
        <v>758.91899999999998</v>
      </c>
      <c r="L1961" s="25">
        <v>668.39499999999998</v>
      </c>
      <c r="M1961" s="25">
        <v>968.00800000000004</v>
      </c>
      <c r="N1961" s="25">
        <v>1045.0684960000001</v>
      </c>
    </row>
    <row r="1962" spans="1:14" x14ac:dyDescent="0.2">
      <c r="A1962" s="25"/>
      <c r="B1962" s="25" t="s">
        <v>5</v>
      </c>
      <c r="C1962" s="25" t="s">
        <v>13</v>
      </c>
      <c r="D1962" s="25" t="s">
        <v>13</v>
      </c>
      <c r="E1962" s="25" t="s">
        <v>13</v>
      </c>
      <c r="F1962" s="25" t="s">
        <v>13</v>
      </c>
      <c r="G1962" s="25" t="s">
        <v>13</v>
      </c>
      <c r="H1962" s="25" t="s">
        <v>13</v>
      </c>
      <c r="I1962" s="25" t="s">
        <v>13</v>
      </c>
      <c r="J1962" s="25" t="s">
        <v>13</v>
      </c>
      <c r="K1962" s="25" t="s">
        <v>13</v>
      </c>
      <c r="L1962" s="25" t="s">
        <v>13</v>
      </c>
      <c r="M1962" s="25" t="s">
        <v>13</v>
      </c>
      <c r="N1962" s="25">
        <v>0</v>
      </c>
    </row>
    <row r="1963" spans="1:14" x14ac:dyDescent="0.2">
      <c r="A1963" s="25"/>
      <c r="B1963" s="25" t="s">
        <v>6</v>
      </c>
      <c r="C1963" s="25">
        <v>0.57058900000000001</v>
      </c>
      <c r="D1963" s="25">
        <v>0.67399900000000001</v>
      </c>
      <c r="E1963" s="25">
        <v>4.5419999999999998</v>
      </c>
      <c r="F1963" s="25">
        <v>0.36995099999999997</v>
      </c>
      <c r="G1963" s="25">
        <v>0.75810900000000003</v>
      </c>
      <c r="H1963" s="25">
        <v>1.006</v>
      </c>
      <c r="I1963" s="25">
        <v>1.6446799999999999</v>
      </c>
      <c r="J1963" s="25">
        <v>1.766</v>
      </c>
      <c r="K1963" s="25">
        <v>4.0830000000000002</v>
      </c>
      <c r="L1963" s="25">
        <v>21.975000000000001</v>
      </c>
      <c r="M1963" s="25">
        <v>44.015999999999998</v>
      </c>
      <c r="N1963" s="25">
        <v>82.61103</v>
      </c>
    </row>
    <row r="1964" spans="1:14" x14ac:dyDescent="0.2">
      <c r="A1964" s="25"/>
      <c r="B1964" s="25" t="s">
        <v>7</v>
      </c>
      <c r="C1964" s="25">
        <v>10.946300000000001</v>
      </c>
      <c r="D1964" s="25">
        <v>12.042400000000001</v>
      </c>
      <c r="E1964" s="25">
        <v>13.388</v>
      </c>
      <c r="F1964" s="25">
        <v>14.903</v>
      </c>
      <c r="G1964" s="25">
        <v>8.08</v>
      </c>
      <c r="H1964" s="25">
        <v>13.827999999999999</v>
      </c>
      <c r="I1964" s="25">
        <v>15.98</v>
      </c>
      <c r="J1964" s="25">
        <v>11.25</v>
      </c>
      <c r="K1964" s="25">
        <v>22.013000000000002</v>
      </c>
      <c r="L1964" s="25">
        <v>14.029</v>
      </c>
      <c r="M1964" s="25">
        <v>258.89100000000002</v>
      </c>
      <c r="N1964" s="25">
        <v>256.60343599999999</v>
      </c>
    </row>
    <row r="1965" spans="1:14" x14ac:dyDescent="0.2">
      <c r="A1965" s="25"/>
      <c r="B1965" s="25" t="s">
        <v>8</v>
      </c>
      <c r="C1965" s="25" t="s">
        <v>13</v>
      </c>
      <c r="D1965" s="25" t="s">
        <v>13</v>
      </c>
      <c r="E1965" s="25" t="s">
        <v>13</v>
      </c>
      <c r="F1965" s="25" t="s">
        <v>13</v>
      </c>
      <c r="G1965" s="25" t="s">
        <v>13</v>
      </c>
      <c r="H1965" s="25" t="s">
        <v>13</v>
      </c>
      <c r="I1965" s="25" t="s">
        <v>13</v>
      </c>
      <c r="J1965" s="25" t="s">
        <v>13</v>
      </c>
      <c r="K1965" s="25" t="s">
        <v>13</v>
      </c>
      <c r="L1965" s="25" t="s">
        <v>13</v>
      </c>
      <c r="M1965" s="25" t="s">
        <v>13</v>
      </c>
      <c r="N1965" s="25">
        <v>0</v>
      </c>
    </row>
    <row r="1966" spans="1:14" x14ac:dyDescent="0.2">
      <c r="A1966" s="25"/>
      <c r="B1966" s="25" t="s">
        <v>9</v>
      </c>
      <c r="C1966" s="25">
        <v>20.216899999999999</v>
      </c>
      <c r="D1966" s="25">
        <v>23.548999999999999</v>
      </c>
      <c r="E1966" s="25">
        <v>26.774999999999999</v>
      </c>
      <c r="F1966" s="25">
        <v>29.806999999999999</v>
      </c>
      <c r="G1966" s="25">
        <v>36.594999999999999</v>
      </c>
      <c r="H1966" s="25">
        <v>47.427999999999997</v>
      </c>
      <c r="I1966" s="25">
        <v>49.982999999999997</v>
      </c>
      <c r="J1966" s="25">
        <v>50.52</v>
      </c>
      <c r="K1966" s="25">
        <v>51.656999999999996</v>
      </c>
      <c r="L1966" s="25">
        <v>53.206000000000003</v>
      </c>
      <c r="M1966" s="25">
        <v>78.807000000000002</v>
      </c>
      <c r="N1966" s="25">
        <v>121.228202</v>
      </c>
    </row>
    <row r="1967" spans="1:14" x14ac:dyDescent="0.2">
      <c r="A1967" s="25"/>
      <c r="B1967" s="25" t="s">
        <v>10</v>
      </c>
      <c r="C1967" s="25">
        <v>9.0343300000000006</v>
      </c>
      <c r="D1967" s="25">
        <v>9.4158299999999997</v>
      </c>
      <c r="E1967" s="25">
        <v>9.9169999999999998</v>
      </c>
      <c r="F1967" s="25">
        <v>10.432</v>
      </c>
      <c r="G1967" s="25">
        <v>14.222</v>
      </c>
      <c r="H1967" s="25">
        <v>18.23</v>
      </c>
      <c r="I1967" s="25">
        <v>35.732999999999997</v>
      </c>
      <c r="J1967" s="25">
        <v>54.917000000000002</v>
      </c>
      <c r="K1967" s="25">
        <v>201.43899999999999</v>
      </c>
      <c r="L1967" s="25">
        <v>99.188000000000002</v>
      </c>
      <c r="M1967" s="25">
        <v>89.37</v>
      </c>
      <c r="N1967" s="25">
        <v>68.358542999999997</v>
      </c>
    </row>
    <row r="1968" spans="1:14" x14ac:dyDescent="0.2">
      <c r="A1968" s="25"/>
      <c r="B1968" s="25" t="s">
        <v>11</v>
      </c>
      <c r="C1968" s="25" t="s">
        <v>13</v>
      </c>
      <c r="D1968" s="25" t="s">
        <v>13</v>
      </c>
      <c r="E1968" s="25" t="s">
        <v>13</v>
      </c>
      <c r="F1968" s="25" t="s">
        <v>13</v>
      </c>
      <c r="G1968" s="25" t="s">
        <v>13</v>
      </c>
      <c r="H1968" s="25" t="s">
        <v>13</v>
      </c>
      <c r="I1968" s="25" t="s">
        <v>13</v>
      </c>
      <c r="J1968" s="25" t="s">
        <v>13</v>
      </c>
      <c r="K1968" s="25" t="s">
        <v>13</v>
      </c>
      <c r="L1968" s="25" t="s">
        <v>13</v>
      </c>
      <c r="M1968" s="25" t="s">
        <v>13</v>
      </c>
      <c r="N1968" s="25" t="s">
        <v>13</v>
      </c>
    </row>
    <row r="1969" spans="1:14" x14ac:dyDescent="0.2">
      <c r="A1969" s="25"/>
      <c r="B1969" s="25" t="s">
        <v>12</v>
      </c>
      <c r="C1969" s="25">
        <v>359.82100000000003</v>
      </c>
      <c r="D1969" s="25">
        <v>241.964</v>
      </c>
      <c r="E1969" s="25">
        <v>345.45800000000003</v>
      </c>
      <c r="F1969" s="25">
        <v>430.07600000000002</v>
      </c>
      <c r="G1969" s="25">
        <v>458.17899999999997</v>
      </c>
      <c r="H1969" s="25">
        <v>461.161</v>
      </c>
      <c r="I1969" s="25">
        <v>1072.5899999999999</v>
      </c>
      <c r="J1969" s="25">
        <v>332.97199999999998</v>
      </c>
      <c r="K1969" s="25">
        <v>479.72899999999998</v>
      </c>
      <c r="L1969" s="25">
        <v>479.995</v>
      </c>
      <c r="M1969" s="25">
        <v>496.92399999999998</v>
      </c>
      <c r="N1969" s="25">
        <v>516.26728500000002</v>
      </c>
    </row>
    <row r="1970" spans="1:14" x14ac:dyDescent="0.2">
      <c r="A1970" s="25" t="s">
        <v>214</v>
      </c>
      <c r="B1970" s="25" t="s">
        <v>1</v>
      </c>
      <c r="C1970" s="25" t="s">
        <v>13</v>
      </c>
      <c r="D1970" s="25" t="s">
        <v>13</v>
      </c>
      <c r="E1970" s="25" t="s">
        <v>13</v>
      </c>
      <c r="F1970" s="25" t="s">
        <v>13</v>
      </c>
      <c r="G1970" s="25" t="s">
        <v>13</v>
      </c>
      <c r="H1970" s="25" t="s">
        <v>13</v>
      </c>
      <c r="I1970" s="25" t="s">
        <v>13</v>
      </c>
      <c r="J1970" s="25" t="s">
        <v>13</v>
      </c>
      <c r="K1970" s="25" t="s">
        <v>13</v>
      </c>
      <c r="L1970" s="25" t="s">
        <v>13</v>
      </c>
      <c r="M1970" s="25" t="s">
        <v>13</v>
      </c>
      <c r="N1970" s="25" t="s">
        <v>13</v>
      </c>
    </row>
    <row r="1971" spans="1:14" x14ac:dyDescent="0.2">
      <c r="A1971" s="25"/>
      <c r="B1971" s="25" t="s">
        <v>61</v>
      </c>
      <c r="C1971" s="25" t="s">
        <v>13</v>
      </c>
      <c r="D1971" s="25" t="s">
        <v>13</v>
      </c>
      <c r="E1971" s="25" t="s">
        <v>13</v>
      </c>
      <c r="F1971" s="25" t="s">
        <v>13</v>
      </c>
      <c r="G1971" s="25" t="s">
        <v>13</v>
      </c>
      <c r="H1971" s="25" t="s">
        <v>13</v>
      </c>
      <c r="I1971" s="25" t="s">
        <v>13</v>
      </c>
      <c r="J1971" s="25" t="s">
        <v>13</v>
      </c>
      <c r="K1971" s="25" t="s">
        <v>13</v>
      </c>
      <c r="L1971" s="25" t="s">
        <v>13</v>
      </c>
      <c r="M1971" s="25" t="s">
        <v>13</v>
      </c>
      <c r="N1971" s="25" t="s">
        <v>13</v>
      </c>
    </row>
    <row r="1972" spans="1:14" x14ac:dyDescent="0.2">
      <c r="A1972" s="25"/>
      <c r="B1972" s="25" t="s">
        <v>2</v>
      </c>
      <c r="C1972" s="25" t="s">
        <v>13</v>
      </c>
      <c r="D1972" s="25" t="s">
        <v>13</v>
      </c>
      <c r="E1972" s="25" t="s">
        <v>13</v>
      </c>
      <c r="F1972" s="25" t="s">
        <v>13</v>
      </c>
      <c r="G1972" s="25" t="s">
        <v>13</v>
      </c>
      <c r="H1972" s="25" t="s">
        <v>13</v>
      </c>
      <c r="I1972" s="25" t="s">
        <v>13</v>
      </c>
      <c r="J1972" s="25" t="s">
        <v>13</v>
      </c>
      <c r="K1972" s="25" t="s">
        <v>13</v>
      </c>
      <c r="L1972" s="25" t="s">
        <v>13</v>
      </c>
      <c r="M1972" s="25" t="s">
        <v>13</v>
      </c>
      <c r="N1972" s="25" t="s">
        <v>13</v>
      </c>
    </row>
    <row r="1973" spans="1:14" x14ac:dyDescent="0.2">
      <c r="A1973" s="25"/>
      <c r="B1973" s="25" t="s">
        <v>3</v>
      </c>
      <c r="C1973" s="25" t="s">
        <v>13</v>
      </c>
      <c r="D1973" s="25" t="s">
        <v>13</v>
      </c>
      <c r="E1973" s="25" t="s">
        <v>13</v>
      </c>
      <c r="F1973" s="25" t="s">
        <v>13</v>
      </c>
      <c r="G1973" s="25" t="s">
        <v>13</v>
      </c>
      <c r="H1973" s="25" t="s">
        <v>13</v>
      </c>
      <c r="I1973" s="25" t="s">
        <v>13</v>
      </c>
      <c r="J1973" s="25" t="s">
        <v>13</v>
      </c>
      <c r="K1973" s="25" t="s">
        <v>13</v>
      </c>
      <c r="L1973" s="25" t="s">
        <v>13</v>
      </c>
      <c r="M1973" s="25" t="s">
        <v>13</v>
      </c>
      <c r="N1973" s="25" t="s">
        <v>13</v>
      </c>
    </row>
    <row r="1974" spans="1:14" x14ac:dyDescent="0.2">
      <c r="A1974" s="25"/>
      <c r="B1974" s="25" t="s">
        <v>4</v>
      </c>
      <c r="C1974" s="25" t="s">
        <v>13</v>
      </c>
      <c r="D1974" s="25" t="s">
        <v>13</v>
      </c>
      <c r="E1974" s="25" t="s">
        <v>13</v>
      </c>
      <c r="F1974" s="25" t="s">
        <v>13</v>
      </c>
      <c r="G1974" s="25" t="s">
        <v>13</v>
      </c>
      <c r="H1974" s="25" t="s">
        <v>13</v>
      </c>
      <c r="I1974" s="25" t="s">
        <v>13</v>
      </c>
      <c r="J1974" s="25" t="s">
        <v>13</v>
      </c>
      <c r="K1974" s="25" t="s">
        <v>13</v>
      </c>
      <c r="L1974" s="25" t="s">
        <v>13</v>
      </c>
      <c r="M1974" s="25" t="s">
        <v>13</v>
      </c>
      <c r="N1974" s="25" t="s">
        <v>13</v>
      </c>
    </row>
    <row r="1975" spans="1:14" x14ac:dyDescent="0.2">
      <c r="A1975" s="25"/>
      <c r="B1975" s="25" t="s">
        <v>5</v>
      </c>
      <c r="C1975" s="25" t="s">
        <v>13</v>
      </c>
      <c r="D1975" s="25" t="s">
        <v>13</v>
      </c>
      <c r="E1975" s="25" t="s">
        <v>13</v>
      </c>
      <c r="F1975" s="25" t="s">
        <v>13</v>
      </c>
      <c r="G1975" s="25" t="s">
        <v>13</v>
      </c>
      <c r="H1975" s="25" t="s">
        <v>13</v>
      </c>
      <c r="I1975" s="25" t="s">
        <v>13</v>
      </c>
      <c r="J1975" s="25" t="s">
        <v>13</v>
      </c>
      <c r="K1975" s="25" t="s">
        <v>13</v>
      </c>
      <c r="L1975" s="25" t="s">
        <v>13</v>
      </c>
      <c r="M1975" s="25" t="s">
        <v>13</v>
      </c>
      <c r="N1975" s="25" t="s">
        <v>13</v>
      </c>
    </row>
    <row r="1976" spans="1:14" x14ac:dyDescent="0.2">
      <c r="A1976" s="25"/>
      <c r="B1976" s="25" t="s">
        <v>6</v>
      </c>
      <c r="C1976" s="25" t="s">
        <v>13</v>
      </c>
      <c r="D1976" s="25" t="s">
        <v>13</v>
      </c>
      <c r="E1976" s="25" t="s">
        <v>13</v>
      </c>
      <c r="F1976" s="25" t="s">
        <v>13</v>
      </c>
      <c r="G1976" s="25" t="s">
        <v>13</v>
      </c>
      <c r="H1976" s="25" t="s">
        <v>13</v>
      </c>
      <c r="I1976" s="25" t="s">
        <v>13</v>
      </c>
      <c r="J1976" s="25" t="s">
        <v>13</v>
      </c>
      <c r="K1976" s="25" t="s">
        <v>13</v>
      </c>
      <c r="L1976" s="25" t="s">
        <v>13</v>
      </c>
      <c r="M1976" s="25" t="s">
        <v>13</v>
      </c>
      <c r="N1976" s="25" t="s">
        <v>13</v>
      </c>
    </row>
    <row r="1977" spans="1:14" x14ac:dyDescent="0.2">
      <c r="A1977" s="25"/>
      <c r="B1977" s="25" t="s">
        <v>7</v>
      </c>
      <c r="C1977" s="25" t="s">
        <v>13</v>
      </c>
      <c r="D1977" s="25" t="s">
        <v>13</v>
      </c>
      <c r="E1977" s="25" t="s">
        <v>13</v>
      </c>
      <c r="F1977" s="25" t="s">
        <v>13</v>
      </c>
      <c r="G1977" s="25" t="s">
        <v>13</v>
      </c>
      <c r="H1977" s="25" t="s">
        <v>13</v>
      </c>
      <c r="I1977" s="25" t="s">
        <v>13</v>
      </c>
      <c r="J1977" s="25" t="s">
        <v>13</v>
      </c>
      <c r="K1977" s="25" t="s">
        <v>13</v>
      </c>
      <c r="L1977" s="25" t="s">
        <v>13</v>
      </c>
      <c r="M1977" s="25" t="s">
        <v>13</v>
      </c>
      <c r="N1977" s="25" t="s">
        <v>13</v>
      </c>
    </row>
    <row r="1978" spans="1:14" x14ac:dyDescent="0.2">
      <c r="A1978" s="25"/>
      <c r="B1978" s="25" t="s">
        <v>8</v>
      </c>
      <c r="C1978" s="25" t="s">
        <v>13</v>
      </c>
      <c r="D1978" s="25" t="s">
        <v>13</v>
      </c>
      <c r="E1978" s="25" t="s">
        <v>13</v>
      </c>
      <c r="F1978" s="25" t="s">
        <v>13</v>
      </c>
      <c r="G1978" s="25" t="s">
        <v>13</v>
      </c>
      <c r="H1978" s="25" t="s">
        <v>13</v>
      </c>
      <c r="I1978" s="25" t="s">
        <v>13</v>
      </c>
      <c r="J1978" s="25" t="s">
        <v>13</v>
      </c>
      <c r="K1978" s="25" t="s">
        <v>13</v>
      </c>
      <c r="L1978" s="25" t="s">
        <v>13</v>
      </c>
      <c r="M1978" s="25" t="s">
        <v>13</v>
      </c>
      <c r="N1978" s="25" t="s">
        <v>13</v>
      </c>
    </row>
    <row r="1979" spans="1:14" x14ac:dyDescent="0.2">
      <c r="A1979" s="25"/>
      <c r="B1979" s="25" t="s">
        <v>9</v>
      </c>
      <c r="C1979" s="25" t="s">
        <v>13</v>
      </c>
      <c r="D1979" s="25" t="s">
        <v>13</v>
      </c>
      <c r="E1979" s="25" t="s">
        <v>13</v>
      </c>
      <c r="F1979" s="25" t="s">
        <v>13</v>
      </c>
      <c r="G1979" s="25" t="s">
        <v>13</v>
      </c>
      <c r="H1979" s="25" t="s">
        <v>13</v>
      </c>
      <c r="I1979" s="25" t="s">
        <v>13</v>
      </c>
      <c r="J1979" s="25" t="s">
        <v>13</v>
      </c>
      <c r="K1979" s="25" t="s">
        <v>13</v>
      </c>
      <c r="L1979" s="25" t="s">
        <v>13</v>
      </c>
      <c r="M1979" s="25" t="s">
        <v>13</v>
      </c>
      <c r="N1979" s="25" t="s">
        <v>13</v>
      </c>
    </row>
    <row r="1980" spans="1:14" x14ac:dyDescent="0.2">
      <c r="A1980" s="25"/>
      <c r="B1980" s="25" t="s">
        <v>10</v>
      </c>
      <c r="C1980" s="25" t="s">
        <v>13</v>
      </c>
      <c r="D1980" s="25" t="s">
        <v>13</v>
      </c>
      <c r="E1980" s="25" t="s">
        <v>13</v>
      </c>
      <c r="F1980" s="25" t="s">
        <v>13</v>
      </c>
      <c r="G1980" s="25" t="s">
        <v>13</v>
      </c>
      <c r="H1980" s="25" t="s">
        <v>13</v>
      </c>
      <c r="I1980" s="25" t="s">
        <v>13</v>
      </c>
      <c r="J1980" s="25" t="s">
        <v>13</v>
      </c>
      <c r="K1980" s="25" t="s">
        <v>13</v>
      </c>
      <c r="L1980" s="25" t="s">
        <v>13</v>
      </c>
      <c r="M1980" s="25" t="s">
        <v>13</v>
      </c>
      <c r="N1980" s="25" t="s">
        <v>13</v>
      </c>
    </row>
    <row r="1981" spans="1:14" x14ac:dyDescent="0.2">
      <c r="A1981" s="25"/>
      <c r="B1981" s="25" t="s">
        <v>11</v>
      </c>
      <c r="C1981" s="25" t="s">
        <v>13</v>
      </c>
      <c r="D1981" s="25" t="s">
        <v>13</v>
      </c>
      <c r="E1981" s="25" t="s">
        <v>13</v>
      </c>
      <c r="F1981" s="25" t="s">
        <v>13</v>
      </c>
      <c r="G1981" s="25" t="s">
        <v>13</v>
      </c>
      <c r="H1981" s="25" t="s">
        <v>13</v>
      </c>
      <c r="I1981" s="25" t="s">
        <v>13</v>
      </c>
      <c r="J1981" s="25" t="s">
        <v>13</v>
      </c>
      <c r="K1981" s="25" t="s">
        <v>13</v>
      </c>
      <c r="L1981" s="25" t="s">
        <v>13</v>
      </c>
      <c r="M1981" s="25" t="s">
        <v>13</v>
      </c>
      <c r="N1981" s="25" t="s">
        <v>13</v>
      </c>
    </row>
    <row r="1982" spans="1:14" x14ac:dyDescent="0.2">
      <c r="A1982" s="25"/>
      <c r="B1982" s="25" t="s">
        <v>12</v>
      </c>
      <c r="C1982" s="25" t="s">
        <v>13</v>
      </c>
      <c r="D1982" s="25" t="s">
        <v>13</v>
      </c>
      <c r="E1982" s="25" t="s">
        <v>13</v>
      </c>
      <c r="F1982" s="25" t="s">
        <v>13</v>
      </c>
      <c r="G1982" s="25" t="s">
        <v>13</v>
      </c>
      <c r="H1982" s="25" t="s">
        <v>13</v>
      </c>
      <c r="I1982" s="25" t="s">
        <v>13</v>
      </c>
      <c r="J1982" s="25" t="s">
        <v>13</v>
      </c>
      <c r="K1982" s="25" t="s">
        <v>13</v>
      </c>
      <c r="L1982" s="25" t="s">
        <v>13</v>
      </c>
      <c r="M1982" s="25" t="s">
        <v>13</v>
      </c>
      <c r="N1982" s="25" t="s">
        <v>13</v>
      </c>
    </row>
    <row r="1983" spans="1:14" x14ac:dyDescent="0.2">
      <c r="A1983" s="25" t="s">
        <v>215</v>
      </c>
      <c r="B1983" s="25" t="s">
        <v>1</v>
      </c>
      <c r="C1983" s="25" t="s">
        <v>13</v>
      </c>
      <c r="D1983" s="25" t="s">
        <v>13</v>
      </c>
      <c r="E1983" s="25" t="s">
        <v>13</v>
      </c>
      <c r="F1983" s="25" t="s">
        <v>13</v>
      </c>
      <c r="G1983" s="25" t="s">
        <v>13</v>
      </c>
      <c r="H1983" s="25" t="s">
        <v>13</v>
      </c>
      <c r="I1983" s="25" t="s">
        <v>13</v>
      </c>
      <c r="J1983" s="25" t="s">
        <v>13</v>
      </c>
      <c r="K1983" s="25" t="s">
        <v>13</v>
      </c>
      <c r="L1983" s="25" t="s">
        <v>13</v>
      </c>
      <c r="M1983" s="25" t="s">
        <v>13</v>
      </c>
      <c r="N1983" s="25" t="s">
        <v>13</v>
      </c>
    </row>
    <row r="1984" spans="1:14" x14ac:dyDescent="0.2">
      <c r="A1984" s="25"/>
      <c r="B1984" s="25" t="s">
        <v>61</v>
      </c>
      <c r="C1984" s="25" t="s">
        <v>13</v>
      </c>
      <c r="D1984" s="25" t="s">
        <v>13</v>
      </c>
      <c r="E1984" s="25" t="s">
        <v>13</v>
      </c>
      <c r="F1984" s="25" t="s">
        <v>13</v>
      </c>
      <c r="G1984" s="25" t="s">
        <v>13</v>
      </c>
      <c r="H1984" s="25" t="s">
        <v>13</v>
      </c>
      <c r="I1984" s="25" t="s">
        <v>13</v>
      </c>
      <c r="J1984" s="25" t="s">
        <v>13</v>
      </c>
      <c r="K1984" s="25" t="s">
        <v>13</v>
      </c>
      <c r="L1984" s="25" t="s">
        <v>13</v>
      </c>
      <c r="M1984" s="25" t="s">
        <v>13</v>
      </c>
      <c r="N1984" s="25" t="s">
        <v>13</v>
      </c>
    </row>
    <row r="1985" spans="1:14" x14ac:dyDescent="0.2">
      <c r="A1985" s="25"/>
      <c r="B1985" s="25" t="s">
        <v>2</v>
      </c>
      <c r="C1985" s="25" t="s">
        <v>13</v>
      </c>
      <c r="D1985" s="25" t="s">
        <v>13</v>
      </c>
      <c r="E1985" s="25" t="s">
        <v>13</v>
      </c>
      <c r="F1985" s="25" t="s">
        <v>13</v>
      </c>
      <c r="G1985" s="25" t="s">
        <v>13</v>
      </c>
      <c r="H1985" s="25" t="s">
        <v>13</v>
      </c>
      <c r="I1985" s="25" t="s">
        <v>13</v>
      </c>
      <c r="J1985" s="25" t="s">
        <v>13</v>
      </c>
      <c r="K1985" s="25" t="s">
        <v>13</v>
      </c>
      <c r="L1985" s="25" t="s">
        <v>13</v>
      </c>
      <c r="M1985" s="25" t="s">
        <v>13</v>
      </c>
      <c r="N1985" s="25" t="s">
        <v>13</v>
      </c>
    </row>
    <row r="1986" spans="1:14" x14ac:dyDescent="0.2">
      <c r="A1986" s="25"/>
      <c r="B1986" s="25" t="s">
        <v>3</v>
      </c>
      <c r="C1986" s="25" t="s">
        <v>13</v>
      </c>
      <c r="D1986" s="25" t="s">
        <v>13</v>
      </c>
      <c r="E1986" s="25" t="s">
        <v>13</v>
      </c>
      <c r="F1986" s="25" t="s">
        <v>13</v>
      </c>
      <c r="G1986" s="25" t="s">
        <v>13</v>
      </c>
      <c r="H1986" s="25" t="s">
        <v>13</v>
      </c>
      <c r="I1986" s="25" t="s">
        <v>13</v>
      </c>
      <c r="J1986" s="25" t="s">
        <v>13</v>
      </c>
      <c r="K1986" s="25" t="s">
        <v>13</v>
      </c>
      <c r="L1986" s="25" t="s">
        <v>13</v>
      </c>
      <c r="M1986" s="25" t="s">
        <v>13</v>
      </c>
      <c r="N1986" s="25" t="s">
        <v>13</v>
      </c>
    </row>
    <row r="1987" spans="1:14" x14ac:dyDescent="0.2">
      <c r="A1987" s="25"/>
      <c r="B1987" s="25" t="s">
        <v>4</v>
      </c>
      <c r="C1987" s="25" t="s">
        <v>13</v>
      </c>
      <c r="D1987" s="25" t="s">
        <v>13</v>
      </c>
      <c r="E1987" s="25" t="s">
        <v>13</v>
      </c>
      <c r="F1987" s="25" t="s">
        <v>13</v>
      </c>
      <c r="G1987" s="25" t="s">
        <v>13</v>
      </c>
      <c r="H1987" s="25" t="s">
        <v>13</v>
      </c>
      <c r="I1987" s="25" t="s">
        <v>13</v>
      </c>
      <c r="J1987" s="25" t="s">
        <v>13</v>
      </c>
      <c r="K1987" s="25" t="s">
        <v>13</v>
      </c>
      <c r="L1987" s="25" t="s">
        <v>13</v>
      </c>
      <c r="M1987" s="25" t="s">
        <v>13</v>
      </c>
      <c r="N1987" s="25" t="s">
        <v>13</v>
      </c>
    </row>
    <row r="1988" spans="1:14" x14ac:dyDescent="0.2">
      <c r="A1988" s="25"/>
      <c r="B1988" s="25" t="s">
        <v>5</v>
      </c>
      <c r="C1988" s="25" t="s">
        <v>13</v>
      </c>
      <c r="D1988" s="25" t="s">
        <v>13</v>
      </c>
      <c r="E1988" s="25" t="s">
        <v>13</v>
      </c>
      <c r="F1988" s="25" t="s">
        <v>13</v>
      </c>
      <c r="G1988" s="25" t="s">
        <v>13</v>
      </c>
      <c r="H1988" s="25" t="s">
        <v>13</v>
      </c>
      <c r="I1988" s="25" t="s">
        <v>13</v>
      </c>
      <c r="J1988" s="25" t="s">
        <v>13</v>
      </c>
      <c r="K1988" s="25" t="s">
        <v>13</v>
      </c>
      <c r="L1988" s="25" t="s">
        <v>13</v>
      </c>
      <c r="M1988" s="25" t="s">
        <v>13</v>
      </c>
      <c r="N1988" s="25" t="s">
        <v>13</v>
      </c>
    </row>
    <row r="1989" spans="1:14" x14ac:dyDescent="0.2">
      <c r="A1989" s="25"/>
      <c r="B1989" s="25" t="s">
        <v>6</v>
      </c>
      <c r="C1989" s="25" t="s">
        <v>13</v>
      </c>
      <c r="D1989" s="25" t="s">
        <v>13</v>
      </c>
      <c r="E1989" s="25" t="s">
        <v>13</v>
      </c>
      <c r="F1989" s="25" t="s">
        <v>13</v>
      </c>
      <c r="G1989" s="25" t="s">
        <v>13</v>
      </c>
      <c r="H1989" s="25" t="s">
        <v>13</v>
      </c>
      <c r="I1989" s="25" t="s">
        <v>13</v>
      </c>
      <c r="J1989" s="25" t="s">
        <v>13</v>
      </c>
      <c r="K1989" s="25" t="s">
        <v>13</v>
      </c>
      <c r="L1989" s="25" t="s">
        <v>13</v>
      </c>
      <c r="M1989" s="25" t="s">
        <v>13</v>
      </c>
      <c r="N1989" s="25" t="s">
        <v>13</v>
      </c>
    </row>
    <row r="1990" spans="1:14" x14ac:dyDescent="0.2">
      <c r="A1990" s="25"/>
      <c r="B1990" s="25" t="s">
        <v>7</v>
      </c>
      <c r="C1990" s="25" t="s">
        <v>13</v>
      </c>
      <c r="D1990" s="25" t="s">
        <v>13</v>
      </c>
      <c r="E1990" s="25" t="s">
        <v>13</v>
      </c>
      <c r="F1990" s="25" t="s">
        <v>13</v>
      </c>
      <c r="G1990" s="25" t="s">
        <v>13</v>
      </c>
      <c r="H1990" s="25" t="s">
        <v>13</v>
      </c>
      <c r="I1990" s="25" t="s">
        <v>13</v>
      </c>
      <c r="J1990" s="25" t="s">
        <v>13</v>
      </c>
      <c r="K1990" s="25" t="s">
        <v>13</v>
      </c>
      <c r="L1990" s="25" t="s">
        <v>13</v>
      </c>
      <c r="M1990" s="25" t="s">
        <v>13</v>
      </c>
      <c r="N1990" s="25" t="s">
        <v>13</v>
      </c>
    </row>
    <row r="1991" spans="1:14" x14ac:dyDescent="0.2">
      <c r="A1991" s="25"/>
      <c r="B1991" s="25" t="s">
        <v>8</v>
      </c>
      <c r="C1991" s="25" t="s">
        <v>13</v>
      </c>
      <c r="D1991" s="25" t="s">
        <v>13</v>
      </c>
      <c r="E1991" s="25" t="s">
        <v>13</v>
      </c>
      <c r="F1991" s="25" t="s">
        <v>13</v>
      </c>
      <c r="G1991" s="25" t="s">
        <v>13</v>
      </c>
      <c r="H1991" s="25" t="s">
        <v>13</v>
      </c>
      <c r="I1991" s="25" t="s">
        <v>13</v>
      </c>
      <c r="J1991" s="25" t="s">
        <v>13</v>
      </c>
      <c r="K1991" s="25" t="s">
        <v>13</v>
      </c>
      <c r="L1991" s="25" t="s">
        <v>13</v>
      </c>
      <c r="M1991" s="25" t="s">
        <v>13</v>
      </c>
      <c r="N1991" s="25" t="s">
        <v>13</v>
      </c>
    </row>
    <row r="1992" spans="1:14" x14ac:dyDescent="0.2">
      <c r="A1992" s="25"/>
      <c r="B1992" s="25" t="s">
        <v>9</v>
      </c>
      <c r="C1992" s="25" t="s">
        <v>13</v>
      </c>
      <c r="D1992" s="25" t="s">
        <v>13</v>
      </c>
      <c r="E1992" s="25" t="s">
        <v>13</v>
      </c>
      <c r="F1992" s="25" t="s">
        <v>13</v>
      </c>
      <c r="G1992" s="25" t="s">
        <v>13</v>
      </c>
      <c r="H1992" s="25" t="s">
        <v>13</v>
      </c>
      <c r="I1992" s="25" t="s">
        <v>13</v>
      </c>
      <c r="J1992" s="25" t="s">
        <v>13</v>
      </c>
      <c r="K1992" s="25" t="s">
        <v>13</v>
      </c>
      <c r="L1992" s="25" t="s">
        <v>13</v>
      </c>
      <c r="M1992" s="25" t="s">
        <v>13</v>
      </c>
      <c r="N1992" s="25" t="s">
        <v>13</v>
      </c>
    </row>
    <row r="1993" spans="1:14" x14ac:dyDescent="0.2">
      <c r="A1993" s="25"/>
      <c r="B1993" s="25" t="s">
        <v>10</v>
      </c>
      <c r="C1993" s="25" t="s">
        <v>13</v>
      </c>
      <c r="D1993" s="25" t="s">
        <v>13</v>
      </c>
      <c r="E1993" s="25" t="s">
        <v>13</v>
      </c>
      <c r="F1993" s="25" t="s">
        <v>13</v>
      </c>
      <c r="G1993" s="25" t="s">
        <v>13</v>
      </c>
      <c r="H1993" s="25" t="s">
        <v>13</v>
      </c>
      <c r="I1993" s="25" t="s">
        <v>13</v>
      </c>
      <c r="J1993" s="25" t="s">
        <v>13</v>
      </c>
      <c r="K1993" s="25" t="s">
        <v>13</v>
      </c>
      <c r="L1993" s="25" t="s">
        <v>13</v>
      </c>
      <c r="M1993" s="25" t="s">
        <v>13</v>
      </c>
      <c r="N1993" s="25" t="s">
        <v>13</v>
      </c>
    </row>
    <row r="1994" spans="1:14" x14ac:dyDescent="0.2">
      <c r="A1994" s="25"/>
      <c r="B1994" s="25" t="s">
        <v>11</v>
      </c>
      <c r="C1994" s="25" t="s">
        <v>13</v>
      </c>
      <c r="D1994" s="25" t="s">
        <v>13</v>
      </c>
      <c r="E1994" s="25" t="s">
        <v>13</v>
      </c>
      <c r="F1994" s="25" t="s">
        <v>13</v>
      </c>
      <c r="G1994" s="25" t="s">
        <v>13</v>
      </c>
      <c r="H1994" s="25" t="s">
        <v>13</v>
      </c>
      <c r="I1994" s="25" t="s">
        <v>13</v>
      </c>
      <c r="J1994" s="25" t="s">
        <v>13</v>
      </c>
      <c r="K1994" s="25" t="s">
        <v>13</v>
      </c>
      <c r="L1994" s="25" t="s">
        <v>13</v>
      </c>
      <c r="M1994" s="25" t="s">
        <v>13</v>
      </c>
      <c r="N1994" s="25" t="s">
        <v>13</v>
      </c>
    </row>
    <row r="1995" spans="1:14" x14ac:dyDescent="0.2">
      <c r="A1995" s="25"/>
      <c r="B1995" s="25" t="s">
        <v>12</v>
      </c>
      <c r="C1995" s="25" t="s">
        <v>13</v>
      </c>
      <c r="D1995" s="25" t="s">
        <v>13</v>
      </c>
      <c r="E1995" s="25" t="s">
        <v>13</v>
      </c>
      <c r="F1995" s="25" t="s">
        <v>13</v>
      </c>
      <c r="G1995" s="25" t="s">
        <v>13</v>
      </c>
      <c r="H1995" s="25" t="s">
        <v>13</v>
      </c>
      <c r="I1995" s="25" t="s">
        <v>13</v>
      </c>
      <c r="J1995" s="25" t="s">
        <v>13</v>
      </c>
      <c r="K1995" s="25" t="s">
        <v>13</v>
      </c>
      <c r="L1995" s="25" t="s">
        <v>13</v>
      </c>
      <c r="M1995" s="25" t="s">
        <v>13</v>
      </c>
      <c r="N1995" s="25" t="s">
        <v>13</v>
      </c>
    </row>
    <row r="1996" spans="1:14" x14ac:dyDescent="0.2">
      <c r="A1996" s="25" t="s">
        <v>216</v>
      </c>
      <c r="B1996" s="25" t="s">
        <v>1</v>
      </c>
      <c r="C1996" s="25">
        <v>29834.2</v>
      </c>
      <c r="D1996" s="25">
        <v>32009.8</v>
      </c>
      <c r="E1996" s="25">
        <v>37824.199999999997</v>
      </c>
      <c r="F1996" s="25">
        <v>42627.8</v>
      </c>
      <c r="G1996" s="25">
        <v>35397.1</v>
      </c>
      <c r="H1996" s="25">
        <v>41452.699999999997</v>
      </c>
      <c r="I1996" s="25">
        <v>40942</v>
      </c>
      <c r="J1996" s="25">
        <v>46524.008999999998</v>
      </c>
      <c r="K1996" s="25">
        <v>48631.8</v>
      </c>
      <c r="L1996" s="25">
        <v>49369.678</v>
      </c>
      <c r="M1996" s="25">
        <v>40786.442000000003</v>
      </c>
      <c r="N1996" s="25">
        <v>36404.197999999997</v>
      </c>
    </row>
    <row r="1997" spans="1:14" x14ac:dyDescent="0.2">
      <c r="A1997" s="25"/>
      <c r="B1997" s="25" t="s">
        <v>61</v>
      </c>
      <c r="C1997" s="25">
        <v>493.00799999999998</v>
      </c>
      <c r="D1997" s="25">
        <v>642.46900000000005</v>
      </c>
      <c r="E1997" s="25">
        <v>464.29199999999997</v>
      </c>
      <c r="F1997" s="25">
        <v>598.94200000000001</v>
      </c>
      <c r="G1997" s="25">
        <v>658.07399999999996</v>
      </c>
      <c r="H1997" s="25">
        <v>746.71199999999999</v>
      </c>
      <c r="I1997" s="25">
        <v>1200.96</v>
      </c>
      <c r="J1997" s="25">
        <v>693.42499999999995</v>
      </c>
      <c r="K1997" s="25">
        <v>979.45899999999995</v>
      </c>
      <c r="L1997" s="25">
        <v>877.31299999999999</v>
      </c>
      <c r="M1997" s="25">
        <v>855.46500000000003</v>
      </c>
      <c r="N1997" s="25">
        <v>805.78</v>
      </c>
    </row>
    <row r="1998" spans="1:14" x14ac:dyDescent="0.2">
      <c r="A1998" s="25"/>
      <c r="B1998" s="25" t="s">
        <v>2</v>
      </c>
      <c r="C1998" s="25">
        <v>16278.7</v>
      </c>
      <c r="D1998" s="25">
        <v>16124.9</v>
      </c>
      <c r="E1998" s="25">
        <v>18638.599999999999</v>
      </c>
      <c r="F1998" s="25">
        <v>20187</v>
      </c>
      <c r="G1998" s="25">
        <v>16447.8</v>
      </c>
      <c r="H1998" s="25">
        <v>18261.599999999999</v>
      </c>
      <c r="I1998" s="25">
        <v>19440.599999999999</v>
      </c>
      <c r="J1998" s="25">
        <v>20435.559000000001</v>
      </c>
      <c r="K1998" s="25">
        <v>21445.1</v>
      </c>
      <c r="L1998" s="25">
        <v>22663.593000000001</v>
      </c>
      <c r="M1998" s="25">
        <v>18292.644</v>
      </c>
      <c r="N1998" s="25">
        <v>15351.263000000001</v>
      </c>
    </row>
    <row r="1999" spans="1:14" x14ac:dyDescent="0.2">
      <c r="A1999" s="25"/>
      <c r="B1999" s="25" t="s">
        <v>3</v>
      </c>
      <c r="C1999" s="25">
        <v>3494.39</v>
      </c>
      <c r="D1999" s="25">
        <v>3791.43</v>
      </c>
      <c r="E1999" s="25">
        <v>4502.5600000000004</v>
      </c>
      <c r="F1999" s="25">
        <v>4852.7700000000004</v>
      </c>
      <c r="G1999" s="25">
        <v>4199.42</v>
      </c>
      <c r="H1999" s="25">
        <v>4691.97</v>
      </c>
      <c r="I1999" s="25">
        <v>5328.56</v>
      </c>
      <c r="J1999" s="25">
        <v>5436.49</v>
      </c>
      <c r="K1999" s="25">
        <v>5626.72</v>
      </c>
      <c r="L1999" s="25">
        <v>5579.4570000000003</v>
      </c>
      <c r="M1999" s="25">
        <v>4883.4560000000001</v>
      </c>
      <c r="N1999" s="25">
        <v>5222.143</v>
      </c>
    </row>
    <row r="2000" spans="1:14" x14ac:dyDescent="0.2">
      <c r="A2000" s="25"/>
      <c r="B2000" s="25" t="s">
        <v>4</v>
      </c>
      <c r="C2000" s="25">
        <v>9568.1020000000008</v>
      </c>
      <c r="D2000" s="25">
        <v>11451.001</v>
      </c>
      <c r="E2000" s="25">
        <v>14218.748</v>
      </c>
      <c r="F2000" s="25">
        <v>16989.088</v>
      </c>
      <c r="G2000" s="25">
        <v>14091.806</v>
      </c>
      <c r="H2000" s="25">
        <v>17752.418000000001</v>
      </c>
      <c r="I2000" s="25">
        <v>14971.88</v>
      </c>
      <c r="J2000" s="25">
        <v>19958.584999999999</v>
      </c>
      <c r="K2000" s="25">
        <v>20580.521000000001</v>
      </c>
      <c r="L2000" s="25">
        <v>20249.314999999999</v>
      </c>
      <c r="M2000" s="25">
        <v>16754.878000000001</v>
      </c>
      <c r="N2000" s="25">
        <v>15025.013000000001</v>
      </c>
    </row>
    <row r="2001" spans="1:14" x14ac:dyDescent="0.2">
      <c r="A2001" s="25"/>
      <c r="B2001" s="25" t="s">
        <v>5</v>
      </c>
      <c r="C2001" s="25">
        <v>253.809</v>
      </c>
      <c r="D2001" s="25">
        <v>329.673</v>
      </c>
      <c r="E2001" s="25">
        <v>112.699</v>
      </c>
      <c r="F2001" s="25">
        <v>143.23699999999999</v>
      </c>
      <c r="G2001" s="25">
        <v>159.40100000000001</v>
      </c>
      <c r="H2001" s="25">
        <v>124.919</v>
      </c>
      <c r="I2001" s="25">
        <v>511.85899999999998</v>
      </c>
      <c r="J2001" s="25">
        <v>594.65300000000002</v>
      </c>
      <c r="K2001" s="25">
        <v>452.10399999999998</v>
      </c>
      <c r="L2001" s="25">
        <v>366.89299999999997</v>
      </c>
      <c r="M2001" s="25">
        <v>415.02</v>
      </c>
      <c r="N2001" s="25">
        <v>239.83199999999999</v>
      </c>
    </row>
    <row r="2002" spans="1:14" x14ac:dyDescent="0.2">
      <c r="A2002" s="25"/>
      <c r="B2002" s="25" t="s">
        <v>6</v>
      </c>
      <c r="C2002" s="25">
        <v>367.375</v>
      </c>
      <c r="D2002" s="25">
        <v>282.58199999999999</v>
      </c>
      <c r="E2002" s="25">
        <v>242.727</v>
      </c>
      <c r="F2002" s="25">
        <v>234.02600000000001</v>
      </c>
      <c r="G2002" s="25">
        <v>197.71299999999999</v>
      </c>
      <c r="H2002" s="25">
        <v>212.108</v>
      </c>
      <c r="I2002" s="25">
        <v>248.75200000000001</v>
      </c>
      <c r="J2002" s="25">
        <v>131.31</v>
      </c>
      <c r="K2002" s="25">
        <v>301.78899999999999</v>
      </c>
      <c r="L2002" s="25">
        <v>372.61799999999999</v>
      </c>
      <c r="M2002" s="25">
        <v>340.44200000000001</v>
      </c>
      <c r="N2002" s="25">
        <v>315.11200000000002</v>
      </c>
    </row>
    <row r="2003" spans="1:14" x14ac:dyDescent="0.2">
      <c r="A2003" s="25"/>
      <c r="B2003" s="25" t="s">
        <v>7</v>
      </c>
      <c r="C2003" s="25">
        <v>864.74</v>
      </c>
      <c r="D2003" s="25">
        <v>1177.78</v>
      </c>
      <c r="E2003" s="25">
        <v>1731.35</v>
      </c>
      <c r="F2003" s="25">
        <v>2186.21</v>
      </c>
      <c r="G2003" s="25">
        <v>1704.22</v>
      </c>
      <c r="H2003" s="25">
        <v>1560.77</v>
      </c>
      <c r="I2003" s="25">
        <v>2233.61</v>
      </c>
      <c r="J2003" s="25">
        <v>2077.9</v>
      </c>
      <c r="K2003" s="25">
        <v>2496.7199999999998</v>
      </c>
      <c r="L2003" s="25">
        <v>2367.38</v>
      </c>
      <c r="M2003" s="25">
        <v>1974.0640000000001</v>
      </c>
      <c r="N2003" s="25">
        <v>1847.7370000000001</v>
      </c>
    </row>
    <row r="2004" spans="1:14" x14ac:dyDescent="0.2">
      <c r="A2004" s="25"/>
      <c r="B2004" s="25" t="s">
        <v>8</v>
      </c>
      <c r="C2004" s="25">
        <v>383.48700000000002</v>
      </c>
      <c r="D2004" s="25">
        <v>384.18900000000002</v>
      </c>
      <c r="E2004" s="25">
        <v>192.01</v>
      </c>
      <c r="F2004" s="25">
        <v>232.76300000000001</v>
      </c>
      <c r="G2004" s="25">
        <v>124.282</v>
      </c>
      <c r="H2004" s="25">
        <v>338.589</v>
      </c>
      <c r="I2004" s="25">
        <v>321.69099999999997</v>
      </c>
      <c r="J2004" s="25">
        <v>350.14400000000001</v>
      </c>
      <c r="K2004" s="25">
        <v>303.90600000000001</v>
      </c>
      <c r="L2004" s="25">
        <v>477.673</v>
      </c>
      <c r="M2004" s="25">
        <v>510.12</v>
      </c>
      <c r="N2004" s="25">
        <v>410.11500000000001</v>
      </c>
    </row>
    <row r="2005" spans="1:14" x14ac:dyDescent="0.2">
      <c r="A2005" s="25"/>
      <c r="B2005" s="25" t="s">
        <v>9</v>
      </c>
      <c r="C2005" s="25">
        <v>1344.65</v>
      </c>
      <c r="D2005" s="25">
        <v>1603.79</v>
      </c>
      <c r="E2005" s="25">
        <v>1469.1</v>
      </c>
      <c r="F2005" s="25">
        <v>1628.89</v>
      </c>
      <c r="G2005" s="25">
        <v>1979.82</v>
      </c>
      <c r="H2005" s="25">
        <v>2520.04</v>
      </c>
      <c r="I2005" s="25">
        <v>2479.5300000000002</v>
      </c>
      <c r="J2005" s="25">
        <v>2293.7069999999999</v>
      </c>
      <c r="K2005" s="25">
        <v>2427.8000000000002</v>
      </c>
      <c r="L2005" s="25">
        <v>2347.0859999999998</v>
      </c>
      <c r="M2005" s="25">
        <v>2171.4679999999998</v>
      </c>
      <c r="N2005" s="25">
        <v>2139.0680000000002</v>
      </c>
    </row>
    <row r="2006" spans="1:14" x14ac:dyDescent="0.2">
      <c r="A2006" s="25"/>
      <c r="B2006" s="25" t="s">
        <v>10</v>
      </c>
      <c r="C2006" s="25">
        <v>5926.26</v>
      </c>
      <c r="D2006" s="25">
        <v>7157.52</v>
      </c>
      <c r="E2006" s="25">
        <v>10033.5</v>
      </c>
      <c r="F2006" s="25">
        <v>12067.8</v>
      </c>
      <c r="G2006" s="25">
        <v>9579.9699999999993</v>
      </c>
      <c r="H2006" s="25">
        <v>12586</v>
      </c>
      <c r="I2006" s="25">
        <v>8801.1</v>
      </c>
      <c r="J2006" s="25">
        <v>14049.8</v>
      </c>
      <c r="K2006" s="25">
        <v>14154.3</v>
      </c>
      <c r="L2006" s="25">
        <v>13958.127</v>
      </c>
      <c r="M2006" s="25">
        <v>11077.717000000001</v>
      </c>
      <c r="N2006" s="25">
        <v>9739.7430000000004</v>
      </c>
    </row>
    <row r="2007" spans="1:14" x14ac:dyDescent="0.2">
      <c r="A2007" s="25"/>
      <c r="B2007" s="25" t="s">
        <v>11</v>
      </c>
      <c r="C2007" s="25">
        <v>242.08</v>
      </c>
      <c r="D2007" s="25">
        <v>318.22399999999999</v>
      </c>
      <c r="E2007" s="25">
        <v>212.94499999999999</v>
      </c>
      <c r="F2007" s="25">
        <v>252.95500000000001</v>
      </c>
      <c r="G2007" s="25">
        <v>115.124</v>
      </c>
      <c r="H2007" s="25">
        <v>163.71600000000001</v>
      </c>
      <c r="I2007" s="25">
        <v>315.36099999999999</v>
      </c>
      <c r="J2007" s="25">
        <v>403.25200000000001</v>
      </c>
      <c r="K2007" s="25">
        <v>386.68599999999998</v>
      </c>
      <c r="L2007" s="25">
        <v>288.87700000000001</v>
      </c>
      <c r="M2007" s="25">
        <v>224.31100000000001</v>
      </c>
      <c r="N2007" s="25">
        <v>293.39400000000001</v>
      </c>
    </row>
    <row r="2008" spans="1:14" x14ac:dyDescent="0.2">
      <c r="A2008" s="25"/>
      <c r="B2008" s="25" t="s">
        <v>12</v>
      </c>
      <c r="C2008" s="25">
        <v>185.68299999999999</v>
      </c>
      <c r="D2008" s="25">
        <v>197.22499999999999</v>
      </c>
      <c r="E2008" s="25">
        <v>224.398</v>
      </c>
      <c r="F2008" s="25">
        <v>243.24299999999999</v>
      </c>
      <c r="G2008" s="25">
        <v>231.27500000000001</v>
      </c>
      <c r="H2008" s="25">
        <v>246.34299999999999</v>
      </c>
      <c r="I2008" s="25">
        <v>59.988300000000002</v>
      </c>
      <c r="J2008" s="25">
        <v>57.771799999999999</v>
      </c>
      <c r="K2008" s="25">
        <v>57.236699999999999</v>
      </c>
      <c r="L2008" s="25">
        <v>70.661000000000001</v>
      </c>
      <c r="M2008" s="25">
        <v>41.734999999999999</v>
      </c>
      <c r="N2008" s="25">
        <v>40.012</v>
      </c>
    </row>
    <row r="2009" spans="1:14" x14ac:dyDescent="0.2">
      <c r="A2009" s="25" t="s">
        <v>217</v>
      </c>
      <c r="B2009" s="25" t="s">
        <v>1</v>
      </c>
      <c r="C2009" s="25">
        <v>938.88199999999995</v>
      </c>
      <c r="D2009" s="25">
        <v>1310.79</v>
      </c>
      <c r="E2009" s="25">
        <v>1682.7</v>
      </c>
      <c r="F2009" s="25">
        <v>1825.75</v>
      </c>
      <c r="G2009" s="25">
        <v>1620.29</v>
      </c>
      <c r="H2009" s="25">
        <v>1807.54</v>
      </c>
      <c r="I2009" s="25">
        <v>2321.9560000000001</v>
      </c>
      <c r="J2009" s="25">
        <v>2686.9830000000002</v>
      </c>
      <c r="K2009" s="25">
        <v>2955.3980000000001</v>
      </c>
      <c r="L2009" s="25">
        <v>3128.5819999999999</v>
      </c>
      <c r="M2009" s="25">
        <v>3483.4169999999999</v>
      </c>
      <c r="N2009" s="25" t="s">
        <v>13</v>
      </c>
    </row>
    <row r="2010" spans="1:14" x14ac:dyDescent="0.2">
      <c r="A2010" s="25"/>
      <c r="B2010" s="25" t="s">
        <v>61</v>
      </c>
      <c r="C2010" s="25" t="s">
        <v>13</v>
      </c>
      <c r="D2010" s="25" t="s">
        <v>13</v>
      </c>
      <c r="E2010" s="25" t="s">
        <v>13</v>
      </c>
      <c r="F2010" s="25" t="s">
        <v>13</v>
      </c>
      <c r="G2010" s="25" t="s">
        <v>13</v>
      </c>
      <c r="H2010" s="25" t="s">
        <v>13</v>
      </c>
      <c r="I2010" s="25" t="s">
        <v>13</v>
      </c>
      <c r="J2010" s="25" t="s">
        <v>13</v>
      </c>
      <c r="K2010" s="25" t="s">
        <v>13</v>
      </c>
      <c r="L2010" s="25" t="s">
        <v>13</v>
      </c>
      <c r="M2010" s="25" t="s">
        <v>13</v>
      </c>
      <c r="N2010" s="25" t="s">
        <v>13</v>
      </c>
    </row>
    <row r="2011" spans="1:14" x14ac:dyDescent="0.2">
      <c r="A2011" s="25"/>
      <c r="B2011" s="25" t="s">
        <v>2</v>
      </c>
      <c r="C2011" s="25">
        <v>299.08999999999997</v>
      </c>
      <c r="D2011" s="25">
        <v>317.29500000000002</v>
      </c>
      <c r="E2011" s="25">
        <v>387.51600000000002</v>
      </c>
      <c r="F2011" s="25">
        <v>470.74099999999999</v>
      </c>
      <c r="G2011" s="25">
        <v>561.76900000000001</v>
      </c>
      <c r="H2011" s="25">
        <v>525.35799999999995</v>
      </c>
      <c r="I2011" s="25">
        <v>904.11099999999999</v>
      </c>
      <c r="J2011" s="25">
        <v>1112.604</v>
      </c>
      <c r="K2011" s="25">
        <v>1091.2070000000001</v>
      </c>
      <c r="L2011" s="25">
        <v>1159.9290000000001</v>
      </c>
      <c r="M2011" s="25">
        <v>1257.05</v>
      </c>
      <c r="N2011" s="25" t="s">
        <v>13</v>
      </c>
    </row>
    <row r="2012" spans="1:14" x14ac:dyDescent="0.2">
      <c r="A2012" s="25"/>
      <c r="B2012" s="25" t="s">
        <v>3</v>
      </c>
      <c r="C2012" s="25">
        <v>429.12900000000002</v>
      </c>
      <c r="D2012" s="25">
        <v>543.56299999999999</v>
      </c>
      <c r="E2012" s="25">
        <v>647.59400000000005</v>
      </c>
      <c r="F2012" s="25">
        <v>795.83900000000006</v>
      </c>
      <c r="G2012" s="25">
        <v>689.20699999999999</v>
      </c>
      <c r="H2012" s="25">
        <v>782.83500000000004</v>
      </c>
      <c r="I2012" s="25">
        <v>995.05899999999997</v>
      </c>
      <c r="J2012" s="25">
        <v>1095.7090000000001</v>
      </c>
      <c r="K2012" s="25">
        <v>1294.952</v>
      </c>
      <c r="L2012" s="25">
        <v>1375.239</v>
      </c>
      <c r="M2012" s="25">
        <v>1540.268</v>
      </c>
      <c r="N2012" s="25" t="s">
        <v>13</v>
      </c>
    </row>
    <row r="2013" spans="1:14" x14ac:dyDescent="0.2">
      <c r="A2013" s="25"/>
      <c r="B2013" s="25" t="s">
        <v>4</v>
      </c>
      <c r="C2013" s="25">
        <v>210.66300000000001</v>
      </c>
      <c r="D2013" s="25">
        <v>449.93200000000002</v>
      </c>
      <c r="E2013" s="25">
        <v>647.59</v>
      </c>
      <c r="F2013" s="25">
        <v>559.16999999999996</v>
      </c>
      <c r="G2013" s="25">
        <v>369.31400000000002</v>
      </c>
      <c r="H2013" s="25">
        <v>499.34699999999998</v>
      </c>
      <c r="I2013" s="25">
        <v>422.78699999999998</v>
      </c>
      <c r="J2013" s="25">
        <v>478.67</v>
      </c>
      <c r="K2013" s="25">
        <v>569.23900000000003</v>
      </c>
      <c r="L2013" s="25">
        <v>593.41399999999999</v>
      </c>
      <c r="M2013" s="25">
        <v>686.1</v>
      </c>
      <c r="N2013" s="25" t="s">
        <v>13</v>
      </c>
    </row>
    <row r="2014" spans="1:14" x14ac:dyDescent="0.2">
      <c r="A2014" s="25"/>
      <c r="B2014" s="25" t="s">
        <v>5</v>
      </c>
      <c r="C2014" s="25" t="s">
        <v>13</v>
      </c>
      <c r="D2014" s="25" t="s">
        <v>13</v>
      </c>
      <c r="E2014" s="25" t="s">
        <v>13</v>
      </c>
      <c r="F2014" s="25" t="s">
        <v>13</v>
      </c>
      <c r="G2014" s="25" t="s">
        <v>13</v>
      </c>
      <c r="H2014" s="25" t="s">
        <v>13</v>
      </c>
      <c r="I2014" s="25" t="s">
        <v>13</v>
      </c>
      <c r="J2014" s="25" t="s">
        <v>13</v>
      </c>
      <c r="K2014" s="25" t="s">
        <v>13</v>
      </c>
      <c r="L2014" s="25" t="s">
        <v>13</v>
      </c>
      <c r="M2014" s="25" t="s">
        <v>13</v>
      </c>
      <c r="N2014" s="25" t="s">
        <v>13</v>
      </c>
    </row>
    <row r="2015" spans="1:14" x14ac:dyDescent="0.2">
      <c r="A2015" s="25"/>
      <c r="B2015" s="25" t="s">
        <v>6</v>
      </c>
      <c r="C2015" s="25">
        <v>5.2015599999999997</v>
      </c>
      <c r="D2015" s="25">
        <v>5.2015599999999997</v>
      </c>
      <c r="E2015" s="25">
        <v>7.8023400000000001</v>
      </c>
      <c r="F2015" s="25">
        <v>15.604699999999999</v>
      </c>
      <c r="G2015" s="25">
        <v>23.407</v>
      </c>
      <c r="H2015" s="25">
        <v>26.0078</v>
      </c>
      <c r="I2015" s="25">
        <v>33.810099999999998</v>
      </c>
      <c r="J2015" s="25">
        <v>41.612000000000002</v>
      </c>
      <c r="K2015" s="25">
        <v>46.814</v>
      </c>
      <c r="L2015" s="25">
        <v>48.453000000000003</v>
      </c>
      <c r="M2015" s="25">
        <v>41.185000000000002</v>
      </c>
      <c r="N2015" s="25" t="s">
        <v>13</v>
      </c>
    </row>
    <row r="2016" spans="1:14" x14ac:dyDescent="0.2">
      <c r="A2016" s="25"/>
      <c r="B2016" s="25" t="s">
        <v>7</v>
      </c>
      <c r="C2016" s="25" t="s">
        <v>13</v>
      </c>
      <c r="D2016" s="25" t="s">
        <v>13</v>
      </c>
      <c r="E2016" s="25" t="s">
        <v>13</v>
      </c>
      <c r="F2016" s="25" t="s">
        <v>13</v>
      </c>
      <c r="G2016" s="25" t="s">
        <v>13</v>
      </c>
      <c r="H2016" s="25" t="s">
        <v>13</v>
      </c>
      <c r="I2016" s="25" t="s">
        <v>13</v>
      </c>
      <c r="J2016" s="25" t="s">
        <v>13</v>
      </c>
      <c r="K2016" s="25" t="s">
        <v>13</v>
      </c>
      <c r="L2016" s="25" t="s">
        <v>13</v>
      </c>
      <c r="M2016" s="25" t="s">
        <v>13</v>
      </c>
      <c r="N2016" s="25" t="s">
        <v>13</v>
      </c>
    </row>
    <row r="2017" spans="1:14" x14ac:dyDescent="0.2">
      <c r="A2017" s="25"/>
      <c r="B2017" s="25" t="s">
        <v>8</v>
      </c>
      <c r="C2017" s="25" t="s">
        <v>13</v>
      </c>
      <c r="D2017" s="25" t="s">
        <v>13</v>
      </c>
      <c r="E2017" s="25" t="s">
        <v>13</v>
      </c>
      <c r="F2017" s="25" t="s">
        <v>13</v>
      </c>
      <c r="G2017" s="25" t="s">
        <v>13</v>
      </c>
      <c r="H2017" s="25" t="s">
        <v>13</v>
      </c>
      <c r="I2017" s="25" t="s">
        <v>13</v>
      </c>
      <c r="J2017" s="25" t="s">
        <v>13</v>
      </c>
      <c r="K2017" s="25" t="s">
        <v>13</v>
      </c>
      <c r="L2017" s="25" t="s">
        <v>13</v>
      </c>
      <c r="M2017" s="25" t="s">
        <v>13</v>
      </c>
      <c r="N2017" s="25" t="s">
        <v>13</v>
      </c>
    </row>
    <row r="2018" spans="1:14" x14ac:dyDescent="0.2">
      <c r="A2018" s="25"/>
      <c r="B2018" s="25" t="s">
        <v>9</v>
      </c>
      <c r="C2018" s="25">
        <v>36.410899999999998</v>
      </c>
      <c r="D2018" s="25">
        <v>52.015599999999999</v>
      </c>
      <c r="E2018" s="25">
        <v>75.422600000000003</v>
      </c>
      <c r="F2018" s="25">
        <v>98.829599999999999</v>
      </c>
      <c r="G2018" s="25">
        <v>111.834</v>
      </c>
      <c r="H2018" s="25">
        <v>83.224999999999994</v>
      </c>
      <c r="I2018" s="25">
        <v>57.164999999999999</v>
      </c>
      <c r="J2018" s="25">
        <v>74.441999999999993</v>
      </c>
      <c r="K2018" s="25">
        <v>101.65900000000001</v>
      </c>
      <c r="L2018" s="25">
        <v>95.034999999999997</v>
      </c>
      <c r="M2018" s="25">
        <v>88.831999999999994</v>
      </c>
      <c r="N2018" s="25" t="s">
        <v>13</v>
      </c>
    </row>
    <row r="2019" spans="1:14" x14ac:dyDescent="0.2">
      <c r="A2019" s="25"/>
      <c r="B2019" s="25" t="s">
        <v>10</v>
      </c>
      <c r="C2019" s="25">
        <v>169.05099999999999</v>
      </c>
      <c r="D2019" s="25">
        <v>392.71800000000002</v>
      </c>
      <c r="E2019" s="25">
        <v>564.36900000000003</v>
      </c>
      <c r="F2019" s="25">
        <v>444.733</v>
      </c>
      <c r="G2019" s="25">
        <v>234.07</v>
      </c>
      <c r="H2019" s="25">
        <v>390.11700000000002</v>
      </c>
      <c r="I2019" s="25">
        <v>331.81099999999998</v>
      </c>
      <c r="J2019" s="25">
        <v>362.61599999999999</v>
      </c>
      <c r="K2019" s="25">
        <v>420.76600000000002</v>
      </c>
      <c r="L2019" s="25">
        <v>449.92700000000002</v>
      </c>
      <c r="M2019" s="25">
        <v>556.08299999999997</v>
      </c>
      <c r="N2019" s="25" t="s">
        <v>13</v>
      </c>
    </row>
    <row r="2020" spans="1:14" x14ac:dyDescent="0.2">
      <c r="A2020" s="25"/>
      <c r="B2020" s="25" t="s">
        <v>11</v>
      </c>
      <c r="C2020" s="25" t="s">
        <v>13</v>
      </c>
      <c r="D2020" s="25" t="s">
        <v>13</v>
      </c>
      <c r="E2020" s="25" t="s">
        <v>13</v>
      </c>
      <c r="F2020" s="25" t="s">
        <v>13</v>
      </c>
      <c r="G2020" s="25" t="s">
        <v>13</v>
      </c>
      <c r="H2020" s="25" t="s">
        <v>13</v>
      </c>
      <c r="I2020" s="25" t="s">
        <v>13</v>
      </c>
      <c r="J2020" s="25" t="s">
        <v>13</v>
      </c>
      <c r="K2020" s="25" t="s">
        <v>13</v>
      </c>
      <c r="L2020" s="25" t="s">
        <v>13</v>
      </c>
      <c r="M2020" s="25" t="s">
        <v>13</v>
      </c>
      <c r="N2020" s="25" t="s">
        <v>13</v>
      </c>
    </row>
    <row r="2021" spans="1:14" x14ac:dyDescent="0.2">
      <c r="A2021" s="25"/>
      <c r="B2021" s="25" t="s">
        <v>12</v>
      </c>
      <c r="C2021" s="25" t="s">
        <v>13</v>
      </c>
      <c r="D2021" s="25" t="s">
        <v>13</v>
      </c>
      <c r="E2021" s="25" t="s">
        <v>13</v>
      </c>
      <c r="F2021" s="25" t="s">
        <v>13</v>
      </c>
      <c r="G2021" s="25" t="s">
        <v>13</v>
      </c>
      <c r="H2021" s="25" t="s">
        <v>13</v>
      </c>
      <c r="I2021" s="25" t="s">
        <v>13</v>
      </c>
      <c r="J2021" s="25" t="s">
        <v>13</v>
      </c>
      <c r="K2021" s="25" t="s">
        <v>13</v>
      </c>
      <c r="L2021" s="25">
        <v>0</v>
      </c>
      <c r="M2021" s="25" t="s">
        <v>13</v>
      </c>
      <c r="N2021" s="25" t="s">
        <v>13</v>
      </c>
    </row>
    <row r="2022" spans="1:14" x14ac:dyDescent="0.2">
      <c r="A2022" s="25" t="s">
        <v>218</v>
      </c>
      <c r="B2022" s="25" t="s">
        <v>1</v>
      </c>
      <c r="C2022" s="25" t="s">
        <v>88</v>
      </c>
      <c r="D2022" s="25" t="s">
        <v>88</v>
      </c>
      <c r="E2022" s="25" t="s">
        <v>88</v>
      </c>
      <c r="F2022" s="25" t="s">
        <v>88</v>
      </c>
      <c r="G2022" s="25" t="s">
        <v>88</v>
      </c>
      <c r="H2022" s="25" t="s">
        <v>88</v>
      </c>
      <c r="I2022" s="25" t="s">
        <v>88</v>
      </c>
      <c r="J2022" s="25" t="s">
        <v>88</v>
      </c>
      <c r="K2022" s="25" t="s">
        <v>88</v>
      </c>
      <c r="L2022" s="25" t="s">
        <v>88</v>
      </c>
      <c r="M2022" s="25" t="s">
        <v>88</v>
      </c>
      <c r="N2022" s="25" t="s">
        <v>88</v>
      </c>
    </row>
    <row r="2023" spans="1:14" x14ac:dyDescent="0.2">
      <c r="A2023" s="25"/>
      <c r="B2023" s="25" t="s">
        <v>61</v>
      </c>
      <c r="C2023" s="25" t="s">
        <v>88</v>
      </c>
      <c r="D2023" s="25" t="s">
        <v>88</v>
      </c>
      <c r="E2023" s="25" t="s">
        <v>88</v>
      </c>
      <c r="F2023" s="25" t="s">
        <v>88</v>
      </c>
      <c r="G2023" s="25" t="s">
        <v>88</v>
      </c>
      <c r="H2023" s="25" t="s">
        <v>88</v>
      </c>
      <c r="I2023" s="25" t="s">
        <v>88</v>
      </c>
      <c r="J2023" s="25" t="s">
        <v>88</v>
      </c>
      <c r="K2023" s="25" t="s">
        <v>88</v>
      </c>
      <c r="L2023" s="25" t="s">
        <v>88</v>
      </c>
      <c r="M2023" s="25" t="s">
        <v>88</v>
      </c>
      <c r="N2023" s="25" t="s">
        <v>88</v>
      </c>
    </row>
    <row r="2024" spans="1:14" x14ac:dyDescent="0.2">
      <c r="A2024" s="25"/>
      <c r="B2024" s="25" t="s">
        <v>2</v>
      </c>
      <c r="C2024" s="25" t="s">
        <v>88</v>
      </c>
      <c r="D2024" s="25" t="s">
        <v>88</v>
      </c>
      <c r="E2024" s="25" t="s">
        <v>88</v>
      </c>
      <c r="F2024" s="25" t="s">
        <v>88</v>
      </c>
      <c r="G2024" s="25" t="s">
        <v>88</v>
      </c>
      <c r="H2024" s="25" t="s">
        <v>88</v>
      </c>
      <c r="I2024" s="25" t="s">
        <v>88</v>
      </c>
      <c r="J2024" s="25" t="s">
        <v>88</v>
      </c>
      <c r="K2024" s="25" t="s">
        <v>88</v>
      </c>
      <c r="L2024" s="25" t="s">
        <v>88</v>
      </c>
      <c r="M2024" s="25" t="s">
        <v>88</v>
      </c>
      <c r="N2024" s="25" t="s">
        <v>88</v>
      </c>
    </row>
    <row r="2025" spans="1:14" x14ac:dyDescent="0.2">
      <c r="A2025" s="25"/>
      <c r="B2025" s="25" t="s">
        <v>3</v>
      </c>
      <c r="C2025" s="25" t="s">
        <v>88</v>
      </c>
      <c r="D2025" s="25" t="s">
        <v>88</v>
      </c>
      <c r="E2025" s="25" t="s">
        <v>88</v>
      </c>
      <c r="F2025" s="25" t="s">
        <v>88</v>
      </c>
      <c r="G2025" s="25" t="s">
        <v>88</v>
      </c>
      <c r="H2025" s="25" t="s">
        <v>88</v>
      </c>
      <c r="I2025" s="25" t="s">
        <v>88</v>
      </c>
      <c r="J2025" s="25" t="s">
        <v>88</v>
      </c>
      <c r="K2025" s="25" t="s">
        <v>88</v>
      </c>
      <c r="L2025" s="25" t="s">
        <v>88</v>
      </c>
      <c r="M2025" s="25" t="s">
        <v>88</v>
      </c>
      <c r="N2025" s="25" t="s">
        <v>88</v>
      </c>
    </row>
    <row r="2026" spans="1:14" x14ac:dyDescent="0.2">
      <c r="A2026" s="25"/>
      <c r="B2026" s="25" t="s">
        <v>4</v>
      </c>
      <c r="C2026" s="25" t="s">
        <v>88</v>
      </c>
      <c r="D2026" s="25" t="s">
        <v>88</v>
      </c>
      <c r="E2026" s="25" t="s">
        <v>88</v>
      </c>
      <c r="F2026" s="25" t="s">
        <v>88</v>
      </c>
      <c r="G2026" s="25" t="s">
        <v>88</v>
      </c>
      <c r="H2026" s="25" t="s">
        <v>88</v>
      </c>
      <c r="I2026" s="25" t="s">
        <v>88</v>
      </c>
      <c r="J2026" s="25" t="s">
        <v>88</v>
      </c>
      <c r="K2026" s="25" t="s">
        <v>88</v>
      </c>
      <c r="L2026" s="25" t="s">
        <v>88</v>
      </c>
      <c r="M2026" s="25" t="s">
        <v>88</v>
      </c>
      <c r="N2026" s="25" t="s">
        <v>88</v>
      </c>
    </row>
    <row r="2027" spans="1:14" x14ac:dyDescent="0.2">
      <c r="A2027" s="25"/>
      <c r="B2027" s="25" t="s">
        <v>5</v>
      </c>
      <c r="C2027" s="25" t="s">
        <v>88</v>
      </c>
      <c r="D2027" s="25" t="s">
        <v>88</v>
      </c>
      <c r="E2027" s="25" t="s">
        <v>88</v>
      </c>
      <c r="F2027" s="25" t="s">
        <v>88</v>
      </c>
      <c r="G2027" s="25" t="s">
        <v>88</v>
      </c>
      <c r="H2027" s="25" t="s">
        <v>88</v>
      </c>
      <c r="I2027" s="25" t="s">
        <v>88</v>
      </c>
      <c r="J2027" s="25" t="s">
        <v>88</v>
      </c>
      <c r="K2027" s="25" t="s">
        <v>88</v>
      </c>
      <c r="L2027" s="25" t="s">
        <v>88</v>
      </c>
      <c r="M2027" s="25" t="s">
        <v>88</v>
      </c>
      <c r="N2027" s="25" t="s">
        <v>88</v>
      </c>
    </row>
    <row r="2028" spans="1:14" x14ac:dyDescent="0.2">
      <c r="A2028" s="25"/>
      <c r="B2028" s="25" t="s">
        <v>6</v>
      </c>
      <c r="C2028" s="25" t="s">
        <v>88</v>
      </c>
      <c r="D2028" s="25" t="s">
        <v>88</v>
      </c>
      <c r="E2028" s="25" t="s">
        <v>88</v>
      </c>
      <c r="F2028" s="25" t="s">
        <v>88</v>
      </c>
      <c r="G2028" s="25" t="s">
        <v>88</v>
      </c>
      <c r="H2028" s="25" t="s">
        <v>88</v>
      </c>
      <c r="I2028" s="25" t="s">
        <v>88</v>
      </c>
      <c r="J2028" s="25" t="s">
        <v>88</v>
      </c>
      <c r="K2028" s="25" t="s">
        <v>88</v>
      </c>
      <c r="L2028" s="25" t="s">
        <v>88</v>
      </c>
      <c r="M2028" s="25" t="s">
        <v>88</v>
      </c>
      <c r="N2028" s="25" t="s">
        <v>88</v>
      </c>
    </row>
    <row r="2029" spans="1:14" x14ac:dyDescent="0.2">
      <c r="A2029" s="25"/>
      <c r="B2029" s="25" t="s">
        <v>7</v>
      </c>
      <c r="C2029" s="25" t="s">
        <v>88</v>
      </c>
      <c r="D2029" s="25" t="s">
        <v>88</v>
      </c>
      <c r="E2029" s="25" t="s">
        <v>88</v>
      </c>
      <c r="F2029" s="25" t="s">
        <v>88</v>
      </c>
      <c r="G2029" s="25" t="s">
        <v>88</v>
      </c>
      <c r="H2029" s="25" t="s">
        <v>88</v>
      </c>
      <c r="I2029" s="25" t="s">
        <v>88</v>
      </c>
      <c r="J2029" s="25" t="s">
        <v>88</v>
      </c>
      <c r="K2029" s="25" t="s">
        <v>88</v>
      </c>
      <c r="L2029" s="25" t="s">
        <v>88</v>
      </c>
      <c r="M2029" s="25" t="s">
        <v>88</v>
      </c>
      <c r="N2029" s="25" t="s">
        <v>88</v>
      </c>
    </row>
    <row r="2030" spans="1:14" x14ac:dyDescent="0.2">
      <c r="A2030" s="25"/>
      <c r="B2030" s="25" t="s">
        <v>8</v>
      </c>
      <c r="C2030" s="25" t="s">
        <v>88</v>
      </c>
      <c r="D2030" s="25" t="s">
        <v>88</v>
      </c>
      <c r="E2030" s="25" t="s">
        <v>88</v>
      </c>
      <c r="F2030" s="25" t="s">
        <v>88</v>
      </c>
      <c r="G2030" s="25" t="s">
        <v>88</v>
      </c>
      <c r="H2030" s="25" t="s">
        <v>88</v>
      </c>
      <c r="I2030" s="25" t="s">
        <v>88</v>
      </c>
      <c r="J2030" s="25" t="s">
        <v>88</v>
      </c>
      <c r="K2030" s="25" t="s">
        <v>88</v>
      </c>
      <c r="L2030" s="25" t="s">
        <v>88</v>
      </c>
      <c r="M2030" s="25" t="s">
        <v>88</v>
      </c>
      <c r="N2030" s="25" t="s">
        <v>88</v>
      </c>
    </row>
    <row r="2031" spans="1:14" x14ac:dyDescent="0.2">
      <c r="A2031" s="25"/>
      <c r="B2031" s="25" t="s">
        <v>9</v>
      </c>
      <c r="C2031" s="25" t="s">
        <v>88</v>
      </c>
      <c r="D2031" s="25" t="s">
        <v>88</v>
      </c>
      <c r="E2031" s="25" t="s">
        <v>88</v>
      </c>
      <c r="F2031" s="25" t="s">
        <v>88</v>
      </c>
      <c r="G2031" s="25" t="s">
        <v>88</v>
      </c>
      <c r="H2031" s="25" t="s">
        <v>88</v>
      </c>
      <c r="I2031" s="25" t="s">
        <v>88</v>
      </c>
      <c r="J2031" s="25" t="s">
        <v>88</v>
      </c>
      <c r="K2031" s="25" t="s">
        <v>88</v>
      </c>
      <c r="L2031" s="25" t="s">
        <v>88</v>
      </c>
      <c r="M2031" s="25" t="s">
        <v>88</v>
      </c>
      <c r="N2031" s="25" t="s">
        <v>88</v>
      </c>
    </row>
    <row r="2032" spans="1:14" x14ac:dyDescent="0.2">
      <c r="A2032" s="25"/>
      <c r="B2032" s="25" t="s">
        <v>10</v>
      </c>
      <c r="C2032" s="25" t="s">
        <v>88</v>
      </c>
      <c r="D2032" s="25" t="s">
        <v>88</v>
      </c>
      <c r="E2032" s="25" t="s">
        <v>88</v>
      </c>
      <c r="F2032" s="25" t="s">
        <v>88</v>
      </c>
      <c r="G2032" s="25" t="s">
        <v>88</v>
      </c>
      <c r="H2032" s="25" t="s">
        <v>88</v>
      </c>
      <c r="I2032" s="25" t="s">
        <v>88</v>
      </c>
      <c r="J2032" s="25" t="s">
        <v>88</v>
      </c>
      <c r="K2032" s="25" t="s">
        <v>88</v>
      </c>
      <c r="L2032" s="25" t="s">
        <v>88</v>
      </c>
      <c r="M2032" s="25" t="s">
        <v>88</v>
      </c>
      <c r="N2032" s="25" t="s">
        <v>88</v>
      </c>
    </row>
    <row r="2033" spans="1:14" x14ac:dyDescent="0.2">
      <c r="A2033" s="25"/>
      <c r="B2033" s="25" t="s">
        <v>11</v>
      </c>
      <c r="C2033" s="25" t="s">
        <v>88</v>
      </c>
      <c r="D2033" s="25" t="s">
        <v>88</v>
      </c>
      <c r="E2033" s="25" t="s">
        <v>88</v>
      </c>
      <c r="F2033" s="25" t="s">
        <v>88</v>
      </c>
      <c r="G2033" s="25" t="s">
        <v>88</v>
      </c>
      <c r="H2033" s="25" t="s">
        <v>88</v>
      </c>
      <c r="I2033" s="25" t="s">
        <v>88</v>
      </c>
      <c r="J2033" s="25" t="s">
        <v>88</v>
      </c>
      <c r="K2033" s="25" t="s">
        <v>88</v>
      </c>
      <c r="L2033" s="25" t="s">
        <v>88</v>
      </c>
      <c r="M2033" s="25" t="s">
        <v>88</v>
      </c>
      <c r="N2033" s="25" t="s">
        <v>88</v>
      </c>
    </row>
    <row r="2034" spans="1:14" x14ac:dyDescent="0.2">
      <c r="A2034" s="25"/>
      <c r="B2034" s="25" t="s">
        <v>12</v>
      </c>
      <c r="C2034" s="25" t="s">
        <v>88</v>
      </c>
      <c r="D2034" s="25" t="s">
        <v>88</v>
      </c>
      <c r="E2034" s="25" t="s">
        <v>88</v>
      </c>
      <c r="F2034" s="25" t="s">
        <v>88</v>
      </c>
      <c r="G2034" s="25" t="s">
        <v>88</v>
      </c>
      <c r="H2034" s="25" t="s">
        <v>88</v>
      </c>
      <c r="I2034" s="25" t="s">
        <v>88</v>
      </c>
      <c r="J2034" s="25" t="s">
        <v>88</v>
      </c>
      <c r="K2034" s="25" t="s">
        <v>88</v>
      </c>
      <c r="L2034" s="25" t="s">
        <v>88</v>
      </c>
      <c r="M2034" s="25" t="s">
        <v>88</v>
      </c>
      <c r="N2034" s="25" t="s">
        <v>88</v>
      </c>
    </row>
    <row r="2035" spans="1:14" x14ac:dyDescent="0.2">
      <c r="A2035" s="25" t="s">
        <v>219</v>
      </c>
      <c r="B2035" s="25" t="s">
        <v>1</v>
      </c>
      <c r="C2035" s="25">
        <v>3664</v>
      </c>
      <c r="D2035" s="25">
        <v>3475</v>
      </c>
      <c r="E2035" s="25">
        <v>3728</v>
      </c>
      <c r="F2035" s="25">
        <v>4249</v>
      </c>
      <c r="G2035" s="25">
        <v>3957</v>
      </c>
      <c r="H2035" s="25">
        <v>6575</v>
      </c>
      <c r="I2035" s="25">
        <v>5105</v>
      </c>
      <c r="J2035" s="25">
        <v>6582</v>
      </c>
      <c r="K2035" s="25">
        <v>4928</v>
      </c>
      <c r="L2035" s="25">
        <v>5823</v>
      </c>
      <c r="M2035" s="25">
        <v>5781</v>
      </c>
      <c r="N2035" s="25">
        <v>4948.5941819999998</v>
      </c>
    </row>
    <row r="2036" spans="1:14" x14ac:dyDescent="0.2">
      <c r="A2036" s="25"/>
      <c r="B2036" s="25" t="s">
        <v>61</v>
      </c>
      <c r="C2036" s="25">
        <v>1</v>
      </c>
      <c r="D2036" s="25" t="s">
        <v>13</v>
      </c>
      <c r="E2036" s="25">
        <v>1</v>
      </c>
      <c r="F2036" s="25">
        <v>3</v>
      </c>
      <c r="G2036" s="25">
        <v>7</v>
      </c>
      <c r="H2036" s="25">
        <v>3</v>
      </c>
      <c r="I2036" s="25">
        <v>9</v>
      </c>
      <c r="J2036" s="25">
        <v>7</v>
      </c>
      <c r="K2036" s="25">
        <v>4</v>
      </c>
      <c r="L2036" s="25">
        <v>9</v>
      </c>
      <c r="M2036" s="25">
        <v>2</v>
      </c>
      <c r="N2036" s="25">
        <v>3.5214289999999999</v>
      </c>
    </row>
    <row r="2037" spans="1:14" x14ac:dyDescent="0.2">
      <c r="A2037" s="25"/>
      <c r="B2037" s="25" t="s">
        <v>2</v>
      </c>
      <c r="C2037" s="25">
        <v>1076</v>
      </c>
      <c r="D2037" s="25">
        <v>1113</v>
      </c>
      <c r="E2037" s="25">
        <v>1069</v>
      </c>
      <c r="F2037" s="25">
        <v>1227</v>
      </c>
      <c r="G2037" s="25">
        <v>1155</v>
      </c>
      <c r="H2037" s="25">
        <v>1424</v>
      </c>
      <c r="I2037" s="25">
        <v>1650</v>
      </c>
      <c r="J2037" s="25">
        <v>1381</v>
      </c>
      <c r="K2037" s="25">
        <v>1236</v>
      </c>
      <c r="L2037" s="25">
        <v>1374</v>
      </c>
      <c r="M2037" s="25">
        <v>1096</v>
      </c>
      <c r="N2037" s="25">
        <v>1005.5785519999999</v>
      </c>
    </row>
    <row r="2038" spans="1:14" x14ac:dyDescent="0.2">
      <c r="A2038" s="25"/>
      <c r="B2038" s="25" t="s">
        <v>3</v>
      </c>
      <c r="C2038" s="25">
        <v>182</v>
      </c>
      <c r="D2038" s="25">
        <v>255</v>
      </c>
      <c r="E2038" s="25">
        <v>276</v>
      </c>
      <c r="F2038" s="25">
        <v>316</v>
      </c>
      <c r="G2038" s="25">
        <v>272</v>
      </c>
      <c r="H2038" s="25">
        <v>305</v>
      </c>
      <c r="I2038" s="25">
        <v>373</v>
      </c>
      <c r="J2038" s="25">
        <v>339</v>
      </c>
      <c r="K2038" s="25">
        <v>288</v>
      </c>
      <c r="L2038" s="25">
        <v>282</v>
      </c>
      <c r="M2038" s="25">
        <v>317</v>
      </c>
      <c r="N2038" s="25">
        <v>321.465352</v>
      </c>
    </row>
    <row r="2039" spans="1:14" x14ac:dyDescent="0.2">
      <c r="A2039" s="25"/>
      <c r="B2039" s="25" t="s">
        <v>4</v>
      </c>
      <c r="C2039" s="25">
        <v>2405</v>
      </c>
      <c r="D2039" s="25">
        <v>2107</v>
      </c>
      <c r="E2039" s="25">
        <v>2382</v>
      </c>
      <c r="F2039" s="25">
        <v>2703</v>
      </c>
      <c r="G2039" s="25">
        <v>2523</v>
      </c>
      <c r="H2039" s="25">
        <v>4843</v>
      </c>
      <c r="I2039" s="25">
        <v>3073</v>
      </c>
      <c r="J2039" s="25">
        <v>4855</v>
      </c>
      <c r="K2039" s="25">
        <v>3400</v>
      </c>
      <c r="L2039" s="25">
        <v>4158</v>
      </c>
      <c r="M2039" s="25">
        <v>4366</v>
      </c>
      <c r="N2039" s="25">
        <v>3618.0288500000001</v>
      </c>
    </row>
    <row r="2040" spans="1:14" x14ac:dyDescent="0.2">
      <c r="A2040" s="25"/>
      <c r="B2040" s="25" t="s">
        <v>5</v>
      </c>
      <c r="C2040" s="25">
        <v>18</v>
      </c>
      <c r="D2040" s="25">
        <v>31</v>
      </c>
      <c r="E2040" s="25">
        <v>66</v>
      </c>
      <c r="F2040" s="25">
        <v>42</v>
      </c>
      <c r="G2040" s="25">
        <v>17</v>
      </c>
      <c r="H2040" s="25">
        <v>20</v>
      </c>
      <c r="I2040" s="25">
        <v>17</v>
      </c>
      <c r="J2040" s="25">
        <v>33</v>
      </c>
      <c r="K2040" s="25">
        <v>19</v>
      </c>
      <c r="L2040" s="25">
        <v>39</v>
      </c>
      <c r="M2040" s="25">
        <v>44</v>
      </c>
      <c r="N2040" s="25">
        <v>67.446082000000004</v>
      </c>
    </row>
    <row r="2041" spans="1:14" x14ac:dyDescent="0.2">
      <c r="A2041" s="25"/>
      <c r="B2041" s="25" t="s">
        <v>6</v>
      </c>
      <c r="C2041" s="25">
        <v>32</v>
      </c>
      <c r="D2041" s="25">
        <v>19</v>
      </c>
      <c r="E2041" s="25">
        <v>36</v>
      </c>
      <c r="F2041" s="25">
        <v>73</v>
      </c>
      <c r="G2041" s="25">
        <v>45</v>
      </c>
      <c r="H2041" s="25">
        <v>44</v>
      </c>
      <c r="I2041" s="25">
        <v>86</v>
      </c>
      <c r="J2041" s="25">
        <v>53</v>
      </c>
      <c r="K2041" s="25">
        <v>58</v>
      </c>
      <c r="L2041" s="25">
        <v>91</v>
      </c>
      <c r="M2041" s="25">
        <v>54</v>
      </c>
      <c r="N2041" s="25">
        <v>110.972795</v>
      </c>
    </row>
    <row r="2042" spans="1:14" x14ac:dyDescent="0.2">
      <c r="A2042" s="25"/>
      <c r="B2042" s="25" t="s">
        <v>7</v>
      </c>
      <c r="C2042" s="25">
        <v>47</v>
      </c>
      <c r="D2042" s="25">
        <v>65</v>
      </c>
      <c r="E2042" s="25">
        <v>67</v>
      </c>
      <c r="F2042" s="25">
        <v>55</v>
      </c>
      <c r="G2042" s="25">
        <v>101</v>
      </c>
      <c r="H2042" s="25">
        <v>50</v>
      </c>
      <c r="I2042" s="25">
        <v>70</v>
      </c>
      <c r="J2042" s="25">
        <v>43</v>
      </c>
      <c r="K2042" s="25">
        <v>84</v>
      </c>
      <c r="L2042" s="25">
        <v>104</v>
      </c>
      <c r="M2042" s="25">
        <v>102</v>
      </c>
      <c r="N2042" s="25">
        <v>123.978163</v>
      </c>
    </row>
    <row r="2043" spans="1:14" x14ac:dyDescent="0.2">
      <c r="A2043" s="25"/>
      <c r="B2043" s="25" t="s">
        <v>8</v>
      </c>
      <c r="C2043" s="25">
        <v>15</v>
      </c>
      <c r="D2043" s="25">
        <v>53</v>
      </c>
      <c r="E2043" s="25">
        <v>37</v>
      </c>
      <c r="F2043" s="25">
        <v>38</v>
      </c>
      <c r="G2043" s="25">
        <v>5</v>
      </c>
      <c r="H2043" s="25">
        <v>4</v>
      </c>
      <c r="I2043" s="25">
        <v>7</v>
      </c>
      <c r="J2043" s="25">
        <v>7</v>
      </c>
      <c r="K2043" s="25">
        <v>6</v>
      </c>
      <c r="L2043" s="25">
        <v>12</v>
      </c>
      <c r="M2043" s="25">
        <v>15</v>
      </c>
      <c r="N2043" s="25">
        <v>10.524357</v>
      </c>
    </row>
    <row r="2044" spans="1:14" x14ac:dyDescent="0.2">
      <c r="A2044" s="25"/>
      <c r="B2044" s="25" t="s">
        <v>9</v>
      </c>
      <c r="C2044" s="25">
        <v>343</v>
      </c>
      <c r="D2044" s="25">
        <v>243</v>
      </c>
      <c r="E2044" s="25">
        <v>252</v>
      </c>
      <c r="F2044" s="25">
        <v>277</v>
      </c>
      <c r="G2044" s="25">
        <v>466</v>
      </c>
      <c r="H2044" s="25">
        <v>434</v>
      </c>
      <c r="I2044" s="25">
        <v>441</v>
      </c>
      <c r="J2044" s="25">
        <v>582</v>
      </c>
      <c r="K2044" s="25">
        <v>861</v>
      </c>
      <c r="L2044" s="25">
        <v>810</v>
      </c>
      <c r="M2044" s="25">
        <v>783</v>
      </c>
      <c r="N2044" s="25">
        <v>868.05861400000003</v>
      </c>
    </row>
    <row r="2045" spans="1:14" x14ac:dyDescent="0.2">
      <c r="A2045" s="25"/>
      <c r="B2045" s="25" t="s">
        <v>10</v>
      </c>
      <c r="C2045" s="25">
        <v>313</v>
      </c>
      <c r="D2045" s="25">
        <v>434</v>
      </c>
      <c r="E2045" s="25">
        <v>379</v>
      </c>
      <c r="F2045" s="25">
        <v>483</v>
      </c>
      <c r="G2045" s="25">
        <v>452</v>
      </c>
      <c r="H2045" s="25">
        <v>643</v>
      </c>
      <c r="I2045" s="25">
        <v>800</v>
      </c>
      <c r="J2045" s="25">
        <v>754</v>
      </c>
      <c r="K2045" s="25">
        <v>745</v>
      </c>
      <c r="L2045" s="25">
        <v>829</v>
      </c>
      <c r="M2045" s="25">
        <v>913</v>
      </c>
      <c r="N2045" s="25">
        <v>1025.7396960000001</v>
      </c>
    </row>
    <row r="2046" spans="1:14" x14ac:dyDescent="0.2">
      <c r="A2046" s="25"/>
      <c r="B2046" s="25" t="s">
        <v>11</v>
      </c>
      <c r="C2046" s="25">
        <v>2</v>
      </c>
      <c r="D2046" s="25">
        <v>1</v>
      </c>
      <c r="E2046" s="25">
        <v>2</v>
      </c>
      <c r="F2046" s="25">
        <v>3</v>
      </c>
      <c r="G2046" s="25">
        <v>2</v>
      </c>
      <c r="H2046" s="25">
        <v>4</v>
      </c>
      <c r="I2046" s="25">
        <v>4</v>
      </c>
      <c r="J2046" s="25">
        <v>6</v>
      </c>
      <c r="K2046" s="25">
        <v>8</v>
      </c>
      <c r="L2046" s="25">
        <v>10</v>
      </c>
      <c r="M2046" s="25">
        <v>17</v>
      </c>
      <c r="N2046" s="25">
        <v>25.226906</v>
      </c>
    </row>
    <row r="2047" spans="1:14" x14ac:dyDescent="0.2">
      <c r="A2047" s="25"/>
      <c r="B2047" s="25" t="s">
        <v>12</v>
      </c>
      <c r="C2047" s="25">
        <v>1635</v>
      </c>
      <c r="D2047" s="25">
        <v>1261</v>
      </c>
      <c r="E2047" s="25">
        <v>1543</v>
      </c>
      <c r="F2047" s="25">
        <v>1732</v>
      </c>
      <c r="G2047" s="25">
        <v>1435</v>
      </c>
      <c r="H2047" s="25">
        <v>3644</v>
      </c>
      <c r="I2047" s="25">
        <v>1648</v>
      </c>
      <c r="J2047" s="25">
        <v>3377</v>
      </c>
      <c r="K2047" s="25">
        <v>1619</v>
      </c>
      <c r="L2047" s="25">
        <v>2265</v>
      </c>
      <c r="M2047" s="25">
        <v>2437</v>
      </c>
      <c r="N2047" s="25">
        <v>1386.0822370000001</v>
      </c>
    </row>
    <row r="2048" spans="1:14" x14ac:dyDescent="0.2">
      <c r="A2048" s="25" t="s">
        <v>220</v>
      </c>
      <c r="B2048" s="25" t="s">
        <v>1</v>
      </c>
      <c r="C2048" s="25" t="s">
        <v>13</v>
      </c>
      <c r="D2048" s="25" t="s">
        <v>13</v>
      </c>
      <c r="E2048" s="25" t="s">
        <v>13</v>
      </c>
      <c r="F2048" s="25" t="s">
        <v>13</v>
      </c>
      <c r="G2048" s="25" t="s">
        <v>13</v>
      </c>
      <c r="H2048" s="25" t="s">
        <v>13</v>
      </c>
      <c r="I2048" s="25" t="s">
        <v>13</v>
      </c>
      <c r="J2048" s="25" t="s">
        <v>13</v>
      </c>
      <c r="K2048" s="25" t="s">
        <v>13</v>
      </c>
      <c r="L2048" s="25" t="s">
        <v>13</v>
      </c>
      <c r="M2048" s="25" t="s">
        <v>13</v>
      </c>
      <c r="N2048" s="25" t="s">
        <v>13</v>
      </c>
    </row>
    <row r="2049" spans="1:14" x14ac:dyDescent="0.2">
      <c r="A2049" s="25"/>
      <c r="B2049" s="25" t="s">
        <v>61</v>
      </c>
      <c r="C2049" s="25" t="s">
        <v>13</v>
      </c>
      <c r="D2049" s="25" t="s">
        <v>13</v>
      </c>
      <c r="E2049" s="25" t="s">
        <v>13</v>
      </c>
      <c r="F2049" s="25" t="s">
        <v>13</v>
      </c>
      <c r="G2049" s="25" t="s">
        <v>13</v>
      </c>
      <c r="H2049" s="25" t="s">
        <v>13</v>
      </c>
      <c r="I2049" s="25" t="s">
        <v>13</v>
      </c>
      <c r="J2049" s="25" t="s">
        <v>13</v>
      </c>
      <c r="K2049" s="25" t="s">
        <v>13</v>
      </c>
      <c r="L2049" s="25" t="s">
        <v>13</v>
      </c>
      <c r="M2049" s="25" t="s">
        <v>13</v>
      </c>
      <c r="N2049" s="25" t="s">
        <v>13</v>
      </c>
    </row>
    <row r="2050" spans="1:14" x14ac:dyDescent="0.2">
      <c r="A2050" s="25"/>
      <c r="B2050" s="25" t="s">
        <v>2</v>
      </c>
      <c r="C2050" s="25" t="s">
        <v>13</v>
      </c>
      <c r="D2050" s="25" t="s">
        <v>13</v>
      </c>
      <c r="E2050" s="25" t="s">
        <v>13</v>
      </c>
      <c r="F2050" s="25" t="s">
        <v>13</v>
      </c>
      <c r="G2050" s="25" t="s">
        <v>13</v>
      </c>
      <c r="H2050" s="25" t="s">
        <v>13</v>
      </c>
      <c r="I2050" s="25" t="s">
        <v>13</v>
      </c>
      <c r="J2050" s="25" t="s">
        <v>13</v>
      </c>
      <c r="K2050" s="25" t="s">
        <v>13</v>
      </c>
      <c r="L2050" s="25" t="s">
        <v>13</v>
      </c>
      <c r="M2050" s="25" t="s">
        <v>13</v>
      </c>
      <c r="N2050" s="25" t="s">
        <v>13</v>
      </c>
    </row>
    <row r="2051" spans="1:14" x14ac:dyDescent="0.2">
      <c r="A2051" s="25"/>
      <c r="B2051" s="25" t="s">
        <v>3</v>
      </c>
      <c r="C2051" s="25" t="s">
        <v>13</v>
      </c>
      <c r="D2051" s="25" t="s">
        <v>13</v>
      </c>
      <c r="E2051" s="25" t="s">
        <v>13</v>
      </c>
      <c r="F2051" s="25" t="s">
        <v>13</v>
      </c>
      <c r="G2051" s="25" t="s">
        <v>13</v>
      </c>
      <c r="H2051" s="25" t="s">
        <v>13</v>
      </c>
      <c r="I2051" s="25" t="s">
        <v>13</v>
      </c>
      <c r="J2051" s="25" t="s">
        <v>13</v>
      </c>
      <c r="K2051" s="25" t="s">
        <v>13</v>
      </c>
      <c r="L2051" s="25" t="s">
        <v>13</v>
      </c>
      <c r="M2051" s="25" t="s">
        <v>13</v>
      </c>
      <c r="N2051" s="25" t="s">
        <v>13</v>
      </c>
    </row>
    <row r="2052" spans="1:14" x14ac:dyDescent="0.2">
      <c r="A2052" s="25"/>
      <c r="B2052" s="25" t="s">
        <v>4</v>
      </c>
      <c r="C2052" s="25" t="s">
        <v>13</v>
      </c>
      <c r="D2052" s="25" t="s">
        <v>13</v>
      </c>
      <c r="E2052" s="25" t="s">
        <v>13</v>
      </c>
      <c r="F2052" s="25" t="s">
        <v>13</v>
      </c>
      <c r="G2052" s="25" t="s">
        <v>13</v>
      </c>
      <c r="H2052" s="25" t="s">
        <v>13</v>
      </c>
      <c r="I2052" s="25" t="s">
        <v>13</v>
      </c>
      <c r="J2052" s="25" t="s">
        <v>13</v>
      </c>
      <c r="K2052" s="25" t="s">
        <v>13</v>
      </c>
      <c r="L2052" s="25" t="s">
        <v>13</v>
      </c>
      <c r="M2052" s="25" t="s">
        <v>13</v>
      </c>
      <c r="N2052" s="25" t="s">
        <v>13</v>
      </c>
    </row>
    <row r="2053" spans="1:14" x14ac:dyDescent="0.2">
      <c r="A2053" s="25"/>
      <c r="B2053" s="25" t="s">
        <v>5</v>
      </c>
      <c r="C2053" s="25" t="s">
        <v>13</v>
      </c>
      <c r="D2053" s="25" t="s">
        <v>13</v>
      </c>
      <c r="E2053" s="25" t="s">
        <v>13</v>
      </c>
      <c r="F2053" s="25" t="s">
        <v>13</v>
      </c>
      <c r="G2053" s="25" t="s">
        <v>13</v>
      </c>
      <c r="H2053" s="25" t="s">
        <v>13</v>
      </c>
      <c r="I2053" s="25" t="s">
        <v>13</v>
      </c>
      <c r="J2053" s="25" t="s">
        <v>13</v>
      </c>
      <c r="K2053" s="25" t="s">
        <v>13</v>
      </c>
      <c r="L2053" s="25" t="s">
        <v>13</v>
      </c>
      <c r="M2053" s="25" t="s">
        <v>13</v>
      </c>
      <c r="N2053" s="25" t="s">
        <v>13</v>
      </c>
    </row>
    <row r="2054" spans="1:14" x14ac:dyDescent="0.2">
      <c r="A2054" s="25"/>
      <c r="B2054" s="25" t="s">
        <v>6</v>
      </c>
      <c r="C2054" s="25" t="s">
        <v>13</v>
      </c>
      <c r="D2054" s="25" t="s">
        <v>13</v>
      </c>
      <c r="E2054" s="25" t="s">
        <v>13</v>
      </c>
      <c r="F2054" s="25" t="s">
        <v>13</v>
      </c>
      <c r="G2054" s="25" t="s">
        <v>13</v>
      </c>
      <c r="H2054" s="25" t="s">
        <v>13</v>
      </c>
      <c r="I2054" s="25" t="s">
        <v>13</v>
      </c>
      <c r="J2054" s="25" t="s">
        <v>13</v>
      </c>
      <c r="K2054" s="25" t="s">
        <v>13</v>
      </c>
      <c r="L2054" s="25" t="s">
        <v>13</v>
      </c>
      <c r="M2054" s="25" t="s">
        <v>13</v>
      </c>
      <c r="N2054" s="25" t="s">
        <v>13</v>
      </c>
    </row>
    <row r="2055" spans="1:14" x14ac:dyDescent="0.2">
      <c r="A2055" s="25"/>
      <c r="B2055" s="25" t="s">
        <v>7</v>
      </c>
      <c r="C2055" s="25" t="s">
        <v>13</v>
      </c>
      <c r="D2055" s="25" t="s">
        <v>13</v>
      </c>
      <c r="E2055" s="25" t="s">
        <v>13</v>
      </c>
      <c r="F2055" s="25" t="s">
        <v>13</v>
      </c>
      <c r="G2055" s="25" t="s">
        <v>13</v>
      </c>
      <c r="H2055" s="25" t="s">
        <v>13</v>
      </c>
      <c r="I2055" s="25" t="s">
        <v>13</v>
      </c>
      <c r="J2055" s="25" t="s">
        <v>13</v>
      </c>
      <c r="K2055" s="25" t="s">
        <v>13</v>
      </c>
      <c r="L2055" s="25" t="s">
        <v>13</v>
      </c>
      <c r="M2055" s="25" t="s">
        <v>13</v>
      </c>
      <c r="N2055" s="25" t="s">
        <v>13</v>
      </c>
    </row>
    <row r="2056" spans="1:14" x14ac:dyDescent="0.2">
      <c r="A2056" s="25"/>
      <c r="B2056" s="25" t="s">
        <v>8</v>
      </c>
      <c r="C2056" s="25" t="s">
        <v>13</v>
      </c>
      <c r="D2056" s="25" t="s">
        <v>13</v>
      </c>
      <c r="E2056" s="25" t="s">
        <v>13</v>
      </c>
      <c r="F2056" s="25" t="s">
        <v>13</v>
      </c>
      <c r="G2056" s="25" t="s">
        <v>13</v>
      </c>
      <c r="H2056" s="25" t="s">
        <v>13</v>
      </c>
      <c r="I2056" s="25" t="s">
        <v>13</v>
      </c>
      <c r="J2056" s="25" t="s">
        <v>13</v>
      </c>
      <c r="K2056" s="25" t="s">
        <v>13</v>
      </c>
      <c r="L2056" s="25" t="s">
        <v>13</v>
      </c>
      <c r="M2056" s="25" t="s">
        <v>13</v>
      </c>
      <c r="N2056" s="25" t="s">
        <v>13</v>
      </c>
    </row>
    <row r="2057" spans="1:14" x14ac:dyDescent="0.2">
      <c r="A2057" s="25"/>
      <c r="B2057" s="25" t="s">
        <v>9</v>
      </c>
      <c r="C2057" s="25" t="s">
        <v>13</v>
      </c>
      <c r="D2057" s="25" t="s">
        <v>13</v>
      </c>
      <c r="E2057" s="25" t="s">
        <v>13</v>
      </c>
      <c r="F2057" s="25" t="s">
        <v>13</v>
      </c>
      <c r="G2057" s="25" t="s">
        <v>13</v>
      </c>
      <c r="H2057" s="25" t="s">
        <v>13</v>
      </c>
      <c r="I2057" s="25" t="s">
        <v>13</v>
      </c>
      <c r="J2057" s="25" t="s">
        <v>13</v>
      </c>
      <c r="K2057" s="25" t="s">
        <v>13</v>
      </c>
      <c r="L2057" s="25" t="s">
        <v>13</v>
      </c>
      <c r="M2057" s="25" t="s">
        <v>13</v>
      </c>
      <c r="N2057" s="25" t="s">
        <v>13</v>
      </c>
    </row>
    <row r="2058" spans="1:14" x14ac:dyDescent="0.2">
      <c r="A2058" s="25"/>
      <c r="B2058" s="25" t="s">
        <v>10</v>
      </c>
      <c r="C2058" s="25" t="s">
        <v>13</v>
      </c>
      <c r="D2058" s="25" t="s">
        <v>13</v>
      </c>
      <c r="E2058" s="25" t="s">
        <v>13</v>
      </c>
      <c r="F2058" s="25" t="s">
        <v>13</v>
      </c>
      <c r="G2058" s="25" t="s">
        <v>13</v>
      </c>
      <c r="H2058" s="25" t="s">
        <v>13</v>
      </c>
      <c r="I2058" s="25" t="s">
        <v>13</v>
      </c>
      <c r="J2058" s="25" t="s">
        <v>13</v>
      </c>
      <c r="K2058" s="25" t="s">
        <v>13</v>
      </c>
      <c r="L2058" s="25" t="s">
        <v>13</v>
      </c>
      <c r="M2058" s="25" t="s">
        <v>13</v>
      </c>
      <c r="N2058" s="25" t="s">
        <v>13</v>
      </c>
    </row>
    <row r="2059" spans="1:14" x14ac:dyDescent="0.2">
      <c r="A2059" s="25"/>
      <c r="B2059" s="25" t="s">
        <v>11</v>
      </c>
      <c r="C2059" s="25" t="s">
        <v>13</v>
      </c>
      <c r="D2059" s="25" t="s">
        <v>13</v>
      </c>
      <c r="E2059" s="25" t="s">
        <v>13</v>
      </c>
      <c r="F2059" s="25" t="s">
        <v>13</v>
      </c>
      <c r="G2059" s="25" t="s">
        <v>13</v>
      </c>
      <c r="H2059" s="25" t="s">
        <v>13</v>
      </c>
      <c r="I2059" s="25" t="s">
        <v>13</v>
      </c>
      <c r="J2059" s="25" t="s">
        <v>13</v>
      </c>
      <c r="K2059" s="25" t="s">
        <v>13</v>
      </c>
      <c r="L2059" s="25" t="s">
        <v>13</v>
      </c>
      <c r="M2059" s="25" t="s">
        <v>13</v>
      </c>
      <c r="N2059" s="25" t="s">
        <v>13</v>
      </c>
    </row>
    <row r="2060" spans="1:14" x14ac:dyDescent="0.2">
      <c r="A2060" s="25"/>
      <c r="B2060" s="25" t="s">
        <v>12</v>
      </c>
      <c r="C2060" s="25" t="s">
        <v>13</v>
      </c>
      <c r="D2060" s="25" t="s">
        <v>13</v>
      </c>
      <c r="E2060" s="25" t="s">
        <v>13</v>
      </c>
      <c r="F2060" s="25" t="s">
        <v>13</v>
      </c>
      <c r="G2060" s="25" t="s">
        <v>13</v>
      </c>
      <c r="H2060" s="25" t="s">
        <v>13</v>
      </c>
      <c r="I2060" s="25" t="s">
        <v>13</v>
      </c>
      <c r="J2060" s="25" t="s">
        <v>13</v>
      </c>
      <c r="K2060" s="25" t="s">
        <v>13</v>
      </c>
      <c r="L2060" s="25" t="s">
        <v>13</v>
      </c>
      <c r="M2060" s="25" t="s">
        <v>13</v>
      </c>
      <c r="N2060" s="25" t="s">
        <v>13</v>
      </c>
    </row>
    <row r="2061" spans="1:14" x14ac:dyDescent="0.2">
      <c r="A2061" s="25" t="s">
        <v>221</v>
      </c>
      <c r="B2061" s="25" t="s">
        <v>1</v>
      </c>
      <c r="C2061" s="25">
        <v>3175.4</v>
      </c>
      <c r="D2061" s="25">
        <v>3979</v>
      </c>
      <c r="E2061" s="25">
        <v>4352.2</v>
      </c>
      <c r="F2061" s="25">
        <v>5165.2</v>
      </c>
      <c r="G2061" s="25">
        <v>5494.8</v>
      </c>
      <c r="H2061" s="25">
        <v>6412</v>
      </c>
      <c r="I2061" s="25">
        <v>8108.5</v>
      </c>
      <c r="J2061" s="25">
        <v>9346.9</v>
      </c>
      <c r="K2061" s="25">
        <v>10162.4</v>
      </c>
      <c r="L2061" s="25">
        <v>10826.4</v>
      </c>
      <c r="M2061" s="25">
        <v>12083.344999999999</v>
      </c>
      <c r="N2061" s="25">
        <v>12329.001881</v>
      </c>
    </row>
    <row r="2062" spans="1:14" x14ac:dyDescent="0.2">
      <c r="A2062" s="25"/>
      <c r="B2062" s="25" t="s">
        <v>61</v>
      </c>
      <c r="C2062" s="25">
        <v>2</v>
      </c>
      <c r="D2062" s="25">
        <v>2.1</v>
      </c>
      <c r="E2062" s="25">
        <v>3.4</v>
      </c>
      <c r="F2062" s="25">
        <v>4.4000000000000004</v>
      </c>
      <c r="G2062" s="25">
        <v>3.3</v>
      </c>
      <c r="H2062" s="25">
        <v>3.4</v>
      </c>
      <c r="I2062" s="25">
        <v>10.1</v>
      </c>
      <c r="J2062" s="25">
        <v>12.8</v>
      </c>
      <c r="K2062" s="25">
        <v>12.8</v>
      </c>
      <c r="L2062" s="25">
        <v>9.1999999999999993</v>
      </c>
      <c r="M2062" s="25">
        <v>16.7</v>
      </c>
      <c r="N2062" s="25">
        <v>15</v>
      </c>
    </row>
    <row r="2063" spans="1:14" x14ac:dyDescent="0.2">
      <c r="A2063" s="25"/>
      <c r="B2063" s="25" t="s">
        <v>2</v>
      </c>
      <c r="C2063" s="25">
        <v>1793.8</v>
      </c>
      <c r="D2063" s="25">
        <v>2219.9</v>
      </c>
      <c r="E2063" s="25">
        <v>2266.8000000000002</v>
      </c>
      <c r="F2063" s="25">
        <v>2762</v>
      </c>
      <c r="G2063" s="25">
        <v>3138.9</v>
      </c>
      <c r="H2063" s="25">
        <v>3435.4</v>
      </c>
      <c r="I2063" s="25">
        <v>4032.9</v>
      </c>
      <c r="J2063" s="25">
        <v>4810.7</v>
      </c>
      <c r="K2063" s="25">
        <v>5159.7</v>
      </c>
      <c r="L2063" s="25">
        <v>5456.9</v>
      </c>
      <c r="M2063" s="25">
        <v>5440.3</v>
      </c>
      <c r="N2063" s="25">
        <v>5604.1</v>
      </c>
    </row>
    <row r="2064" spans="1:14" x14ac:dyDescent="0.2">
      <c r="A2064" s="25"/>
      <c r="B2064" s="25" t="s">
        <v>3</v>
      </c>
      <c r="C2064" s="25">
        <v>779.8</v>
      </c>
      <c r="D2064" s="25">
        <v>960</v>
      </c>
      <c r="E2064" s="25">
        <v>1184.8</v>
      </c>
      <c r="F2064" s="25">
        <v>1408.1</v>
      </c>
      <c r="G2064" s="25">
        <v>1483.5</v>
      </c>
      <c r="H2064" s="25">
        <v>1744.8</v>
      </c>
      <c r="I2064" s="25">
        <v>2518.9</v>
      </c>
      <c r="J2064" s="25">
        <v>3012.8</v>
      </c>
      <c r="K2064" s="25">
        <v>3493.1</v>
      </c>
      <c r="L2064" s="25">
        <v>3729.9</v>
      </c>
      <c r="M2064" s="25">
        <v>4141</v>
      </c>
      <c r="N2064" s="25">
        <v>4374.7</v>
      </c>
    </row>
    <row r="2065" spans="1:14" x14ac:dyDescent="0.2">
      <c r="A2065" s="25"/>
      <c r="B2065" s="25" t="s">
        <v>4</v>
      </c>
      <c r="C2065" s="25">
        <v>599.79999999999995</v>
      </c>
      <c r="D2065" s="25">
        <v>797</v>
      </c>
      <c r="E2065" s="25">
        <v>897.2</v>
      </c>
      <c r="F2065" s="25">
        <v>990.7</v>
      </c>
      <c r="G2065" s="25">
        <v>869.1</v>
      </c>
      <c r="H2065" s="25">
        <v>1228.4000000000001</v>
      </c>
      <c r="I2065" s="25">
        <v>1546.6</v>
      </c>
      <c r="J2065" s="25">
        <v>1510.6</v>
      </c>
      <c r="K2065" s="25">
        <v>1496.8</v>
      </c>
      <c r="L2065" s="25">
        <v>1630.4</v>
      </c>
      <c r="M2065" s="25">
        <v>2485.3449999999998</v>
      </c>
      <c r="N2065" s="25">
        <v>2335.201881</v>
      </c>
    </row>
    <row r="2066" spans="1:14" x14ac:dyDescent="0.2">
      <c r="A2066" s="25"/>
      <c r="B2066" s="25" t="s">
        <v>5</v>
      </c>
      <c r="C2066" s="25" t="s">
        <v>13</v>
      </c>
      <c r="D2066" s="25" t="s">
        <v>13</v>
      </c>
      <c r="E2066" s="25">
        <v>0.6</v>
      </c>
      <c r="F2066" s="25">
        <v>2.5</v>
      </c>
      <c r="G2066" s="25">
        <v>1.5</v>
      </c>
      <c r="H2066" s="25">
        <v>1.7</v>
      </c>
      <c r="I2066" s="25">
        <v>1.9</v>
      </c>
      <c r="J2066" s="25" t="s">
        <v>13</v>
      </c>
      <c r="K2066" s="25" t="s">
        <v>13</v>
      </c>
      <c r="L2066" s="25" t="s">
        <v>13</v>
      </c>
      <c r="M2066" s="25" t="s">
        <v>13</v>
      </c>
      <c r="N2066" s="25">
        <v>0</v>
      </c>
    </row>
    <row r="2067" spans="1:14" x14ac:dyDescent="0.2">
      <c r="A2067" s="25"/>
      <c r="B2067" s="25" t="s">
        <v>6</v>
      </c>
      <c r="C2067" s="25">
        <v>31.4</v>
      </c>
      <c r="D2067" s="25">
        <v>43.9</v>
      </c>
      <c r="E2067" s="25">
        <v>95.1</v>
      </c>
      <c r="F2067" s="25">
        <v>102</v>
      </c>
      <c r="G2067" s="25">
        <v>95.4</v>
      </c>
      <c r="H2067" s="25">
        <v>122.7</v>
      </c>
      <c r="I2067" s="25">
        <v>139.69999999999999</v>
      </c>
      <c r="J2067" s="25">
        <v>153.69999999999999</v>
      </c>
      <c r="K2067" s="25">
        <v>145.30000000000001</v>
      </c>
      <c r="L2067" s="25">
        <v>228.5</v>
      </c>
      <c r="M2067" s="25">
        <v>225.7</v>
      </c>
      <c r="N2067" s="25">
        <v>99.8</v>
      </c>
    </row>
    <row r="2068" spans="1:14" x14ac:dyDescent="0.2">
      <c r="A2068" s="25"/>
      <c r="B2068" s="25" t="s">
        <v>7</v>
      </c>
      <c r="C2068" s="25">
        <v>197.8</v>
      </c>
      <c r="D2068" s="25">
        <v>273.2</v>
      </c>
      <c r="E2068" s="25">
        <v>337.9</v>
      </c>
      <c r="F2068" s="25">
        <v>434</v>
      </c>
      <c r="G2068" s="25">
        <v>312</v>
      </c>
      <c r="H2068" s="25">
        <v>463.1</v>
      </c>
      <c r="I2068" s="25">
        <v>646.6</v>
      </c>
      <c r="J2068" s="25">
        <v>554.1</v>
      </c>
      <c r="K2068" s="25">
        <v>502.8</v>
      </c>
      <c r="L2068" s="25">
        <v>400.5</v>
      </c>
      <c r="M2068" s="25">
        <v>1238.8</v>
      </c>
      <c r="N2068" s="25">
        <v>1200.0304860000001</v>
      </c>
    </row>
    <row r="2069" spans="1:14" x14ac:dyDescent="0.2">
      <c r="A2069" s="25"/>
      <c r="B2069" s="25" t="s">
        <v>8</v>
      </c>
      <c r="C2069" s="25">
        <v>0</v>
      </c>
      <c r="D2069" s="25">
        <v>0</v>
      </c>
      <c r="E2069" s="25">
        <v>0</v>
      </c>
      <c r="F2069" s="25">
        <v>0</v>
      </c>
      <c r="G2069" s="25">
        <v>0</v>
      </c>
      <c r="H2069" s="25">
        <v>7.8</v>
      </c>
      <c r="I2069" s="25">
        <v>7.9</v>
      </c>
      <c r="J2069" s="25">
        <v>12.1</v>
      </c>
      <c r="K2069" s="25">
        <v>12.6</v>
      </c>
      <c r="L2069" s="25">
        <v>8.3000000000000007</v>
      </c>
      <c r="M2069" s="25">
        <v>5.8739999999999997</v>
      </c>
      <c r="N2069" s="25">
        <v>3.6836950000000002</v>
      </c>
    </row>
    <row r="2070" spans="1:14" x14ac:dyDescent="0.2">
      <c r="A2070" s="25"/>
      <c r="B2070" s="25" t="s">
        <v>9</v>
      </c>
      <c r="C2070" s="25">
        <v>135.69999999999999</v>
      </c>
      <c r="D2070" s="25">
        <v>172.7</v>
      </c>
      <c r="E2070" s="25">
        <v>234.6</v>
      </c>
      <c r="F2070" s="25">
        <v>249.7</v>
      </c>
      <c r="G2070" s="25">
        <v>273</v>
      </c>
      <c r="H2070" s="25">
        <v>326.7</v>
      </c>
      <c r="I2070" s="25">
        <v>349.4</v>
      </c>
      <c r="J2070" s="25">
        <v>307.10000000000002</v>
      </c>
      <c r="K2070" s="25">
        <v>301.8</v>
      </c>
      <c r="L2070" s="25">
        <v>324.2</v>
      </c>
      <c r="M2070" s="25">
        <v>312</v>
      </c>
      <c r="N2070" s="25">
        <v>327.29019899999997</v>
      </c>
    </row>
    <row r="2071" spans="1:14" x14ac:dyDescent="0.2">
      <c r="A2071" s="25"/>
      <c r="B2071" s="25" t="s">
        <v>10</v>
      </c>
      <c r="C2071" s="25">
        <v>196.7</v>
      </c>
      <c r="D2071" s="25">
        <v>264.3</v>
      </c>
      <c r="E2071" s="25">
        <v>192.2</v>
      </c>
      <c r="F2071" s="25">
        <v>162.5</v>
      </c>
      <c r="G2071" s="25">
        <v>149.19999999999999</v>
      </c>
      <c r="H2071" s="25">
        <v>233.8</v>
      </c>
      <c r="I2071" s="25">
        <v>276.7</v>
      </c>
      <c r="J2071" s="25">
        <v>333.9</v>
      </c>
      <c r="K2071" s="25">
        <v>342.2</v>
      </c>
      <c r="L2071" s="25">
        <v>503.6</v>
      </c>
      <c r="M2071" s="25">
        <v>544.37099999999998</v>
      </c>
      <c r="N2071" s="25">
        <v>529.89750200000003</v>
      </c>
    </row>
    <row r="2072" spans="1:14" x14ac:dyDescent="0.2">
      <c r="A2072" s="25"/>
      <c r="B2072" s="25" t="s">
        <v>11</v>
      </c>
      <c r="C2072" s="25" t="s">
        <v>13</v>
      </c>
      <c r="D2072" s="25" t="s">
        <v>13</v>
      </c>
      <c r="E2072" s="25" t="s">
        <v>13</v>
      </c>
      <c r="F2072" s="25" t="s">
        <v>13</v>
      </c>
      <c r="G2072" s="25" t="s">
        <v>13</v>
      </c>
      <c r="H2072" s="25">
        <v>10.1</v>
      </c>
      <c r="I2072" s="25">
        <v>37</v>
      </c>
      <c r="J2072" s="25">
        <v>45.8</v>
      </c>
      <c r="K2072" s="25">
        <v>65</v>
      </c>
      <c r="L2072" s="25">
        <v>60.3</v>
      </c>
      <c r="M2072" s="25">
        <v>44.6</v>
      </c>
      <c r="N2072" s="25">
        <v>66.7</v>
      </c>
    </row>
    <row r="2073" spans="1:14" x14ac:dyDescent="0.2">
      <c r="A2073" s="25"/>
      <c r="B2073" s="25" t="s">
        <v>12</v>
      </c>
      <c r="C2073" s="25">
        <v>38.200000000000003</v>
      </c>
      <c r="D2073" s="25">
        <v>42.9</v>
      </c>
      <c r="E2073" s="25">
        <v>36.799999999999997</v>
      </c>
      <c r="F2073" s="25">
        <v>40</v>
      </c>
      <c r="G2073" s="25">
        <v>38</v>
      </c>
      <c r="H2073" s="25">
        <v>62.5</v>
      </c>
      <c r="I2073" s="25">
        <v>87.4</v>
      </c>
      <c r="J2073" s="25">
        <v>103.9</v>
      </c>
      <c r="K2073" s="25">
        <v>127.1</v>
      </c>
      <c r="L2073" s="25">
        <v>105</v>
      </c>
      <c r="M2073" s="25">
        <v>114</v>
      </c>
      <c r="N2073" s="25">
        <v>107.8</v>
      </c>
    </row>
    <row r="2074" spans="1:14" x14ac:dyDescent="0.2">
      <c r="A2074" s="25" t="s">
        <v>222</v>
      </c>
      <c r="B2074" s="25" t="s">
        <v>1</v>
      </c>
      <c r="C2074" s="25" t="s">
        <v>88</v>
      </c>
      <c r="D2074" s="25" t="s">
        <v>88</v>
      </c>
      <c r="E2074" s="25" t="s">
        <v>88</v>
      </c>
      <c r="F2074" s="25" t="s">
        <v>88</v>
      </c>
      <c r="G2074" s="25" t="s">
        <v>88</v>
      </c>
      <c r="H2074" s="25" t="s">
        <v>88</v>
      </c>
      <c r="I2074" s="25" t="s">
        <v>88</v>
      </c>
      <c r="J2074" s="25" t="s">
        <v>88</v>
      </c>
      <c r="K2074" s="25" t="s">
        <v>88</v>
      </c>
      <c r="L2074" s="25" t="s">
        <v>88</v>
      </c>
      <c r="M2074" s="25" t="s">
        <v>88</v>
      </c>
      <c r="N2074" s="25" t="s">
        <v>88</v>
      </c>
    </row>
    <row r="2075" spans="1:14" x14ac:dyDescent="0.2">
      <c r="A2075" s="25"/>
      <c r="B2075" s="25" t="s">
        <v>61</v>
      </c>
      <c r="C2075" s="25" t="s">
        <v>88</v>
      </c>
      <c r="D2075" s="25" t="s">
        <v>88</v>
      </c>
      <c r="E2075" s="25" t="s">
        <v>88</v>
      </c>
      <c r="F2075" s="25" t="s">
        <v>88</v>
      </c>
      <c r="G2075" s="25" t="s">
        <v>88</v>
      </c>
      <c r="H2075" s="25" t="s">
        <v>88</v>
      </c>
      <c r="I2075" s="25" t="s">
        <v>88</v>
      </c>
      <c r="J2075" s="25" t="s">
        <v>88</v>
      </c>
      <c r="K2075" s="25" t="s">
        <v>88</v>
      </c>
      <c r="L2075" s="25" t="s">
        <v>88</v>
      </c>
      <c r="M2075" s="25" t="s">
        <v>88</v>
      </c>
      <c r="N2075" s="25" t="s">
        <v>88</v>
      </c>
    </row>
    <row r="2076" spans="1:14" x14ac:dyDescent="0.2">
      <c r="A2076" s="25"/>
      <c r="B2076" s="25" t="s">
        <v>2</v>
      </c>
      <c r="C2076" s="25" t="s">
        <v>88</v>
      </c>
      <c r="D2076" s="25" t="s">
        <v>88</v>
      </c>
      <c r="E2076" s="25" t="s">
        <v>88</v>
      </c>
      <c r="F2076" s="25" t="s">
        <v>88</v>
      </c>
      <c r="G2076" s="25" t="s">
        <v>88</v>
      </c>
      <c r="H2076" s="25" t="s">
        <v>88</v>
      </c>
      <c r="I2076" s="25" t="s">
        <v>88</v>
      </c>
      <c r="J2076" s="25" t="s">
        <v>88</v>
      </c>
      <c r="K2076" s="25" t="s">
        <v>88</v>
      </c>
      <c r="L2076" s="25" t="s">
        <v>88</v>
      </c>
      <c r="M2076" s="25" t="s">
        <v>88</v>
      </c>
      <c r="N2076" s="25" t="s">
        <v>88</v>
      </c>
    </row>
    <row r="2077" spans="1:14" x14ac:dyDescent="0.2">
      <c r="A2077" s="25"/>
      <c r="B2077" s="25" t="s">
        <v>3</v>
      </c>
      <c r="C2077" s="25" t="s">
        <v>88</v>
      </c>
      <c r="D2077" s="25" t="s">
        <v>88</v>
      </c>
      <c r="E2077" s="25" t="s">
        <v>88</v>
      </c>
      <c r="F2077" s="25" t="s">
        <v>88</v>
      </c>
      <c r="G2077" s="25" t="s">
        <v>88</v>
      </c>
      <c r="H2077" s="25" t="s">
        <v>88</v>
      </c>
      <c r="I2077" s="25" t="s">
        <v>88</v>
      </c>
      <c r="J2077" s="25" t="s">
        <v>88</v>
      </c>
      <c r="K2077" s="25" t="s">
        <v>88</v>
      </c>
      <c r="L2077" s="25" t="s">
        <v>88</v>
      </c>
      <c r="M2077" s="25" t="s">
        <v>88</v>
      </c>
      <c r="N2077" s="25" t="s">
        <v>88</v>
      </c>
    </row>
    <row r="2078" spans="1:14" x14ac:dyDescent="0.2">
      <c r="A2078" s="25"/>
      <c r="B2078" s="25" t="s">
        <v>4</v>
      </c>
      <c r="C2078" s="25" t="s">
        <v>88</v>
      </c>
      <c r="D2078" s="25" t="s">
        <v>88</v>
      </c>
      <c r="E2078" s="25" t="s">
        <v>88</v>
      </c>
      <c r="F2078" s="25" t="s">
        <v>88</v>
      </c>
      <c r="G2078" s="25" t="s">
        <v>88</v>
      </c>
      <c r="H2078" s="25" t="s">
        <v>88</v>
      </c>
      <c r="I2078" s="25" t="s">
        <v>88</v>
      </c>
      <c r="J2078" s="25" t="s">
        <v>88</v>
      </c>
      <c r="K2078" s="25" t="s">
        <v>88</v>
      </c>
      <c r="L2078" s="25" t="s">
        <v>88</v>
      </c>
      <c r="M2078" s="25" t="s">
        <v>88</v>
      </c>
      <c r="N2078" s="25" t="s">
        <v>88</v>
      </c>
    </row>
    <row r="2079" spans="1:14" x14ac:dyDescent="0.2">
      <c r="A2079" s="25"/>
      <c r="B2079" s="25" t="s">
        <v>5</v>
      </c>
      <c r="C2079" s="25" t="s">
        <v>88</v>
      </c>
      <c r="D2079" s="25" t="s">
        <v>88</v>
      </c>
      <c r="E2079" s="25" t="s">
        <v>88</v>
      </c>
      <c r="F2079" s="25" t="s">
        <v>88</v>
      </c>
      <c r="G2079" s="25" t="s">
        <v>88</v>
      </c>
      <c r="H2079" s="25" t="s">
        <v>88</v>
      </c>
      <c r="I2079" s="25" t="s">
        <v>88</v>
      </c>
      <c r="J2079" s="25" t="s">
        <v>88</v>
      </c>
      <c r="K2079" s="25" t="s">
        <v>88</v>
      </c>
      <c r="L2079" s="25" t="s">
        <v>88</v>
      </c>
      <c r="M2079" s="25" t="s">
        <v>88</v>
      </c>
      <c r="N2079" s="25" t="s">
        <v>88</v>
      </c>
    </row>
    <row r="2080" spans="1:14" x14ac:dyDescent="0.2">
      <c r="A2080" s="25"/>
      <c r="B2080" s="25" t="s">
        <v>6</v>
      </c>
      <c r="C2080" s="25" t="s">
        <v>88</v>
      </c>
      <c r="D2080" s="25" t="s">
        <v>88</v>
      </c>
      <c r="E2080" s="25" t="s">
        <v>88</v>
      </c>
      <c r="F2080" s="25" t="s">
        <v>88</v>
      </c>
      <c r="G2080" s="25" t="s">
        <v>88</v>
      </c>
      <c r="H2080" s="25" t="s">
        <v>88</v>
      </c>
      <c r="I2080" s="25" t="s">
        <v>88</v>
      </c>
      <c r="J2080" s="25" t="s">
        <v>88</v>
      </c>
      <c r="K2080" s="25" t="s">
        <v>88</v>
      </c>
      <c r="L2080" s="25" t="s">
        <v>88</v>
      </c>
      <c r="M2080" s="25" t="s">
        <v>88</v>
      </c>
      <c r="N2080" s="25" t="s">
        <v>88</v>
      </c>
    </row>
    <row r="2081" spans="1:14" x14ac:dyDescent="0.2">
      <c r="A2081" s="25"/>
      <c r="B2081" s="25" t="s">
        <v>7</v>
      </c>
      <c r="C2081" s="25" t="s">
        <v>88</v>
      </c>
      <c r="D2081" s="25" t="s">
        <v>88</v>
      </c>
      <c r="E2081" s="25" t="s">
        <v>88</v>
      </c>
      <c r="F2081" s="25" t="s">
        <v>88</v>
      </c>
      <c r="G2081" s="25" t="s">
        <v>88</v>
      </c>
      <c r="H2081" s="25" t="s">
        <v>88</v>
      </c>
      <c r="I2081" s="25" t="s">
        <v>88</v>
      </c>
      <c r="J2081" s="25" t="s">
        <v>88</v>
      </c>
      <c r="K2081" s="25" t="s">
        <v>88</v>
      </c>
      <c r="L2081" s="25" t="s">
        <v>88</v>
      </c>
      <c r="M2081" s="25" t="s">
        <v>88</v>
      </c>
      <c r="N2081" s="25" t="s">
        <v>88</v>
      </c>
    </row>
    <row r="2082" spans="1:14" x14ac:dyDescent="0.2">
      <c r="A2082" s="25"/>
      <c r="B2082" s="25" t="s">
        <v>8</v>
      </c>
      <c r="C2082" s="25" t="s">
        <v>88</v>
      </c>
      <c r="D2082" s="25" t="s">
        <v>88</v>
      </c>
      <c r="E2082" s="25" t="s">
        <v>88</v>
      </c>
      <c r="F2082" s="25" t="s">
        <v>88</v>
      </c>
      <c r="G2082" s="25" t="s">
        <v>88</v>
      </c>
      <c r="H2082" s="25" t="s">
        <v>88</v>
      </c>
      <c r="I2082" s="25" t="s">
        <v>88</v>
      </c>
      <c r="J2082" s="25" t="s">
        <v>88</v>
      </c>
      <c r="K2082" s="25" t="s">
        <v>88</v>
      </c>
      <c r="L2082" s="25" t="s">
        <v>88</v>
      </c>
      <c r="M2082" s="25" t="s">
        <v>88</v>
      </c>
      <c r="N2082" s="25" t="s">
        <v>88</v>
      </c>
    </row>
    <row r="2083" spans="1:14" x14ac:dyDescent="0.2">
      <c r="A2083" s="25"/>
      <c r="B2083" s="25" t="s">
        <v>9</v>
      </c>
      <c r="C2083" s="25" t="s">
        <v>88</v>
      </c>
      <c r="D2083" s="25" t="s">
        <v>88</v>
      </c>
      <c r="E2083" s="25" t="s">
        <v>88</v>
      </c>
      <c r="F2083" s="25" t="s">
        <v>88</v>
      </c>
      <c r="G2083" s="25" t="s">
        <v>88</v>
      </c>
      <c r="H2083" s="25" t="s">
        <v>88</v>
      </c>
      <c r="I2083" s="25" t="s">
        <v>88</v>
      </c>
      <c r="J2083" s="25" t="s">
        <v>88</v>
      </c>
      <c r="K2083" s="25" t="s">
        <v>88</v>
      </c>
      <c r="L2083" s="25" t="s">
        <v>88</v>
      </c>
      <c r="M2083" s="25" t="s">
        <v>88</v>
      </c>
      <c r="N2083" s="25" t="s">
        <v>88</v>
      </c>
    </row>
    <row r="2084" spans="1:14" x14ac:dyDescent="0.2">
      <c r="A2084" s="25"/>
      <c r="B2084" s="25" t="s">
        <v>10</v>
      </c>
      <c r="C2084" s="25" t="s">
        <v>88</v>
      </c>
      <c r="D2084" s="25" t="s">
        <v>88</v>
      </c>
      <c r="E2084" s="25" t="s">
        <v>88</v>
      </c>
      <c r="F2084" s="25" t="s">
        <v>88</v>
      </c>
      <c r="G2084" s="25" t="s">
        <v>88</v>
      </c>
      <c r="H2084" s="25" t="s">
        <v>88</v>
      </c>
      <c r="I2084" s="25" t="s">
        <v>88</v>
      </c>
      <c r="J2084" s="25" t="s">
        <v>88</v>
      </c>
      <c r="K2084" s="25" t="s">
        <v>88</v>
      </c>
      <c r="L2084" s="25" t="s">
        <v>88</v>
      </c>
      <c r="M2084" s="25" t="s">
        <v>88</v>
      </c>
      <c r="N2084" s="25" t="s">
        <v>88</v>
      </c>
    </row>
    <row r="2085" spans="1:14" x14ac:dyDescent="0.2">
      <c r="A2085" s="25"/>
      <c r="B2085" s="25" t="s">
        <v>11</v>
      </c>
      <c r="C2085" s="25" t="s">
        <v>88</v>
      </c>
      <c r="D2085" s="25" t="s">
        <v>88</v>
      </c>
      <c r="E2085" s="25" t="s">
        <v>88</v>
      </c>
      <c r="F2085" s="25" t="s">
        <v>88</v>
      </c>
      <c r="G2085" s="25" t="s">
        <v>88</v>
      </c>
      <c r="H2085" s="25" t="s">
        <v>88</v>
      </c>
      <c r="I2085" s="25" t="s">
        <v>88</v>
      </c>
      <c r="J2085" s="25" t="s">
        <v>88</v>
      </c>
      <c r="K2085" s="25" t="s">
        <v>88</v>
      </c>
      <c r="L2085" s="25" t="s">
        <v>88</v>
      </c>
      <c r="M2085" s="25" t="s">
        <v>88</v>
      </c>
      <c r="N2085" s="25" t="s">
        <v>88</v>
      </c>
    </row>
    <row r="2086" spans="1:14" x14ac:dyDescent="0.2">
      <c r="A2086" s="25"/>
      <c r="B2086" s="25" t="s">
        <v>12</v>
      </c>
      <c r="C2086" s="25" t="s">
        <v>88</v>
      </c>
      <c r="D2086" s="25" t="s">
        <v>88</v>
      </c>
      <c r="E2086" s="25" t="s">
        <v>88</v>
      </c>
      <c r="F2086" s="25" t="s">
        <v>88</v>
      </c>
      <c r="G2086" s="25" t="s">
        <v>88</v>
      </c>
      <c r="H2086" s="25" t="s">
        <v>88</v>
      </c>
      <c r="I2086" s="25" t="s">
        <v>88</v>
      </c>
      <c r="J2086" s="25" t="s">
        <v>88</v>
      </c>
      <c r="K2086" s="25" t="s">
        <v>88</v>
      </c>
      <c r="L2086" s="25" t="s">
        <v>88</v>
      </c>
      <c r="M2086" s="25" t="s">
        <v>88</v>
      </c>
      <c r="N2086" s="25" t="s">
        <v>88</v>
      </c>
    </row>
    <row r="2087" spans="1:14" x14ac:dyDescent="0.2">
      <c r="A2087" s="25" t="s">
        <v>223</v>
      </c>
      <c r="B2087" s="25" t="s">
        <v>1</v>
      </c>
      <c r="C2087" s="25" t="s">
        <v>88</v>
      </c>
      <c r="D2087" s="25" t="s">
        <v>88</v>
      </c>
      <c r="E2087" s="25" t="s">
        <v>88</v>
      </c>
      <c r="F2087" s="25" t="s">
        <v>88</v>
      </c>
      <c r="G2087" s="25" t="s">
        <v>88</v>
      </c>
      <c r="H2087" s="25" t="s">
        <v>88</v>
      </c>
      <c r="I2087" s="25" t="s">
        <v>88</v>
      </c>
      <c r="J2087" s="25" t="s">
        <v>88</v>
      </c>
      <c r="K2087" s="25" t="s">
        <v>88</v>
      </c>
      <c r="L2087" s="25" t="s">
        <v>88</v>
      </c>
      <c r="M2087" s="25" t="s">
        <v>88</v>
      </c>
      <c r="N2087" s="25" t="s">
        <v>88</v>
      </c>
    </row>
    <row r="2088" spans="1:14" x14ac:dyDescent="0.2">
      <c r="A2088" s="25"/>
      <c r="B2088" s="25" t="s">
        <v>61</v>
      </c>
      <c r="C2088" s="25" t="s">
        <v>88</v>
      </c>
      <c r="D2088" s="25" t="s">
        <v>88</v>
      </c>
      <c r="E2088" s="25" t="s">
        <v>88</v>
      </c>
      <c r="F2088" s="25" t="s">
        <v>88</v>
      </c>
      <c r="G2088" s="25" t="s">
        <v>88</v>
      </c>
      <c r="H2088" s="25" t="s">
        <v>88</v>
      </c>
      <c r="I2088" s="25" t="s">
        <v>88</v>
      </c>
      <c r="J2088" s="25" t="s">
        <v>88</v>
      </c>
      <c r="K2088" s="25" t="s">
        <v>88</v>
      </c>
      <c r="L2088" s="25" t="s">
        <v>88</v>
      </c>
      <c r="M2088" s="25" t="s">
        <v>88</v>
      </c>
      <c r="N2088" s="25" t="s">
        <v>88</v>
      </c>
    </row>
    <row r="2089" spans="1:14" x14ac:dyDescent="0.2">
      <c r="A2089" s="25"/>
      <c r="B2089" s="25" t="s">
        <v>2</v>
      </c>
      <c r="C2089" s="25" t="s">
        <v>88</v>
      </c>
      <c r="D2089" s="25" t="s">
        <v>88</v>
      </c>
      <c r="E2089" s="25" t="s">
        <v>88</v>
      </c>
      <c r="F2089" s="25" t="s">
        <v>88</v>
      </c>
      <c r="G2089" s="25" t="s">
        <v>88</v>
      </c>
      <c r="H2089" s="25" t="s">
        <v>88</v>
      </c>
      <c r="I2089" s="25" t="s">
        <v>88</v>
      </c>
      <c r="J2089" s="25" t="s">
        <v>88</v>
      </c>
      <c r="K2089" s="25" t="s">
        <v>88</v>
      </c>
      <c r="L2089" s="25" t="s">
        <v>88</v>
      </c>
      <c r="M2089" s="25" t="s">
        <v>88</v>
      </c>
      <c r="N2089" s="25" t="s">
        <v>88</v>
      </c>
    </row>
    <row r="2090" spans="1:14" x14ac:dyDescent="0.2">
      <c r="A2090" s="25"/>
      <c r="B2090" s="25" t="s">
        <v>3</v>
      </c>
      <c r="C2090" s="25" t="s">
        <v>88</v>
      </c>
      <c r="D2090" s="25" t="s">
        <v>88</v>
      </c>
      <c r="E2090" s="25" t="s">
        <v>88</v>
      </c>
      <c r="F2090" s="25" t="s">
        <v>88</v>
      </c>
      <c r="G2090" s="25" t="s">
        <v>88</v>
      </c>
      <c r="H2090" s="25" t="s">
        <v>88</v>
      </c>
      <c r="I2090" s="25" t="s">
        <v>88</v>
      </c>
      <c r="J2090" s="25" t="s">
        <v>88</v>
      </c>
      <c r="K2090" s="25" t="s">
        <v>88</v>
      </c>
      <c r="L2090" s="25" t="s">
        <v>88</v>
      </c>
      <c r="M2090" s="25" t="s">
        <v>88</v>
      </c>
      <c r="N2090" s="25" t="s">
        <v>88</v>
      </c>
    </row>
    <row r="2091" spans="1:14" x14ac:dyDescent="0.2">
      <c r="A2091" s="25"/>
      <c r="B2091" s="25" t="s">
        <v>4</v>
      </c>
      <c r="C2091" s="25" t="s">
        <v>88</v>
      </c>
      <c r="D2091" s="25" t="s">
        <v>88</v>
      </c>
      <c r="E2091" s="25" t="s">
        <v>88</v>
      </c>
      <c r="F2091" s="25" t="s">
        <v>88</v>
      </c>
      <c r="G2091" s="25" t="s">
        <v>88</v>
      </c>
      <c r="H2091" s="25" t="s">
        <v>88</v>
      </c>
      <c r="I2091" s="25" t="s">
        <v>88</v>
      </c>
      <c r="J2091" s="25" t="s">
        <v>88</v>
      </c>
      <c r="K2091" s="25" t="s">
        <v>88</v>
      </c>
      <c r="L2091" s="25" t="s">
        <v>88</v>
      </c>
      <c r="M2091" s="25" t="s">
        <v>88</v>
      </c>
      <c r="N2091" s="25" t="s">
        <v>88</v>
      </c>
    </row>
    <row r="2092" spans="1:14" x14ac:dyDescent="0.2">
      <c r="A2092" s="25"/>
      <c r="B2092" s="25" t="s">
        <v>5</v>
      </c>
      <c r="C2092" s="25" t="s">
        <v>88</v>
      </c>
      <c r="D2092" s="25" t="s">
        <v>88</v>
      </c>
      <c r="E2092" s="25" t="s">
        <v>88</v>
      </c>
      <c r="F2092" s="25" t="s">
        <v>88</v>
      </c>
      <c r="G2092" s="25" t="s">
        <v>88</v>
      </c>
      <c r="H2092" s="25" t="s">
        <v>88</v>
      </c>
      <c r="I2092" s="25" t="s">
        <v>88</v>
      </c>
      <c r="J2092" s="25" t="s">
        <v>88</v>
      </c>
      <c r="K2092" s="25" t="s">
        <v>88</v>
      </c>
      <c r="L2092" s="25" t="s">
        <v>88</v>
      </c>
      <c r="M2092" s="25" t="s">
        <v>88</v>
      </c>
      <c r="N2092" s="25" t="s">
        <v>88</v>
      </c>
    </row>
    <row r="2093" spans="1:14" x14ac:dyDescent="0.2">
      <c r="A2093" s="25"/>
      <c r="B2093" s="25" t="s">
        <v>6</v>
      </c>
      <c r="C2093" s="25" t="s">
        <v>88</v>
      </c>
      <c r="D2093" s="25" t="s">
        <v>88</v>
      </c>
      <c r="E2093" s="25" t="s">
        <v>88</v>
      </c>
      <c r="F2093" s="25" t="s">
        <v>88</v>
      </c>
      <c r="G2093" s="25" t="s">
        <v>88</v>
      </c>
      <c r="H2093" s="25" t="s">
        <v>88</v>
      </c>
      <c r="I2093" s="25" t="s">
        <v>88</v>
      </c>
      <c r="J2093" s="25" t="s">
        <v>88</v>
      </c>
      <c r="K2093" s="25" t="s">
        <v>88</v>
      </c>
      <c r="L2093" s="25" t="s">
        <v>88</v>
      </c>
      <c r="M2093" s="25" t="s">
        <v>88</v>
      </c>
      <c r="N2093" s="25" t="s">
        <v>88</v>
      </c>
    </row>
    <row r="2094" spans="1:14" x14ac:dyDescent="0.2">
      <c r="A2094" s="25"/>
      <c r="B2094" s="25" t="s">
        <v>7</v>
      </c>
      <c r="C2094" s="25" t="s">
        <v>88</v>
      </c>
      <c r="D2094" s="25" t="s">
        <v>88</v>
      </c>
      <c r="E2094" s="25" t="s">
        <v>88</v>
      </c>
      <c r="F2094" s="25" t="s">
        <v>88</v>
      </c>
      <c r="G2094" s="25" t="s">
        <v>88</v>
      </c>
      <c r="H2094" s="25" t="s">
        <v>88</v>
      </c>
      <c r="I2094" s="25" t="s">
        <v>88</v>
      </c>
      <c r="J2094" s="25" t="s">
        <v>88</v>
      </c>
      <c r="K2094" s="25" t="s">
        <v>88</v>
      </c>
      <c r="L2094" s="25" t="s">
        <v>88</v>
      </c>
      <c r="M2094" s="25" t="s">
        <v>88</v>
      </c>
      <c r="N2094" s="25" t="s">
        <v>88</v>
      </c>
    </row>
    <row r="2095" spans="1:14" x14ac:dyDescent="0.2">
      <c r="A2095" s="25"/>
      <c r="B2095" s="25" t="s">
        <v>8</v>
      </c>
      <c r="C2095" s="25" t="s">
        <v>88</v>
      </c>
      <c r="D2095" s="25" t="s">
        <v>88</v>
      </c>
      <c r="E2095" s="25" t="s">
        <v>88</v>
      </c>
      <c r="F2095" s="25" t="s">
        <v>88</v>
      </c>
      <c r="G2095" s="25" t="s">
        <v>88</v>
      </c>
      <c r="H2095" s="25" t="s">
        <v>88</v>
      </c>
      <c r="I2095" s="25" t="s">
        <v>88</v>
      </c>
      <c r="J2095" s="25" t="s">
        <v>88</v>
      </c>
      <c r="K2095" s="25" t="s">
        <v>88</v>
      </c>
      <c r="L2095" s="25" t="s">
        <v>88</v>
      </c>
      <c r="M2095" s="25" t="s">
        <v>88</v>
      </c>
      <c r="N2095" s="25" t="s">
        <v>88</v>
      </c>
    </row>
    <row r="2096" spans="1:14" x14ac:dyDescent="0.2">
      <c r="A2096" s="25"/>
      <c r="B2096" s="25" t="s">
        <v>9</v>
      </c>
      <c r="C2096" s="25" t="s">
        <v>88</v>
      </c>
      <c r="D2096" s="25" t="s">
        <v>88</v>
      </c>
      <c r="E2096" s="25" t="s">
        <v>88</v>
      </c>
      <c r="F2096" s="25" t="s">
        <v>88</v>
      </c>
      <c r="G2096" s="25" t="s">
        <v>88</v>
      </c>
      <c r="H2096" s="25" t="s">
        <v>88</v>
      </c>
      <c r="I2096" s="25" t="s">
        <v>88</v>
      </c>
      <c r="J2096" s="25" t="s">
        <v>88</v>
      </c>
      <c r="K2096" s="25" t="s">
        <v>88</v>
      </c>
      <c r="L2096" s="25" t="s">
        <v>88</v>
      </c>
      <c r="M2096" s="25" t="s">
        <v>88</v>
      </c>
      <c r="N2096" s="25" t="s">
        <v>88</v>
      </c>
    </row>
    <row r="2097" spans="1:14" x14ac:dyDescent="0.2">
      <c r="A2097" s="25"/>
      <c r="B2097" s="25" t="s">
        <v>10</v>
      </c>
      <c r="C2097" s="25" t="s">
        <v>88</v>
      </c>
      <c r="D2097" s="25" t="s">
        <v>88</v>
      </c>
      <c r="E2097" s="25" t="s">
        <v>88</v>
      </c>
      <c r="F2097" s="25" t="s">
        <v>88</v>
      </c>
      <c r="G2097" s="25" t="s">
        <v>88</v>
      </c>
      <c r="H2097" s="25" t="s">
        <v>88</v>
      </c>
      <c r="I2097" s="25" t="s">
        <v>88</v>
      </c>
      <c r="J2097" s="25" t="s">
        <v>88</v>
      </c>
      <c r="K2097" s="25" t="s">
        <v>88</v>
      </c>
      <c r="L2097" s="25" t="s">
        <v>88</v>
      </c>
      <c r="M2097" s="25" t="s">
        <v>88</v>
      </c>
      <c r="N2097" s="25" t="s">
        <v>88</v>
      </c>
    </row>
    <row r="2098" spans="1:14" x14ac:dyDescent="0.2">
      <c r="A2098" s="25"/>
      <c r="B2098" s="25" t="s">
        <v>11</v>
      </c>
      <c r="C2098" s="25" t="s">
        <v>88</v>
      </c>
      <c r="D2098" s="25" t="s">
        <v>88</v>
      </c>
      <c r="E2098" s="25" t="s">
        <v>88</v>
      </c>
      <c r="F2098" s="25" t="s">
        <v>88</v>
      </c>
      <c r="G2098" s="25" t="s">
        <v>88</v>
      </c>
      <c r="H2098" s="25" t="s">
        <v>88</v>
      </c>
      <c r="I2098" s="25" t="s">
        <v>88</v>
      </c>
      <c r="J2098" s="25" t="s">
        <v>88</v>
      </c>
      <c r="K2098" s="25" t="s">
        <v>88</v>
      </c>
      <c r="L2098" s="25" t="s">
        <v>88</v>
      </c>
      <c r="M2098" s="25" t="s">
        <v>88</v>
      </c>
      <c r="N2098" s="25" t="s">
        <v>88</v>
      </c>
    </row>
    <row r="2099" spans="1:14" x14ac:dyDescent="0.2">
      <c r="A2099" s="25"/>
      <c r="B2099" s="25" t="s">
        <v>12</v>
      </c>
      <c r="C2099" s="25" t="s">
        <v>88</v>
      </c>
      <c r="D2099" s="25" t="s">
        <v>88</v>
      </c>
      <c r="E2099" s="25" t="s">
        <v>88</v>
      </c>
      <c r="F2099" s="25" t="s">
        <v>88</v>
      </c>
      <c r="G2099" s="25" t="s">
        <v>88</v>
      </c>
      <c r="H2099" s="25" t="s">
        <v>88</v>
      </c>
      <c r="I2099" s="25" t="s">
        <v>88</v>
      </c>
      <c r="J2099" s="25" t="s">
        <v>88</v>
      </c>
      <c r="K2099" s="25" t="s">
        <v>88</v>
      </c>
      <c r="L2099" s="25" t="s">
        <v>88</v>
      </c>
      <c r="M2099" s="25" t="s">
        <v>88</v>
      </c>
      <c r="N2099" s="25" t="s">
        <v>88</v>
      </c>
    </row>
    <row r="2100" spans="1:14" x14ac:dyDescent="0.2">
      <c r="A2100" s="25" t="s">
        <v>224</v>
      </c>
      <c r="B2100" s="25" t="s">
        <v>1</v>
      </c>
      <c r="C2100" s="25">
        <v>304.90499999999997</v>
      </c>
      <c r="D2100" s="25">
        <v>322.46800000000002</v>
      </c>
      <c r="E2100" s="25">
        <v>352.60599999999999</v>
      </c>
      <c r="F2100" s="25">
        <v>368.72899999999998</v>
      </c>
      <c r="G2100" s="25">
        <v>185.399</v>
      </c>
      <c r="H2100" s="25">
        <v>310.411</v>
      </c>
      <c r="I2100" s="25">
        <v>424.42500000000001</v>
      </c>
      <c r="J2100" s="25">
        <v>478.96800000000002</v>
      </c>
      <c r="K2100" s="25">
        <v>417.59699999999998</v>
      </c>
      <c r="L2100" s="25">
        <v>209.39400000000001</v>
      </c>
      <c r="M2100" s="25">
        <v>146.221</v>
      </c>
      <c r="N2100" s="25">
        <v>106.28196</v>
      </c>
    </row>
    <row r="2101" spans="1:14" x14ac:dyDescent="0.2">
      <c r="A2101" s="25"/>
      <c r="B2101" s="25" t="s">
        <v>61</v>
      </c>
      <c r="C2101" s="25" t="s">
        <v>13</v>
      </c>
      <c r="D2101" s="25" t="s">
        <v>13</v>
      </c>
      <c r="E2101" s="25" t="s">
        <v>13</v>
      </c>
      <c r="F2101" s="25" t="s">
        <v>13</v>
      </c>
      <c r="G2101" s="25" t="s">
        <v>13</v>
      </c>
      <c r="H2101" s="25" t="s">
        <v>13</v>
      </c>
      <c r="I2101" s="25" t="s">
        <v>13</v>
      </c>
      <c r="J2101" s="25" t="s">
        <v>13</v>
      </c>
      <c r="K2101" s="25" t="s">
        <v>13</v>
      </c>
      <c r="L2101" s="25" t="s">
        <v>13</v>
      </c>
      <c r="M2101" s="25" t="s">
        <v>13</v>
      </c>
      <c r="N2101" s="25" t="s">
        <v>13</v>
      </c>
    </row>
    <row r="2102" spans="1:14" x14ac:dyDescent="0.2">
      <c r="A2102" s="25"/>
      <c r="B2102" s="25" t="s">
        <v>2</v>
      </c>
      <c r="C2102" s="25">
        <v>31.109000000000002</v>
      </c>
      <c r="D2102" s="25">
        <v>21.395399999999999</v>
      </c>
      <c r="E2102" s="25">
        <v>27.214400000000001</v>
      </c>
      <c r="F2102" s="25">
        <v>25.999099999999999</v>
      </c>
      <c r="G2102" s="25">
        <v>13.8287</v>
      </c>
      <c r="H2102" s="25">
        <v>20.887799999999999</v>
      </c>
      <c r="I2102" s="25">
        <v>35.217700000000001</v>
      </c>
      <c r="J2102" s="25">
        <v>72.325000000000003</v>
      </c>
      <c r="K2102" s="25">
        <v>61.305</v>
      </c>
      <c r="L2102" s="25">
        <v>19.704000000000001</v>
      </c>
      <c r="M2102" s="25">
        <v>17.122</v>
      </c>
      <c r="N2102" s="25">
        <v>12.912597999999999</v>
      </c>
    </row>
    <row r="2103" spans="1:14" x14ac:dyDescent="0.2">
      <c r="A2103" s="25"/>
      <c r="B2103" s="25" t="s">
        <v>3</v>
      </c>
      <c r="C2103" s="25">
        <v>3.6428699999999998</v>
      </c>
      <c r="D2103" s="25">
        <v>3.8930400000000001</v>
      </c>
      <c r="E2103" s="25">
        <v>4.1816399999999998</v>
      </c>
      <c r="F2103" s="25">
        <v>2.1480800000000002</v>
      </c>
      <c r="G2103" s="25">
        <v>2.1051500000000001</v>
      </c>
      <c r="H2103" s="25">
        <v>2.2799999999999998</v>
      </c>
      <c r="I2103" s="25">
        <v>4.8503400000000001</v>
      </c>
      <c r="J2103" s="25">
        <v>2.3519999999999999</v>
      </c>
      <c r="K2103" s="25">
        <v>3.609</v>
      </c>
      <c r="L2103" s="25">
        <v>2.722</v>
      </c>
      <c r="M2103" s="25">
        <v>1.734</v>
      </c>
      <c r="N2103" s="25">
        <v>1.3487910000000001</v>
      </c>
    </row>
    <row r="2104" spans="1:14" x14ac:dyDescent="0.2">
      <c r="A2104" s="25"/>
      <c r="B2104" s="25" t="s">
        <v>4</v>
      </c>
      <c r="C2104" s="25">
        <v>270.15262999999999</v>
      </c>
      <c r="D2104" s="25">
        <v>297.17955999999998</v>
      </c>
      <c r="E2104" s="25">
        <v>321.20996000000002</v>
      </c>
      <c r="F2104" s="25">
        <v>340.58181999999999</v>
      </c>
      <c r="G2104" s="25">
        <v>169.46514999999999</v>
      </c>
      <c r="H2104" s="25">
        <v>287.2432</v>
      </c>
      <c r="I2104" s="25">
        <v>384.35696000000002</v>
      </c>
      <c r="J2104" s="25">
        <v>404.29093</v>
      </c>
      <c r="K2104" s="25">
        <v>352.68299999999999</v>
      </c>
      <c r="L2104" s="25">
        <v>186.96799999999999</v>
      </c>
      <c r="M2104" s="25">
        <v>127.36499999999999</v>
      </c>
      <c r="N2104" s="25">
        <v>92.020571000000004</v>
      </c>
    </row>
    <row r="2105" spans="1:14" x14ac:dyDescent="0.2">
      <c r="A2105" s="25"/>
      <c r="B2105" s="25" t="s">
        <v>5</v>
      </c>
      <c r="C2105" s="25">
        <v>15.312900000000001</v>
      </c>
      <c r="D2105" s="25">
        <v>17.0443</v>
      </c>
      <c r="E2105" s="25">
        <v>8.1609400000000001</v>
      </c>
      <c r="F2105" s="25">
        <v>3.03694</v>
      </c>
      <c r="G2105" s="25">
        <v>40.360900000000001</v>
      </c>
      <c r="H2105" s="25">
        <v>95.355599999999995</v>
      </c>
      <c r="I2105" s="25">
        <v>14.508800000000001</v>
      </c>
      <c r="J2105" s="25">
        <v>38.970100000000002</v>
      </c>
      <c r="K2105" s="25">
        <v>1.5589999999999999</v>
      </c>
      <c r="L2105" s="25">
        <v>4.7130000000000001</v>
      </c>
      <c r="M2105" s="25">
        <v>0.433</v>
      </c>
      <c r="N2105" s="25">
        <v>3.96061</v>
      </c>
    </row>
    <row r="2106" spans="1:14" x14ac:dyDescent="0.2">
      <c r="A2106" s="25"/>
      <c r="B2106" s="25" t="s">
        <v>6</v>
      </c>
      <c r="C2106" s="25">
        <v>12.9596</v>
      </c>
      <c r="D2106" s="25">
        <v>1.86473</v>
      </c>
      <c r="E2106" s="25">
        <v>3.16995</v>
      </c>
      <c r="F2106" s="25">
        <v>4.6665099999999997</v>
      </c>
      <c r="G2106" s="25">
        <v>5.3354799999999996</v>
      </c>
      <c r="H2106" s="25">
        <v>1.2870999999999999</v>
      </c>
      <c r="I2106" s="25">
        <v>4.7659799999999999</v>
      </c>
      <c r="J2106" s="25">
        <v>4.3673400000000004</v>
      </c>
      <c r="K2106" s="25">
        <v>9.7129999999999992</v>
      </c>
      <c r="L2106" s="25">
        <v>9.2219999999999995</v>
      </c>
      <c r="M2106" s="25">
        <v>1.373</v>
      </c>
      <c r="N2106" s="25">
        <v>2.9861200000000001</v>
      </c>
    </row>
    <row r="2107" spans="1:14" x14ac:dyDescent="0.2">
      <c r="A2107" s="25"/>
      <c r="B2107" s="25" t="s">
        <v>7</v>
      </c>
      <c r="C2107" s="25">
        <v>2.5145499999999998</v>
      </c>
      <c r="D2107" s="25">
        <v>2.9443199999999998</v>
      </c>
      <c r="E2107" s="25">
        <v>8.8691200000000006</v>
      </c>
      <c r="F2107" s="25">
        <v>8.92563</v>
      </c>
      <c r="G2107" s="25">
        <v>6.4606399999999997</v>
      </c>
      <c r="H2107" s="25">
        <v>6.17807</v>
      </c>
      <c r="I2107" s="25">
        <v>16.238099999999999</v>
      </c>
      <c r="J2107" s="25">
        <v>8.0627800000000001</v>
      </c>
      <c r="K2107" s="25">
        <v>4.8120000000000003</v>
      </c>
      <c r="L2107" s="25">
        <v>7.15</v>
      </c>
      <c r="M2107" s="25">
        <v>6.1050000000000004</v>
      </c>
      <c r="N2107" s="25">
        <v>13.277687</v>
      </c>
    </row>
    <row r="2108" spans="1:14" x14ac:dyDescent="0.2">
      <c r="A2108" s="25"/>
      <c r="B2108" s="25" t="s">
        <v>8</v>
      </c>
      <c r="C2108" s="25" t="s">
        <v>13</v>
      </c>
      <c r="D2108" s="25" t="s">
        <v>13</v>
      </c>
      <c r="E2108" s="25" t="s">
        <v>13</v>
      </c>
      <c r="F2108" s="25" t="s">
        <v>13</v>
      </c>
      <c r="G2108" s="25" t="s">
        <v>13</v>
      </c>
      <c r="H2108" s="25" t="s">
        <v>13</v>
      </c>
      <c r="I2108" s="25" t="s">
        <v>13</v>
      </c>
      <c r="J2108" s="25" t="s">
        <v>13</v>
      </c>
      <c r="K2108" s="25" t="s">
        <v>13</v>
      </c>
      <c r="L2108" s="25" t="s">
        <v>13</v>
      </c>
      <c r="M2108" s="25" t="s">
        <v>13</v>
      </c>
      <c r="N2108" s="25" t="s">
        <v>13</v>
      </c>
    </row>
    <row r="2109" spans="1:14" x14ac:dyDescent="0.2">
      <c r="A2109" s="25"/>
      <c r="B2109" s="25" t="s">
        <v>9</v>
      </c>
      <c r="C2109" s="25">
        <v>6.6087499999999997</v>
      </c>
      <c r="D2109" s="25">
        <v>14.917899999999999</v>
      </c>
      <c r="E2109" s="25">
        <v>13.4217</v>
      </c>
      <c r="F2109" s="25">
        <v>4.2961600000000004</v>
      </c>
      <c r="G2109" s="25">
        <v>2.25034</v>
      </c>
      <c r="H2109" s="25">
        <v>2.3167800000000001</v>
      </c>
      <c r="I2109" s="25">
        <v>1.01224</v>
      </c>
      <c r="J2109" s="25">
        <v>1.63175</v>
      </c>
      <c r="K2109" s="25">
        <v>16.262</v>
      </c>
      <c r="L2109" s="25">
        <v>10.238</v>
      </c>
      <c r="M2109" s="25">
        <v>4.5869999999999997</v>
      </c>
      <c r="N2109" s="25">
        <v>1.668725</v>
      </c>
    </row>
    <row r="2110" spans="1:14" x14ac:dyDescent="0.2">
      <c r="A2110" s="25"/>
      <c r="B2110" s="25" t="s">
        <v>10</v>
      </c>
      <c r="C2110" s="25">
        <v>215.381</v>
      </c>
      <c r="D2110" s="25">
        <v>241.958</v>
      </c>
      <c r="E2110" s="25">
        <v>248.13300000000001</v>
      </c>
      <c r="F2110" s="25">
        <v>268.62099999999998</v>
      </c>
      <c r="G2110" s="25">
        <v>89.723100000000002</v>
      </c>
      <c r="H2110" s="25">
        <v>150.81100000000001</v>
      </c>
      <c r="I2110" s="25">
        <v>309.87299999999999</v>
      </c>
      <c r="J2110" s="25">
        <v>304.37</v>
      </c>
      <c r="K2110" s="25">
        <v>286.7</v>
      </c>
      <c r="L2110" s="25">
        <v>122.69499999999999</v>
      </c>
      <c r="M2110" s="25">
        <v>78.384</v>
      </c>
      <c r="N2110" s="25">
        <v>48.295144000000001</v>
      </c>
    </row>
    <row r="2111" spans="1:14" x14ac:dyDescent="0.2">
      <c r="A2111" s="25"/>
      <c r="B2111" s="25" t="s">
        <v>11</v>
      </c>
      <c r="C2111" s="25">
        <v>0.386853</v>
      </c>
      <c r="D2111" s="25">
        <v>0.52343399999999995</v>
      </c>
      <c r="E2111" s="25">
        <v>0.23605999999999999</v>
      </c>
      <c r="F2111" s="25">
        <v>0.222215</v>
      </c>
      <c r="G2111" s="25">
        <v>3.6295800000000003E-2</v>
      </c>
      <c r="H2111" s="25" t="s">
        <v>13</v>
      </c>
      <c r="I2111" s="25">
        <v>0.42176799999999998</v>
      </c>
      <c r="J2111" s="25">
        <v>0.71989099999999995</v>
      </c>
      <c r="K2111" s="25">
        <v>0.26700000000000002</v>
      </c>
      <c r="L2111" s="25">
        <v>0.28399999999999997</v>
      </c>
      <c r="M2111" s="25" t="s">
        <v>13</v>
      </c>
      <c r="N2111" s="25" t="s">
        <v>13</v>
      </c>
    </row>
    <row r="2112" spans="1:14" x14ac:dyDescent="0.2">
      <c r="A2112" s="25"/>
      <c r="B2112" s="25" t="s">
        <v>12</v>
      </c>
      <c r="C2112" s="25">
        <v>16.9893</v>
      </c>
      <c r="D2112" s="25">
        <v>17.927600000000002</v>
      </c>
      <c r="E2112" s="25">
        <v>39.219700000000003</v>
      </c>
      <c r="F2112" s="25">
        <v>50.813200000000002</v>
      </c>
      <c r="G2112" s="25">
        <v>25.298100000000002</v>
      </c>
      <c r="H2112" s="25">
        <v>31.294899999999998</v>
      </c>
      <c r="I2112" s="25">
        <v>37.537399999999998</v>
      </c>
      <c r="J2112" s="25">
        <v>46.168999999999997</v>
      </c>
      <c r="K2112" s="25">
        <v>33.369999999999997</v>
      </c>
      <c r="L2112" s="25">
        <v>32.664999999999999</v>
      </c>
      <c r="M2112" s="25">
        <v>36.482999999999997</v>
      </c>
      <c r="N2112" s="25">
        <v>21.832286</v>
      </c>
    </row>
    <row r="2113" spans="1:14" x14ac:dyDescent="0.2">
      <c r="A2113" s="25" t="s">
        <v>225</v>
      </c>
      <c r="B2113" s="25" t="s">
        <v>1</v>
      </c>
      <c r="C2113" s="25">
        <v>281.375</v>
      </c>
      <c r="D2113" s="25">
        <v>349.14400000000001</v>
      </c>
      <c r="E2113" s="25">
        <v>504.202</v>
      </c>
      <c r="F2113" s="25">
        <v>487.04199999999997</v>
      </c>
      <c r="G2113" s="25">
        <v>614.75800000000004</v>
      </c>
      <c r="H2113" s="25">
        <v>722.66800000000001</v>
      </c>
      <c r="I2113" s="25">
        <v>800.39400000000001</v>
      </c>
      <c r="J2113" s="25">
        <v>827.10900000000004</v>
      </c>
      <c r="K2113" s="25">
        <v>928.37099999999998</v>
      </c>
      <c r="L2113" s="25">
        <v>990.29100000000005</v>
      </c>
      <c r="M2113" s="25">
        <v>948.39200000000005</v>
      </c>
      <c r="N2113" s="25">
        <v>965.40785500000004</v>
      </c>
    </row>
    <row r="2114" spans="1:14" x14ac:dyDescent="0.2">
      <c r="A2114" s="25"/>
      <c r="B2114" s="25" t="s">
        <v>61</v>
      </c>
      <c r="C2114" s="25">
        <v>18.795999999999999</v>
      </c>
      <c r="D2114" s="25">
        <v>33.200000000000003</v>
      </c>
      <c r="E2114" s="25">
        <v>144.85</v>
      </c>
      <c r="F2114" s="25">
        <v>44</v>
      </c>
      <c r="G2114" s="25">
        <v>34.6</v>
      </c>
      <c r="H2114" s="25">
        <v>60.45</v>
      </c>
      <c r="I2114" s="25">
        <v>78.099999999999994</v>
      </c>
      <c r="J2114" s="25">
        <v>70.8</v>
      </c>
      <c r="K2114" s="25">
        <v>79.8</v>
      </c>
      <c r="L2114" s="25">
        <v>98.7</v>
      </c>
      <c r="M2114" s="25">
        <v>89.459000000000003</v>
      </c>
      <c r="N2114" s="25">
        <v>103.709034</v>
      </c>
    </row>
    <row r="2115" spans="1:14" x14ac:dyDescent="0.2">
      <c r="A2115" s="25"/>
      <c r="B2115" s="25" t="s">
        <v>2</v>
      </c>
      <c r="C2115" s="25">
        <v>87.679100000000005</v>
      </c>
      <c r="D2115" s="25">
        <v>98.203599999999994</v>
      </c>
      <c r="E2115" s="25">
        <v>125.152</v>
      </c>
      <c r="F2115" s="25">
        <v>204.642</v>
      </c>
      <c r="G2115" s="25">
        <v>162.75800000000001</v>
      </c>
      <c r="H2115" s="25">
        <v>231.31800000000001</v>
      </c>
      <c r="I2115" s="25">
        <v>284.09399999999999</v>
      </c>
      <c r="J2115" s="25">
        <v>294.00900000000001</v>
      </c>
      <c r="K2115" s="25">
        <v>381.32100000000003</v>
      </c>
      <c r="L2115" s="25">
        <v>389.39100000000002</v>
      </c>
      <c r="M2115" s="25">
        <v>323.87900000000002</v>
      </c>
      <c r="N2115" s="25">
        <v>335.06365399999999</v>
      </c>
    </row>
    <row r="2116" spans="1:14" x14ac:dyDescent="0.2">
      <c r="A2116" s="25"/>
      <c r="B2116" s="25" t="s">
        <v>3</v>
      </c>
      <c r="C2116" s="25">
        <v>77.5</v>
      </c>
      <c r="D2116" s="25">
        <v>91.5</v>
      </c>
      <c r="E2116" s="25">
        <v>101.8</v>
      </c>
      <c r="F2116" s="25">
        <v>109.3</v>
      </c>
      <c r="G2116" s="25">
        <v>204.7</v>
      </c>
      <c r="H2116" s="25">
        <v>217.4</v>
      </c>
      <c r="I2116" s="25">
        <v>240.7</v>
      </c>
      <c r="J2116" s="25">
        <v>264.5</v>
      </c>
      <c r="K2116" s="25">
        <v>272.7</v>
      </c>
      <c r="L2116" s="25">
        <v>288.2</v>
      </c>
      <c r="M2116" s="25">
        <v>316.95800000000003</v>
      </c>
      <c r="N2116" s="25">
        <v>313.02625599999999</v>
      </c>
    </row>
    <row r="2117" spans="1:14" x14ac:dyDescent="0.2">
      <c r="A2117" s="25"/>
      <c r="B2117" s="25" t="s">
        <v>4</v>
      </c>
      <c r="C2117" s="25">
        <v>97.399900000000002</v>
      </c>
      <c r="D2117" s="25">
        <v>126.24039999999999</v>
      </c>
      <c r="E2117" s="25">
        <v>132.4</v>
      </c>
      <c r="F2117" s="25">
        <v>129.1</v>
      </c>
      <c r="G2117" s="25">
        <v>212.7</v>
      </c>
      <c r="H2117" s="25">
        <v>213.5</v>
      </c>
      <c r="I2117" s="25">
        <v>197.5</v>
      </c>
      <c r="J2117" s="25">
        <v>197.8</v>
      </c>
      <c r="K2117" s="25">
        <v>194.55</v>
      </c>
      <c r="L2117" s="25">
        <v>214</v>
      </c>
      <c r="M2117" s="25">
        <v>218.095</v>
      </c>
      <c r="N2117" s="25">
        <v>213.60891000000001</v>
      </c>
    </row>
    <row r="2118" spans="1:14" x14ac:dyDescent="0.2">
      <c r="A2118" s="25"/>
      <c r="B2118" s="25" t="s">
        <v>5</v>
      </c>
      <c r="C2118" s="25">
        <v>0</v>
      </c>
      <c r="D2118" s="25">
        <v>0</v>
      </c>
      <c r="E2118" s="25">
        <v>0</v>
      </c>
      <c r="F2118" s="25">
        <v>0</v>
      </c>
      <c r="G2118" s="25">
        <v>0</v>
      </c>
      <c r="H2118" s="25">
        <v>0</v>
      </c>
      <c r="I2118" s="25">
        <v>0</v>
      </c>
      <c r="J2118" s="25">
        <v>0</v>
      </c>
      <c r="K2118" s="25">
        <v>0</v>
      </c>
      <c r="L2118" s="25" t="s">
        <v>13</v>
      </c>
      <c r="M2118" s="25" t="s">
        <v>13</v>
      </c>
      <c r="N2118" s="25">
        <v>0</v>
      </c>
    </row>
    <row r="2119" spans="1:14" x14ac:dyDescent="0.2">
      <c r="A2119" s="25"/>
      <c r="B2119" s="25" t="s">
        <v>6</v>
      </c>
      <c r="C2119" s="25">
        <v>16.399999999999999</v>
      </c>
      <c r="D2119" s="25">
        <v>27</v>
      </c>
      <c r="E2119" s="25">
        <v>32</v>
      </c>
      <c r="F2119" s="25">
        <v>20</v>
      </c>
      <c r="G2119" s="25">
        <v>24</v>
      </c>
      <c r="H2119" s="25">
        <v>24</v>
      </c>
      <c r="I2119" s="25">
        <v>24</v>
      </c>
      <c r="J2119" s="25">
        <v>20</v>
      </c>
      <c r="K2119" s="25">
        <v>20</v>
      </c>
      <c r="L2119" s="25">
        <v>21</v>
      </c>
      <c r="M2119" s="25">
        <v>20</v>
      </c>
      <c r="N2119" s="25">
        <v>20</v>
      </c>
    </row>
    <row r="2120" spans="1:14" x14ac:dyDescent="0.2">
      <c r="A2120" s="25"/>
      <c r="B2120" s="25" t="s">
        <v>7</v>
      </c>
      <c r="C2120" s="25">
        <v>10.199999999999999</v>
      </c>
      <c r="D2120" s="25">
        <v>3.5</v>
      </c>
      <c r="E2120" s="25">
        <v>1.6</v>
      </c>
      <c r="F2120" s="25">
        <v>3.3</v>
      </c>
      <c r="G2120" s="25">
        <v>3.1</v>
      </c>
      <c r="H2120" s="25">
        <v>3.4</v>
      </c>
      <c r="I2120" s="25">
        <v>5.4</v>
      </c>
      <c r="J2120" s="25">
        <v>2.7</v>
      </c>
      <c r="K2120" s="25">
        <v>3.2</v>
      </c>
      <c r="L2120" s="25">
        <v>9.4</v>
      </c>
      <c r="M2120" s="25">
        <v>8.5</v>
      </c>
      <c r="N2120" s="25">
        <v>0</v>
      </c>
    </row>
    <row r="2121" spans="1:14" x14ac:dyDescent="0.2">
      <c r="A2121" s="25"/>
      <c r="B2121" s="25" t="s">
        <v>8</v>
      </c>
      <c r="C2121" s="25">
        <v>0</v>
      </c>
      <c r="D2121" s="25">
        <v>0</v>
      </c>
      <c r="E2121" s="25">
        <v>0</v>
      </c>
      <c r="F2121" s="25">
        <v>0</v>
      </c>
      <c r="G2121" s="25">
        <v>0</v>
      </c>
      <c r="H2121" s="25">
        <v>0</v>
      </c>
      <c r="I2121" s="25">
        <v>0</v>
      </c>
      <c r="J2121" s="25">
        <v>0</v>
      </c>
      <c r="K2121" s="25">
        <v>0</v>
      </c>
      <c r="L2121" s="25" t="s">
        <v>13</v>
      </c>
      <c r="M2121" s="25" t="s">
        <v>13</v>
      </c>
      <c r="N2121" s="25">
        <v>0</v>
      </c>
    </row>
    <row r="2122" spans="1:14" x14ac:dyDescent="0.2">
      <c r="A2122" s="25"/>
      <c r="B2122" s="25" t="s">
        <v>9</v>
      </c>
      <c r="C2122" s="25">
        <v>16.399999999999999</v>
      </c>
      <c r="D2122" s="25">
        <v>18.399999999999999</v>
      </c>
      <c r="E2122" s="25">
        <v>15.6</v>
      </c>
      <c r="F2122" s="25">
        <v>12.4</v>
      </c>
      <c r="G2122" s="25">
        <v>19.399999999999999</v>
      </c>
      <c r="H2122" s="25">
        <v>19.899999999999999</v>
      </c>
      <c r="I2122" s="25">
        <v>15.4</v>
      </c>
      <c r="J2122" s="25">
        <v>12.4</v>
      </c>
      <c r="K2122" s="25">
        <v>12.4</v>
      </c>
      <c r="L2122" s="25">
        <v>14.4</v>
      </c>
      <c r="M2122" s="25">
        <v>15.4</v>
      </c>
      <c r="N2122" s="25">
        <v>15.4</v>
      </c>
    </row>
    <row r="2123" spans="1:14" x14ac:dyDescent="0.2">
      <c r="A2123" s="25"/>
      <c r="B2123" s="25" t="s">
        <v>10</v>
      </c>
      <c r="C2123" s="25">
        <v>8.1999999999999993</v>
      </c>
      <c r="D2123" s="25">
        <v>4.8</v>
      </c>
      <c r="E2123" s="25">
        <v>4</v>
      </c>
      <c r="F2123" s="25">
        <v>3.4</v>
      </c>
      <c r="G2123" s="25">
        <v>2.7</v>
      </c>
      <c r="H2123" s="25">
        <v>2.7</v>
      </c>
      <c r="I2123" s="25">
        <v>2.7</v>
      </c>
      <c r="J2123" s="25">
        <v>2.7</v>
      </c>
      <c r="K2123" s="25">
        <v>2.7</v>
      </c>
      <c r="L2123" s="25">
        <v>2.7</v>
      </c>
      <c r="M2123" s="25">
        <v>2.7</v>
      </c>
      <c r="N2123" s="25">
        <v>2.7</v>
      </c>
    </row>
    <row r="2124" spans="1:14" x14ac:dyDescent="0.2">
      <c r="A2124" s="25"/>
      <c r="B2124" s="25" t="s">
        <v>11</v>
      </c>
      <c r="C2124" s="25">
        <v>0</v>
      </c>
      <c r="D2124" s="25">
        <v>0</v>
      </c>
      <c r="E2124" s="25">
        <v>0</v>
      </c>
      <c r="F2124" s="25">
        <v>0</v>
      </c>
      <c r="G2124" s="25">
        <v>0</v>
      </c>
      <c r="H2124" s="25">
        <v>14</v>
      </c>
      <c r="I2124" s="25">
        <v>0</v>
      </c>
      <c r="J2124" s="25">
        <v>0</v>
      </c>
      <c r="K2124" s="25">
        <v>0</v>
      </c>
      <c r="L2124" s="25" t="s">
        <v>13</v>
      </c>
      <c r="M2124" s="25" t="s">
        <v>13</v>
      </c>
      <c r="N2124" s="25" t="s">
        <v>13</v>
      </c>
    </row>
    <row r="2125" spans="1:14" x14ac:dyDescent="0.2">
      <c r="A2125" s="25"/>
      <c r="B2125" s="25" t="s">
        <v>12</v>
      </c>
      <c r="C2125" s="25">
        <v>46.2</v>
      </c>
      <c r="D2125" s="25">
        <v>72.540000000000006</v>
      </c>
      <c r="E2125" s="25">
        <v>79.2</v>
      </c>
      <c r="F2125" s="25">
        <v>90</v>
      </c>
      <c r="G2125" s="25">
        <v>163.5</v>
      </c>
      <c r="H2125" s="25">
        <v>149.5</v>
      </c>
      <c r="I2125" s="25">
        <v>150</v>
      </c>
      <c r="J2125" s="25">
        <v>160</v>
      </c>
      <c r="K2125" s="25">
        <v>156.25</v>
      </c>
      <c r="L2125" s="25">
        <v>166.5</v>
      </c>
      <c r="M2125" s="25">
        <v>171.495</v>
      </c>
      <c r="N2125" s="25">
        <v>175.50890999999999</v>
      </c>
    </row>
    <row r="2126" spans="1:14" x14ac:dyDescent="0.2">
      <c r="A2126" s="25" t="s">
        <v>226</v>
      </c>
      <c r="B2126" s="25" t="s">
        <v>1</v>
      </c>
      <c r="C2126" s="25">
        <v>2291.2941099999998</v>
      </c>
      <c r="D2126" s="25">
        <v>2660.2625130000001</v>
      </c>
      <c r="E2126" s="25">
        <v>3152.6754959999998</v>
      </c>
      <c r="F2126" s="25">
        <v>3648.872938</v>
      </c>
      <c r="G2126" s="25">
        <v>3635.578</v>
      </c>
      <c r="H2126" s="25">
        <v>3692.7432399999998</v>
      </c>
      <c r="I2126" s="25">
        <v>4263.6776</v>
      </c>
      <c r="J2126" s="25">
        <v>4915.3161</v>
      </c>
      <c r="K2126" s="25">
        <v>5813.8008300000001</v>
      </c>
      <c r="L2126" s="25">
        <v>5949.6670000000004</v>
      </c>
      <c r="M2126" s="25">
        <v>6226.2380000000003</v>
      </c>
      <c r="N2126" s="25">
        <v>6303.7258879999999</v>
      </c>
    </row>
    <row r="2127" spans="1:14" x14ac:dyDescent="0.2">
      <c r="A2127" s="25"/>
      <c r="B2127" s="25" t="s">
        <v>61</v>
      </c>
      <c r="C2127" s="25">
        <v>2.0916100000000002</v>
      </c>
      <c r="D2127" s="25">
        <v>0.179813</v>
      </c>
      <c r="E2127" s="25">
        <v>0.59175599999999995</v>
      </c>
      <c r="F2127" s="25">
        <v>8.0748E-2</v>
      </c>
      <c r="G2127" s="25">
        <v>0</v>
      </c>
      <c r="H2127" s="25">
        <v>0</v>
      </c>
      <c r="I2127" s="25">
        <v>0</v>
      </c>
      <c r="J2127" s="25">
        <v>0</v>
      </c>
      <c r="K2127" s="25">
        <v>0</v>
      </c>
      <c r="L2127" s="25" t="s">
        <v>13</v>
      </c>
      <c r="M2127" s="25" t="s">
        <v>13</v>
      </c>
      <c r="N2127" s="25" t="s">
        <v>13</v>
      </c>
    </row>
    <row r="2128" spans="1:14" x14ac:dyDescent="0.2">
      <c r="A2128" s="25"/>
      <c r="B2128" s="25" t="s">
        <v>2</v>
      </c>
      <c r="C2128" s="25">
        <v>448.99299999999999</v>
      </c>
      <c r="D2128" s="25">
        <v>544.62400000000002</v>
      </c>
      <c r="E2128" s="25">
        <v>645.94200000000001</v>
      </c>
      <c r="F2128" s="25">
        <v>818.27800000000002</v>
      </c>
      <c r="G2128" s="25">
        <v>757.67700000000002</v>
      </c>
      <c r="H2128" s="25">
        <v>854.10299999999995</v>
      </c>
      <c r="I2128" s="25">
        <v>993.60299999999995</v>
      </c>
      <c r="J2128" s="25">
        <v>1222.68</v>
      </c>
      <c r="K2128" s="25">
        <v>1524.17</v>
      </c>
      <c r="L2128" s="25">
        <v>1379.78</v>
      </c>
      <c r="M2128" s="25">
        <v>1375.72</v>
      </c>
      <c r="N2128" s="25">
        <v>1334.72613</v>
      </c>
    </row>
    <row r="2129" spans="1:14" x14ac:dyDescent="0.2">
      <c r="A2129" s="25"/>
      <c r="B2129" s="25" t="s">
        <v>3</v>
      </c>
      <c r="C2129" s="25">
        <v>1308.28</v>
      </c>
      <c r="D2129" s="25">
        <v>1570.25</v>
      </c>
      <c r="E2129" s="25">
        <v>1722.8</v>
      </c>
      <c r="F2129" s="25">
        <v>1991.02</v>
      </c>
      <c r="G2129" s="25">
        <v>2013.98</v>
      </c>
      <c r="H2129" s="25">
        <v>2008.12</v>
      </c>
      <c r="I2129" s="25">
        <v>2262.06</v>
      </c>
      <c r="J2129" s="25">
        <v>2442.63</v>
      </c>
      <c r="K2129" s="25">
        <v>3008.96</v>
      </c>
      <c r="L2129" s="25">
        <v>3077.1689999999999</v>
      </c>
      <c r="M2129" s="25">
        <v>3319.75</v>
      </c>
      <c r="N2129" s="25">
        <v>3512.227852</v>
      </c>
    </row>
    <row r="2130" spans="1:14" x14ac:dyDescent="0.2">
      <c r="A2130" s="25"/>
      <c r="B2130" s="25" t="s">
        <v>4</v>
      </c>
      <c r="C2130" s="25">
        <v>531.93239000000005</v>
      </c>
      <c r="D2130" s="25">
        <v>545.20899999999995</v>
      </c>
      <c r="E2130" s="25">
        <v>783.34524399999998</v>
      </c>
      <c r="F2130" s="25">
        <v>839.48825209999995</v>
      </c>
      <c r="G2130" s="25">
        <v>863.91700000000003</v>
      </c>
      <c r="H2130" s="25">
        <v>830.52800000000002</v>
      </c>
      <c r="I2130" s="25">
        <v>1008.011</v>
      </c>
      <c r="J2130" s="25">
        <v>1250.0029999999999</v>
      </c>
      <c r="K2130" s="25">
        <v>1280.67</v>
      </c>
      <c r="L2130" s="25">
        <v>1492.7149999999999</v>
      </c>
      <c r="M2130" s="25">
        <v>1530.7660000000001</v>
      </c>
      <c r="N2130" s="25">
        <v>1456.7719050000001</v>
      </c>
    </row>
    <row r="2131" spans="1:14" x14ac:dyDescent="0.2">
      <c r="A2131" s="25"/>
      <c r="B2131" s="25" t="s">
        <v>5</v>
      </c>
      <c r="C2131" s="25" t="s">
        <v>13</v>
      </c>
      <c r="D2131" s="25" t="s">
        <v>13</v>
      </c>
      <c r="E2131" s="25" t="s">
        <v>13</v>
      </c>
      <c r="F2131" s="25" t="s">
        <v>13</v>
      </c>
      <c r="G2131" s="25" t="s">
        <v>13</v>
      </c>
      <c r="H2131" s="25" t="s">
        <v>13</v>
      </c>
      <c r="I2131" s="25" t="s">
        <v>13</v>
      </c>
      <c r="J2131" s="25" t="s">
        <v>13</v>
      </c>
      <c r="K2131" s="25" t="s">
        <v>13</v>
      </c>
      <c r="L2131" s="25" t="s">
        <v>13</v>
      </c>
      <c r="M2131" s="25" t="s">
        <v>13</v>
      </c>
      <c r="N2131" s="25" t="s">
        <v>13</v>
      </c>
    </row>
    <row r="2132" spans="1:14" x14ac:dyDescent="0.2">
      <c r="A2132" s="25"/>
      <c r="B2132" s="25" t="s">
        <v>6</v>
      </c>
      <c r="C2132" s="25">
        <v>118.46299999999999</v>
      </c>
      <c r="D2132" s="25">
        <v>102.509</v>
      </c>
      <c r="E2132" s="25">
        <v>288.85899999999998</v>
      </c>
      <c r="F2132" s="25">
        <v>227.17</v>
      </c>
      <c r="G2132" s="25">
        <v>271.02499999999998</v>
      </c>
      <c r="H2132" s="25">
        <v>166.25899999999999</v>
      </c>
      <c r="I2132" s="25">
        <v>229.88399999999999</v>
      </c>
      <c r="J2132" s="25">
        <v>361.42500000000001</v>
      </c>
      <c r="K2132" s="25">
        <v>399.79399999999998</v>
      </c>
      <c r="L2132" s="25">
        <v>539.42200000000003</v>
      </c>
      <c r="M2132" s="25">
        <v>636.14700000000005</v>
      </c>
      <c r="N2132" s="25">
        <v>568.28622199999995</v>
      </c>
    </row>
    <row r="2133" spans="1:14" x14ac:dyDescent="0.2">
      <c r="A2133" s="25"/>
      <c r="B2133" s="25" t="s">
        <v>7</v>
      </c>
      <c r="C2133" s="25">
        <v>6.2329999999999997</v>
      </c>
      <c r="D2133" s="25">
        <v>30.423999999999999</v>
      </c>
      <c r="E2133" s="25">
        <v>38.24</v>
      </c>
      <c r="F2133" s="25">
        <v>46.749000000000002</v>
      </c>
      <c r="G2133" s="25">
        <v>47.744999999999997</v>
      </c>
      <c r="H2133" s="25">
        <v>58.503</v>
      </c>
      <c r="I2133" s="25">
        <v>67.365600000000001</v>
      </c>
      <c r="J2133" s="25">
        <v>59.491</v>
      </c>
      <c r="K2133" s="25">
        <v>68.071799999999996</v>
      </c>
      <c r="L2133" s="25">
        <v>58.054000000000002</v>
      </c>
      <c r="M2133" s="25">
        <v>84.037999999999997</v>
      </c>
      <c r="N2133" s="25" t="s">
        <v>13</v>
      </c>
    </row>
    <row r="2134" spans="1:14" x14ac:dyDescent="0.2">
      <c r="A2134" s="25"/>
      <c r="B2134" s="25" t="s">
        <v>8</v>
      </c>
      <c r="C2134" s="25">
        <v>1.786</v>
      </c>
      <c r="D2134" s="25">
        <v>2.6949999999999998</v>
      </c>
      <c r="E2134" s="25">
        <v>1.0649999999999999</v>
      </c>
      <c r="F2134" s="25">
        <v>1.5</v>
      </c>
      <c r="G2134" s="25">
        <v>2.1859999999999999</v>
      </c>
      <c r="H2134" s="25">
        <v>3.052</v>
      </c>
      <c r="I2134" s="25">
        <v>5.37</v>
      </c>
      <c r="J2134" s="25">
        <v>11.5168</v>
      </c>
      <c r="K2134" s="25">
        <v>8.4880300000000002</v>
      </c>
      <c r="L2134" s="25">
        <v>11.04</v>
      </c>
      <c r="M2134" s="25">
        <v>21.806000000000001</v>
      </c>
      <c r="N2134" s="25" t="s">
        <v>13</v>
      </c>
    </row>
    <row r="2135" spans="1:14" x14ac:dyDescent="0.2">
      <c r="A2135" s="25"/>
      <c r="B2135" s="25" t="s">
        <v>9</v>
      </c>
      <c r="C2135" s="25">
        <v>68.718500000000006</v>
      </c>
      <c r="D2135" s="25">
        <v>82.055700000000002</v>
      </c>
      <c r="E2135" s="25">
        <v>101.771</v>
      </c>
      <c r="F2135" s="25">
        <v>145.249</v>
      </c>
      <c r="G2135" s="25">
        <v>109.712</v>
      </c>
      <c r="H2135" s="25">
        <v>125.254</v>
      </c>
      <c r="I2135" s="25">
        <v>158.18</v>
      </c>
      <c r="J2135" s="25">
        <v>182.459</v>
      </c>
      <c r="K2135" s="25">
        <v>164.4</v>
      </c>
      <c r="L2135" s="25">
        <v>181.84299999999999</v>
      </c>
      <c r="M2135" s="25">
        <v>143.69</v>
      </c>
      <c r="N2135" s="25" t="s">
        <v>13</v>
      </c>
    </row>
    <row r="2136" spans="1:14" x14ac:dyDescent="0.2">
      <c r="A2136" s="25"/>
      <c r="B2136" s="25" t="s">
        <v>10</v>
      </c>
      <c r="C2136" s="25">
        <v>211.50899999999999</v>
      </c>
      <c r="D2136" s="25">
        <v>199.80099999999999</v>
      </c>
      <c r="E2136" s="25">
        <v>219.40799999999999</v>
      </c>
      <c r="F2136" s="25">
        <v>280.39999999999998</v>
      </c>
      <c r="G2136" s="25">
        <v>293.33600000000001</v>
      </c>
      <c r="H2136" s="25">
        <v>333.3</v>
      </c>
      <c r="I2136" s="25">
        <v>398.83300000000003</v>
      </c>
      <c r="J2136" s="25">
        <v>479.48500000000001</v>
      </c>
      <c r="K2136" s="25">
        <v>482.48</v>
      </c>
      <c r="L2136" s="25">
        <v>540.779</v>
      </c>
      <c r="M2136" s="25">
        <v>480.47300000000001</v>
      </c>
      <c r="N2136" s="25" t="s">
        <v>13</v>
      </c>
    </row>
    <row r="2137" spans="1:14" x14ac:dyDescent="0.2">
      <c r="A2137" s="25"/>
      <c r="B2137" s="25" t="s">
        <v>11</v>
      </c>
      <c r="C2137" s="25" t="s">
        <v>13</v>
      </c>
      <c r="D2137" s="25" t="s">
        <v>13</v>
      </c>
      <c r="E2137" s="25">
        <v>3.3897400000000002</v>
      </c>
      <c r="F2137" s="25">
        <v>3.9141900000000001</v>
      </c>
      <c r="G2137" s="25">
        <v>3.3929999999999998</v>
      </c>
      <c r="H2137" s="25">
        <v>3.8752399999999998</v>
      </c>
      <c r="I2137" s="25">
        <v>5.3</v>
      </c>
      <c r="J2137" s="25">
        <v>10.0403</v>
      </c>
      <c r="K2137" s="25">
        <v>8.6080000000000005</v>
      </c>
      <c r="L2137" s="25">
        <v>8.657</v>
      </c>
      <c r="M2137" s="25">
        <v>8.6329999999999991</v>
      </c>
      <c r="N2137" s="25" t="s">
        <v>13</v>
      </c>
    </row>
    <row r="2138" spans="1:14" x14ac:dyDescent="0.2">
      <c r="A2138" s="25"/>
      <c r="B2138" s="25" t="s">
        <v>12</v>
      </c>
      <c r="C2138" s="25">
        <v>125.22</v>
      </c>
      <c r="D2138" s="25">
        <v>127.724</v>
      </c>
      <c r="E2138" s="25">
        <v>130.60900000000001</v>
      </c>
      <c r="F2138" s="25">
        <v>134.512</v>
      </c>
      <c r="G2138" s="25">
        <v>136.524</v>
      </c>
      <c r="H2138" s="25">
        <v>140.27699999999999</v>
      </c>
      <c r="I2138" s="25">
        <v>143.08199999999999</v>
      </c>
      <c r="J2138" s="25">
        <v>145.589</v>
      </c>
      <c r="K2138" s="25">
        <v>148.82900000000001</v>
      </c>
      <c r="L2138" s="25">
        <v>152.923</v>
      </c>
      <c r="M2138" s="25">
        <v>155.98099999999999</v>
      </c>
      <c r="N2138" s="25">
        <v>157.873549</v>
      </c>
    </row>
    <row r="2139" spans="1:14" x14ac:dyDescent="0.2">
      <c r="A2139" s="25" t="s">
        <v>227</v>
      </c>
      <c r="B2139" s="25" t="s">
        <v>1</v>
      </c>
      <c r="C2139" s="25">
        <v>8610.8700000000008</v>
      </c>
      <c r="D2139" s="25">
        <v>11064.2</v>
      </c>
      <c r="E2139" s="25">
        <v>13501.7</v>
      </c>
      <c r="F2139" s="25">
        <v>13054.8</v>
      </c>
      <c r="G2139" s="25">
        <v>14084.1</v>
      </c>
      <c r="H2139" s="25">
        <v>17782.2</v>
      </c>
      <c r="I2139" s="25">
        <v>18878.2</v>
      </c>
      <c r="J2139" s="25">
        <v>20439.2</v>
      </c>
      <c r="K2139" s="25">
        <v>23335.200000000001</v>
      </c>
      <c r="L2139" s="25">
        <v>25498.1</v>
      </c>
      <c r="M2139" s="25">
        <v>29065.047999999999</v>
      </c>
      <c r="N2139" s="25">
        <v>31357.24</v>
      </c>
    </row>
    <row r="2140" spans="1:14" x14ac:dyDescent="0.2">
      <c r="A2140" s="25"/>
      <c r="B2140" s="25" t="s">
        <v>61</v>
      </c>
      <c r="C2140" s="25">
        <v>40.196199999999997</v>
      </c>
      <c r="D2140" s="25">
        <v>47.520099999999999</v>
      </c>
      <c r="E2140" s="25">
        <v>65.299000000000007</v>
      </c>
      <c r="F2140" s="25">
        <v>147.321</v>
      </c>
      <c r="G2140" s="25">
        <v>68.831800000000001</v>
      </c>
      <c r="H2140" s="25">
        <v>106.211</v>
      </c>
      <c r="I2140" s="25">
        <v>75.362799999999993</v>
      </c>
      <c r="J2140" s="25">
        <v>95.497200000000007</v>
      </c>
      <c r="K2140" s="25">
        <v>67.581199999999995</v>
      </c>
      <c r="L2140" s="25">
        <v>92.361999999999995</v>
      </c>
      <c r="M2140" s="25">
        <v>77.067999999999998</v>
      </c>
      <c r="N2140" s="25">
        <v>82.644999999999996</v>
      </c>
    </row>
    <row r="2141" spans="1:14" x14ac:dyDescent="0.2">
      <c r="A2141" s="25"/>
      <c r="B2141" s="25" t="s">
        <v>2</v>
      </c>
      <c r="C2141" s="25">
        <v>936.91600000000005</v>
      </c>
      <c r="D2141" s="25">
        <v>945.78</v>
      </c>
      <c r="E2141" s="25">
        <v>1083.43</v>
      </c>
      <c r="F2141" s="25">
        <v>1254.46</v>
      </c>
      <c r="G2141" s="25">
        <v>1014.56</v>
      </c>
      <c r="H2141" s="25">
        <v>1347.06</v>
      </c>
      <c r="I2141" s="25">
        <v>1423.86</v>
      </c>
      <c r="J2141" s="25">
        <v>1593.97</v>
      </c>
      <c r="K2141" s="25">
        <v>1636.69</v>
      </c>
      <c r="L2141" s="25">
        <v>1874.7</v>
      </c>
      <c r="M2141" s="25">
        <v>1933.539</v>
      </c>
      <c r="N2141" s="25">
        <v>1984.0350000000001</v>
      </c>
    </row>
    <row r="2142" spans="1:14" x14ac:dyDescent="0.2">
      <c r="A2142" s="25"/>
      <c r="B2142" s="25" t="s">
        <v>3</v>
      </c>
      <c r="C2142" s="25">
        <v>2287.4</v>
      </c>
      <c r="D2142" s="25">
        <v>3542.22</v>
      </c>
      <c r="E2142" s="25">
        <v>4961</v>
      </c>
      <c r="F2142" s="25">
        <v>2562.6</v>
      </c>
      <c r="G2142" s="25">
        <v>2369.87</v>
      </c>
      <c r="H2142" s="25">
        <v>2645.09</v>
      </c>
      <c r="I2142" s="25">
        <v>3197.66</v>
      </c>
      <c r="J2142" s="25">
        <v>4060.5</v>
      </c>
      <c r="K2142" s="25">
        <v>4689.6899999999996</v>
      </c>
      <c r="L2142" s="25">
        <v>5030.13</v>
      </c>
      <c r="M2142" s="25">
        <v>5272.4570000000003</v>
      </c>
      <c r="N2142" s="25">
        <v>5138.866</v>
      </c>
    </row>
    <row r="2143" spans="1:14" x14ac:dyDescent="0.2">
      <c r="A2143" s="25"/>
      <c r="B2143" s="25" t="s">
        <v>4</v>
      </c>
      <c r="C2143" s="25">
        <v>5346.3577999999998</v>
      </c>
      <c r="D2143" s="25">
        <v>6528.6799000000001</v>
      </c>
      <c r="E2143" s="25">
        <v>7391.9705000000004</v>
      </c>
      <c r="F2143" s="25">
        <v>9090.4189999999999</v>
      </c>
      <c r="G2143" s="25">
        <v>10630.8382</v>
      </c>
      <c r="H2143" s="25">
        <v>13683.839</v>
      </c>
      <c r="I2143" s="25">
        <v>14181.3172</v>
      </c>
      <c r="J2143" s="25">
        <v>14689.2328</v>
      </c>
      <c r="K2143" s="25">
        <v>16941.239000000001</v>
      </c>
      <c r="L2143" s="25">
        <v>18500.907999999999</v>
      </c>
      <c r="M2143" s="25">
        <v>21781.984</v>
      </c>
      <c r="N2143" s="25">
        <v>24151.695</v>
      </c>
    </row>
    <row r="2144" spans="1:14" x14ac:dyDescent="0.2">
      <c r="A2144" s="25"/>
      <c r="B2144" s="25" t="s">
        <v>5</v>
      </c>
      <c r="C2144" s="25">
        <v>66.233000000000004</v>
      </c>
      <c r="D2144" s="25">
        <v>69.071299999999994</v>
      </c>
      <c r="E2144" s="25">
        <v>114.101</v>
      </c>
      <c r="F2144" s="25">
        <v>91.852999999999994</v>
      </c>
      <c r="G2144" s="25">
        <v>90.764200000000002</v>
      </c>
      <c r="H2144" s="25">
        <v>120.842</v>
      </c>
      <c r="I2144" s="25">
        <v>46.484999999999999</v>
      </c>
      <c r="J2144" s="25">
        <v>99.800399999999996</v>
      </c>
      <c r="K2144" s="25">
        <v>88.547600000000003</v>
      </c>
      <c r="L2144" s="25">
        <v>60.622</v>
      </c>
      <c r="M2144" s="25">
        <v>59.591000000000001</v>
      </c>
      <c r="N2144" s="25">
        <v>70.912000000000006</v>
      </c>
    </row>
    <row r="2145" spans="1:14" x14ac:dyDescent="0.2">
      <c r="A2145" s="25"/>
      <c r="B2145" s="25" t="s">
        <v>6</v>
      </c>
      <c r="C2145" s="25">
        <v>40.188400000000001</v>
      </c>
      <c r="D2145" s="25">
        <v>55.857799999999997</v>
      </c>
      <c r="E2145" s="25">
        <v>51.195799999999998</v>
      </c>
      <c r="F2145" s="25">
        <v>26.0091</v>
      </c>
      <c r="G2145" s="25">
        <v>62.857100000000003</v>
      </c>
      <c r="H2145" s="25">
        <v>66.772599999999997</v>
      </c>
      <c r="I2145" s="25">
        <v>74.008799999999994</v>
      </c>
      <c r="J2145" s="25">
        <v>74.422799999999995</v>
      </c>
      <c r="K2145" s="25">
        <v>100.702</v>
      </c>
      <c r="L2145" s="25">
        <v>128.98500000000001</v>
      </c>
      <c r="M2145" s="25">
        <v>118.61799999999999</v>
      </c>
      <c r="N2145" s="25">
        <v>83.947000000000003</v>
      </c>
    </row>
    <row r="2146" spans="1:14" x14ac:dyDescent="0.2">
      <c r="A2146" s="25"/>
      <c r="B2146" s="25" t="s">
        <v>7</v>
      </c>
      <c r="C2146" s="25">
        <v>66.682400000000001</v>
      </c>
      <c r="D2146" s="25">
        <v>116.30800000000001</v>
      </c>
      <c r="E2146" s="25">
        <v>108.556</v>
      </c>
      <c r="F2146" s="25">
        <v>133.39500000000001</v>
      </c>
      <c r="G2146" s="25">
        <v>153.505</v>
      </c>
      <c r="H2146" s="25">
        <v>116.304</v>
      </c>
      <c r="I2146" s="25">
        <v>104.42400000000001</v>
      </c>
      <c r="J2146" s="25">
        <v>100.536</v>
      </c>
      <c r="K2146" s="25">
        <v>84.741</v>
      </c>
      <c r="L2146" s="25">
        <v>189.864</v>
      </c>
      <c r="M2146" s="25">
        <v>414.23099999999999</v>
      </c>
      <c r="N2146" s="25">
        <v>393.23599999999999</v>
      </c>
    </row>
    <row r="2147" spans="1:14" x14ac:dyDescent="0.2">
      <c r="A2147" s="25"/>
      <c r="B2147" s="25" t="s">
        <v>8</v>
      </c>
      <c r="C2147" s="25">
        <v>5.5387199999999996</v>
      </c>
      <c r="D2147" s="25">
        <v>6.2358399999999996</v>
      </c>
      <c r="E2147" s="25">
        <v>5.4253</v>
      </c>
      <c r="F2147" s="25">
        <v>2.61666</v>
      </c>
      <c r="G2147" s="25">
        <v>1.5492699999999999</v>
      </c>
      <c r="H2147" s="25">
        <v>4.1303000000000001</v>
      </c>
      <c r="I2147" s="25">
        <v>4.8892100000000003</v>
      </c>
      <c r="J2147" s="25">
        <v>7.6372600000000004</v>
      </c>
      <c r="K2147" s="25">
        <v>2.9749400000000001</v>
      </c>
      <c r="L2147" s="25">
        <v>9.7590000000000003</v>
      </c>
      <c r="M2147" s="25">
        <v>11.192</v>
      </c>
      <c r="N2147" s="25">
        <v>9.2439999999999998</v>
      </c>
    </row>
    <row r="2148" spans="1:14" x14ac:dyDescent="0.2">
      <c r="A2148" s="25"/>
      <c r="B2148" s="25" t="s">
        <v>9</v>
      </c>
      <c r="C2148" s="25">
        <v>653.45600000000002</v>
      </c>
      <c r="D2148" s="25">
        <v>1013.21</v>
      </c>
      <c r="E2148" s="25">
        <v>1365.01</v>
      </c>
      <c r="F2148" s="25">
        <v>1604.03</v>
      </c>
      <c r="G2148" s="25">
        <v>1897.02</v>
      </c>
      <c r="H2148" s="25">
        <v>2235.91</v>
      </c>
      <c r="I2148" s="25">
        <v>2768.62</v>
      </c>
      <c r="J2148" s="25">
        <v>3003.18</v>
      </c>
      <c r="K2148" s="25">
        <v>3335.87</v>
      </c>
      <c r="L2148" s="25">
        <v>3472.35</v>
      </c>
      <c r="M2148" s="25">
        <v>3460.95</v>
      </c>
      <c r="N2148" s="25">
        <v>5487.43</v>
      </c>
    </row>
    <row r="2149" spans="1:14" x14ac:dyDescent="0.2">
      <c r="A2149" s="25"/>
      <c r="B2149" s="25" t="s">
        <v>10</v>
      </c>
      <c r="C2149" s="25">
        <v>4494.3599999999997</v>
      </c>
      <c r="D2149" s="25">
        <v>5241.8999999999996</v>
      </c>
      <c r="E2149" s="25">
        <v>5725.35</v>
      </c>
      <c r="F2149" s="25">
        <v>7208.36</v>
      </c>
      <c r="G2149" s="25">
        <v>8390.1299999999992</v>
      </c>
      <c r="H2149" s="25">
        <v>11086.9</v>
      </c>
      <c r="I2149" s="25">
        <v>11113</v>
      </c>
      <c r="J2149" s="25">
        <v>11305.6</v>
      </c>
      <c r="K2149" s="25">
        <v>13207.6</v>
      </c>
      <c r="L2149" s="25">
        <v>14473.1</v>
      </c>
      <c r="M2149" s="25">
        <v>17550.504000000001</v>
      </c>
      <c r="N2149" s="25">
        <v>17920.074000000001</v>
      </c>
    </row>
    <row r="2150" spans="1:14" x14ac:dyDescent="0.2">
      <c r="A2150" s="25"/>
      <c r="B2150" s="25" t="s">
        <v>11</v>
      </c>
      <c r="C2150" s="25">
        <v>19.895399999999999</v>
      </c>
      <c r="D2150" s="25">
        <v>26.119700000000002</v>
      </c>
      <c r="E2150" s="25">
        <v>22.346</v>
      </c>
      <c r="F2150" s="25">
        <v>24.142700000000001</v>
      </c>
      <c r="G2150" s="25">
        <v>35.045299999999997</v>
      </c>
      <c r="H2150" s="25">
        <v>41.0396</v>
      </c>
      <c r="I2150" s="25">
        <v>57.914000000000001</v>
      </c>
      <c r="J2150" s="25">
        <v>84.266900000000007</v>
      </c>
      <c r="K2150" s="25">
        <v>106.91500000000001</v>
      </c>
      <c r="L2150" s="25">
        <v>151.53200000000001</v>
      </c>
      <c r="M2150" s="25">
        <v>149.21899999999999</v>
      </c>
      <c r="N2150" s="25">
        <v>169.41</v>
      </c>
    </row>
    <row r="2151" spans="1:14" x14ac:dyDescent="0.2">
      <c r="A2151" s="25"/>
      <c r="B2151" s="25" t="s">
        <v>12</v>
      </c>
      <c r="C2151" s="25">
        <v>0</v>
      </c>
      <c r="D2151" s="25">
        <v>0</v>
      </c>
      <c r="E2151" s="25">
        <v>0</v>
      </c>
      <c r="F2151" s="25">
        <v>0</v>
      </c>
      <c r="G2151" s="25">
        <v>0</v>
      </c>
      <c r="H2151" s="25">
        <v>12</v>
      </c>
      <c r="I2151" s="25">
        <v>12</v>
      </c>
      <c r="J2151" s="25">
        <v>13.824</v>
      </c>
      <c r="K2151" s="25">
        <v>13.8582</v>
      </c>
      <c r="L2151" s="25">
        <v>14.606999999999999</v>
      </c>
      <c r="M2151" s="25">
        <v>17.681000000000001</v>
      </c>
      <c r="N2151" s="25">
        <v>17.443000000000001</v>
      </c>
    </row>
    <row r="2152" spans="1:14" x14ac:dyDescent="0.2">
      <c r="A2152" s="25" t="s">
        <v>228</v>
      </c>
      <c r="B2152" s="25" t="s">
        <v>1</v>
      </c>
      <c r="C2152" s="25">
        <v>18156.555008169998</v>
      </c>
      <c r="D2152" s="25">
        <v>22572.221774189999</v>
      </c>
      <c r="E2152" s="25">
        <v>31795.397672539999</v>
      </c>
      <c r="F2152" s="25">
        <v>38284.344210399999</v>
      </c>
      <c r="G2152" s="25">
        <v>31418.786562379999</v>
      </c>
      <c r="H2152" s="25">
        <v>35441.18824992</v>
      </c>
      <c r="I2152" s="25">
        <v>40903.232522730003</v>
      </c>
      <c r="J2152" s="25">
        <v>41031.273013680002</v>
      </c>
      <c r="K2152" s="25">
        <v>44621.960801989997</v>
      </c>
      <c r="L2152" s="25">
        <v>48740.209463179999</v>
      </c>
      <c r="M2152" s="25">
        <v>45129.117636290001</v>
      </c>
      <c r="N2152" s="25">
        <v>49010.245441999999</v>
      </c>
    </row>
    <row r="2153" spans="1:14" x14ac:dyDescent="0.2">
      <c r="A2153" s="25"/>
      <c r="B2153" s="25" t="s">
        <v>61</v>
      </c>
      <c r="C2153" s="25">
        <v>1792.84524562</v>
      </c>
      <c r="D2153" s="25">
        <v>1877.7986261399999</v>
      </c>
      <c r="E2153" s="25">
        <v>2736.36194699</v>
      </c>
      <c r="F2153" s="25">
        <v>2606.4501012999999</v>
      </c>
      <c r="G2153" s="25">
        <v>2200.5834826999999</v>
      </c>
      <c r="H2153" s="25">
        <v>2478.0573574700002</v>
      </c>
      <c r="I2153" s="25">
        <v>3087.4772600699998</v>
      </c>
      <c r="J2153" s="25">
        <v>2989.0714285700001</v>
      </c>
      <c r="K2153" s="25">
        <v>4379.8163809600001</v>
      </c>
      <c r="L2153" s="25">
        <v>5049.8800237100004</v>
      </c>
      <c r="M2153" s="25">
        <v>4613.6653800200002</v>
      </c>
      <c r="N2153" s="25">
        <v>4820.5548360000003</v>
      </c>
    </row>
    <row r="2154" spans="1:14" x14ac:dyDescent="0.2">
      <c r="A2154" s="25"/>
      <c r="B2154" s="25" t="s">
        <v>2</v>
      </c>
      <c r="C2154" s="25">
        <v>5482.2686161800002</v>
      </c>
      <c r="D2154" s="25">
        <v>7039.9987220700004</v>
      </c>
      <c r="E2154" s="25">
        <v>9356.9511438600002</v>
      </c>
      <c r="F2154" s="25">
        <v>11030.416457089999</v>
      </c>
      <c r="G2154" s="25">
        <v>8830.9846653200002</v>
      </c>
      <c r="H2154" s="25">
        <v>8882.3220309699991</v>
      </c>
      <c r="I2154" s="25">
        <v>11089.32823463</v>
      </c>
      <c r="J2154" s="25">
        <v>11176.539124340001</v>
      </c>
      <c r="K2154" s="25">
        <v>12199.18109421</v>
      </c>
      <c r="L2154" s="25">
        <v>13292.22970702</v>
      </c>
      <c r="M2154" s="25">
        <v>12017.50775169</v>
      </c>
      <c r="N2154" s="25">
        <v>12893.951123000001</v>
      </c>
    </row>
    <row r="2155" spans="1:14" x14ac:dyDescent="0.2">
      <c r="A2155" s="25"/>
      <c r="B2155" s="25" t="s">
        <v>3</v>
      </c>
      <c r="C2155" s="25">
        <v>6304.5377073400014</v>
      </c>
      <c r="D2155" s="25">
        <v>7270.9029818600002</v>
      </c>
      <c r="E2155" s="25">
        <v>10643.75101149</v>
      </c>
      <c r="F2155" s="25">
        <v>11821.18354514</v>
      </c>
      <c r="G2155" s="25">
        <v>9058.30640709</v>
      </c>
      <c r="H2155" s="25">
        <v>9619.9763141300009</v>
      </c>
      <c r="I2155" s="25">
        <v>10674.46586226</v>
      </c>
      <c r="J2155" s="25">
        <v>11008.330771299999</v>
      </c>
      <c r="K2155" s="25">
        <v>11364.493991679999</v>
      </c>
      <c r="L2155" s="25">
        <v>11823.598160109999</v>
      </c>
      <c r="M2155" s="25">
        <v>10466.632431350001</v>
      </c>
      <c r="N2155" s="25">
        <v>10971.090155</v>
      </c>
    </row>
    <row r="2156" spans="1:14" x14ac:dyDescent="0.2">
      <c r="A2156" s="25"/>
      <c r="B2156" s="25" t="s">
        <v>4</v>
      </c>
      <c r="C2156" s="25">
        <v>4576.9034390099996</v>
      </c>
      <c r="D2156" s="25">
        <v>6383.5214441099997</v>
      </c>
      <c r="E2156" s="25">
        <v>9058.3335701899996</v>
      </c>
      <c r="F2156" s="25">
        <v>12826.294106859999</v>
      </c>
      <c r="G2156" s="25">
        <v>11328.912007250001</v>
      </c>
      <c r="H2156" s="25">
        <v>14460.83254734</v>
      </c>
      <c r="I2156" s="25">
        <v>16051.96116576</v>
      </c>
      <c r="J2156" s="25">
        <v>15857.331689459999</v>
      </c>
      <c r="K2156" s="25">
        <v>16678.469335130001</v>
      </c>
      <c r="L2156" s="25">
        <v>18574.501572329998</v>
      </c>
      <c r="M2156" s="25">
        <v>18031.31207321</v>
      </c>
      <c r="N2156" s="25">
        <v>20324.649326999999</v>
      </c>
    </row>
    <row r="2157" spans="1:14" x14ac:dyDescent="0.2">
      <c r="A2157" s="25"/>
      <c r="B2157" s="25" t="s">
        <v>5</v>
      </c>
      <c r="C2157" s="25">
        <v>862.29755981999995</v>
      </c>
      <c r="D2157" s="25">
        <v>1228.18282957</v>
      </c>
      <c r="E2157" s="25">
        <v>1618.5963658600001</v>
      </c>
      <c r="F2157" s="25">
        <v>1902.2432305899999</v>
      </c>
      <c r="G2157" s="25">
        <v>1507.8235187400001</v>
      </c>
      <c r="H2157" s="25">
        <v>1322.5579577399999</v>
      </c>
      <c r="I2157" s="25">
        <v>1627.18396138</v>
      </c>
      <c r="J2157" s="25">
        <v>1582.36643185</v>
      </c>
      <c r="K2157" s="25">
        <v>1693.2793249399999</v>
      </c>
      <c r="L2157" s="25">
        <v>1736.83719971</v>
      </c>
      <c r="M2157" s="25">
        <v>1539.22044568</v>
      </c>
      <c r="N2157" s="25">
        <v>1619.680758</v>
      </c>
    </row>
    <row r="2158" spans="1:14" x14ac:dyDescent="0.2">
      <c r="A2158" s="25"/>
      <c r="B2158" s="25" t="s">
        <v>6</v>
      </c>
      <c r="C2158" s="25">
        <v>137.13512381999999</v>
      </c>
      <c r="D2158" s="25">
        <v>152.65269488999999</v>
      </c>
      <c r="E2158" s="25">
        <v>163.71664274</v>
      </c>
      <c r="F2158" s="25">
        <v>285.02316288999998</v>
      </c>
      <c r="G2158" s="25">
        <v>219.44657337999999</v>
      </c>
      <c r="H2158" s="25">
        <v>227.46990016999999</v>
      </c>
      <c r="I2158" s="25">
        <v>411.80271021999999</v>
      </c>
      <c r="J2158" s="25">
        <v>278.46256763000002</v>
      </c>
      <c r="K2158" s="25">
        <v>334.14045345</v>
      </c>
      <c r="L2158" s="25">
        <v>256.79829071</v>
      </c>
      <c r="M2158" s="25">
        <v>422.01746120000001</v>
      </c>
      <c r="N2158" s="25">
        <v>431.00469099999998</v>
      </c>
    </row>
    <row r="2159" spans="1:14" x14ac:dyDescent="0.2">
      <c r="A2159" s="25"/>
      <c r="B2159" s="25" t="s">
        <v>7</v>
      </c>
      <c r="C2159" s="25">
        <v>218.38689296000001</v>
      </c>
      <c r="D2159" s="25">
        <v>217.24656694999999</v>
      </c>
      <c r="E2159" s="25">
        <v>395.74594158000002</v>
      </c>
      <c r="F2159" s="25">
        <v>564.38140079000004</v>
      </c>
      <c r="G2159" s="25">
        <v>419.91036047</v>
      </c>
      <c r="H2159" s="25">
        <v>685.19180181000002</v>
      </c>
      <c r="I2159" s="25">
        <v>687.17230369000004</v>
      </c>
      <c r="J2159" s="25">
        <v>698.53369526999995</v>
      </c>
      <c r="K2159" s="25">
        <v>734.01998658000002</v>
      </c>
      <c r="L2159" s="25">
        <v>787.37327153000001</v>
      </c>
      <c r="M2159" s="25">
        <v>685.19563072000005</v>
      </c>
      <c r="N2159" s="25">
        <v>807.47074899999996</v>
      </c>
    </row>
    <row r="2160" spans="1:14" x14ac:dyDescent="0.2">
      <c r="A2160" s="25"/>
      <c r="B2160" s="25" t="s">
        <v>8</v>
      </c>
      <c r="C2160" s="25">
        <v>62.296935089999998</v>
      </c>
      <c r="D2160" s="25">
        <v>38.107420959999999</v>
      </c>
      <c r="E2160" s="25">
        <v>104.04377040999999</v>
      </c>
      <c r="F2160" s="25">
        <v>207.84339419</v>
      </c>
      <c r="G2160" s="25">
        <v>103.00539808000001</v>
      </c>
      <c r="H2160" s="25">
        <v>234.75635591</v>
      </c>
      <c r="I2160" s="25">
        <v>273.42253572999999</v>
      </c>
      <c r="J2160" s="25">
        <v>229.37502685999999</v>
      </c>
      <c r="K2160" s="25">
        <v>309.70410867999999</v>
      </c>
      <c r="L2160" s="25">
        <v>345.80224375</v>
      </c>
      <c r="M2160" s="25">
        <v>417.02251491999999</v>
      </c>
      <c r="N2160" s="25">
        <v>453.01478500000002</v>
      </c>
    </row>
    <row r="2161" spans="1:14" x14ac:dyDescent="0.2">
      <c r="A2161" s="25"/>
      <c r="B2161" s="25" t="s">
        <v>9</v>
      </c>
      <c r="C2161" s="25">
        <v>474.19141854999998</v>
      </c>
      <c r="D2161" s="25">
        <v>756.97525767000002</v>
      </c>
      <c r="E2161" s="25">
        <v>1116.6925500499999</v>
      </c>
      <c r="F2161" s="25">
        <v>1486.0679944200001</v>
      </c>
      <c r="G2161" s="25">
        <v>1404.9369910999999</v>
      </c>
      <c r="H2161" s="25">
        <v>2008.1472025999999</v>
      </c>
      <c r="I2161" s="25">
        <v>2597.0968628099999</v>
      </c>
      <c r="J2161" s="25">
        <v>2876.63268991</v>
      </c>
      <c r="K2161" s="25">
        <v>3414.5807626300002</v>
      </c>
      <c r="L2161" s="25">
        <v>4240.2226029699996</v>
      </c>
      <c r="M2161" s="25">
        <v>4400.1036768800004</v>
      </c>
      <c r="N2161" s="25">
        <v>5166.820095</v>
      </c>
    </row>
    <row r="2162" spans="1:14" x14ac:dyDescent="0.2">
      <c r="A2162" s="25"/>
      <c r="B2162" s="25" t="s">
        <v>10</v>
      </c>
      <c r="C2162" s="25">
        <v>2683.61226317</v>
      </c>
      <c r="D2162" s="25">
        <v>3779.38941733</v>
      </c>
      <c r="E2162" s="25">
        <v>5371.9778765299998</v>
      </c>
      <c r="F2162" s="25">
        <v>8026.5620428700004</v>
      </c>
      <c r="G2162" s="25">
        <v>7401.5298158200003</v>
      </c>
      <c r="H2162" s="25">
        <v>9655.0837826999996</v>
      </c>
      <c r="I2162" s="25">
        <v>9922.4843512099997</v>
      </c>
      <c r="J2162" s="25">
        <v>9803.3729970999993</v>
      </c>
      <c r="K2162" s="25">
        <v>9808.8019122799997</v>
      </c>
      <c r="L2162" s="25">
        <v>10778.498091629999</v>
      </c>
      <c r="M2162" s="25">
        <v>10110.326263430001</v>
      </c>
      <c r="N2162" s="25">
        <v>11170.657329</v>
      </c>
    </row>
    <row r="2163" spans="1:14" x14ac:dyDescent="0.2">
      <c r="A2163" s="25"/>
      <c r="B2163" s="25" t="s">
        <v>11</v>
      </c>
      <c r="C2163" s="25">
        <v>93.825018349999993</v>
      </c>
      <c r="D2163" s="25">
        <v>148.33762808</v>
      </c>
      <c r="E2163" s="25">
        <v>192.64413282999999</v>
      </c>
      <c r="F2163" s="25">
        <v>206.46944550000001</v>
      </c>
      <c r="G2163" s="25">
        <v>141.41603687</v>
      </c>
      <c r="H2163" s="25">
        <v>308.15083738999999</v>
      </c>
      <c r="I2163" s="25">
        <v>523.20222758</v>
      </c>
      <c r="J2163" s="25">
        <v>387.17476524</v>
      </c>
      <c r="K2163" s="25">
        <v>382.88033675999998</v>
      </c>
      <c r="L2163" s="25">
        <v>425.78642209999998</v>
      </c>
      <c r="M2163" s="25">
        <v>456.53808993000001</v>
      </c>
      <c r="N2163" s="25">
        <v>674.48699099999999</v>
      </c>
    </row>
    <row r="2164" spans="1:14" x14ac:dyDescent="0.2">
      <c r="A2164" s="25"/>
      <c r="B2164" s="25" t="s">
        <v>12</v>
      </c>
      <c r="C2164" s="25">
        <v>45.303301980000001</v>
      </c>
      <c r="D2164" s="25">
        <v>62.102409479999999</v>
      </c>
      <c r="E2164" s="25">
        <v>95.460038100000006</v>
      </c>
      <c r="F2164" s="25">
        <v>148.06113973000001</v>
      </c>
      <c r="G2164" s="25">
        <v>130.82514553999999</v>
      </c>
      <c r="H2164" s="25">
        <v>19.474709000000001</v>
      </c>
      <c r="I2164" s="25">
        <v>9.5962130000000005</v>
      </c>
      <c r="J2164" s="25">
        <v>1.413516</v>
      </c>
      <c r="K2164" s="25">
        <v>1.0624499999999999</v>
      </c>
      <c r="L2164" s="25">
        <v>3.1834500000000001</v>
      </c>
      <c r="M2164" s="25">
        <v>0.88798999999999995</v>
      </c>
      <c r="N2164" s="25">
        <v>1.5139290000000001</v>
      </c>
    </row>
    <row r="2165" spans="1:14" x14ac:dyDescent="0.2">
      <c r="A2165" s="25" t="s">
        <v>229</v>
      </c>
      <c r="B2165" s="25" t="s">
        <v>1</v>
      </c>
      <c r="C2165" s="25">
        <v>15101.657833630001</v>
      </c>
      <c r="D2165" s="25">
        <v>18372.071188409998</v>
      </c>
      <c r="E2165" s="25">
        <v>23215.484357969999</v>
      </c>
      <c r="F2165" s="25">
        <v>26025.31171794</v>
      </c>
      <c r="G2165" s="25">
        <v>22595.360286719999</v>
      </c>
      <c r="H2165" s="25">
        <v>22810.560959940001</v>
      </c>
      <c r="I2165" s="25">
        <v>26828.200262999999</v>
      </c>
      <c r="J2165" s="25">
        <v>25778.176370000001</v>
      </c>
      <c r="K2165" s="25">
        <v>29357.678790260001</v>
      </c>
      <c r="L2165" s="25">
        <v>31202.113220759999</v>
      </c>
      <c r="M2165" s="25">
        <v>28111.514441709998</v>
      </c>
      <c r="N2165" s="25">
        <v>29296.898214149998</v>
      </c>
    </row>
    <row r="2166" spans="1:14" x14ac:dyDescent="0.2">
      <c r="A2166" s="25"/>
      <c r="B2166" s="25" t="s">
        <v>61</v>
      </c>
      <c r="C2166" s="25">
        <v>824.00869899999998</v>
      </c>
      <c r="D2166" s="25">
        <v>1002.955427</v>
      </c>
      <c r="E2166" s="25">
        <v>1122.9922429999999</v>
      </c>
      <c r="F2166" s="25">
        <v>1180.7672150000001</v>
      </c>
      <c r="G2166" s="25">
        <v>955.63697750999995</v>
      </c>
      <c r="H2166" s="25">
        <v>830.41408127</v>
      </c>
      <c r="I2166" s="25">
        <v>970.31368378000002</v>
      </c>
      <c r="J2166" s="25">
        <v>975.20988211999997</v>
      </c>
      <c r="K2166" s="25">
        <v>1193.6390589499999</v>
      </c>
      <c r="L2166" s="25">
        <v>979.12915881000004</v>
      </c>
      <c r="M2166" s="25">
        <v>835.12724877000005</v>
      </c>
      <c r="N2166" s="25">
        <v>921.21183327999995</v>
      </c>
    </row>
    <row r="2167" spans="1:14" x14ac:dyDescent="0.2">
      <c r="A2167" s="25"/>
      <c r="B2167" s="25" t="s">
        <v>2</v>
      </c>
      <c r="C2167" s="25">
        <v>3012.541588</v>
      </c>
      <c r="D2167" s="25">
        <v>4288.7132739999997</v>
      </c>
      <c r="E2167" s="25">
        <v>5560.5962529999997</v>
      </c>
      <c r="F2167" s="25">
        <v>6568.4065761100001</v>
      </c>
      <c r="G2167" s="25">
        <v>5468.8753366700003</v>
      </c>
      <c r="H2167" s="25">
        <v>5875.1465144399999</v>
      </c>
      <c r="I2167" s="25">
        <v>6927.0388056000002</v>
      </c>
      <c r="J2167" s="25">
        <v>6619.6064726100003</v>
      </c>
      <c r="K2167" s="25">
        <v>7402.1554545500003</v>
      </c>
      <c r="L2167" s="25">
        <v>7559.7262153199999</v>
      </c>
      <c r="M2167" s="25">
        <v>6378.24277248</v>
      </c>
      <c r="N2167" s="25">
        <v>6206.8913010799997</v>
      </c>
    </row>
    <row r="2168" spans="1:14" x14ac:dyDescent="0.2">
      <c r="A2168" s="25"/>
      <c r="B2168" s="25" t="s">
        <v>3</v>
      </c>
      <c r="C2168" s="25">
        <v>7676.1785669999999</v>
      </c>
      <c r="D2168" s="25">
        <v>8416.3368009999995</v>
      </c>
      <c r="E2168" s="25">
        <v>10175.293143999999</v>
      </c>
      <c r="F2168" s="25">
        <v>10980.196453459999</v>
      </c>
      <c r="G2168" s="25">
        <v>9693.4370082799996</v>
      </c>
      <c r="H2168" s="25">
        <v>10066.949651999999</v>
      </c>
      <c r="I2168" s="25">
        <v>11324.03333541</v>
      </c>
      <c r="J2168" s="25">
        <v>11057.51811012</v>
      </c>
      <c r="K2168" s="25">
        <v>12281.60322056</v>
      </c>
      <c r="L2168" s="25">
        <v>13790.065686559999</v>
      </c>
      <c r="M2168" s="25">
        <v>12699.92314167</v>
      </c>
      <c r="N2168" s="25">
        <v>14063.334263180001</v>
      </c>
    </row>
    <row r="2169" spans="1:14" x14ac:dyDescent="0.2">
      <c r="A2169" s="25"/>
      <c r="B2169" s="25" t="s">
        <v>4</v>
      </c>
      <c r="C2169" s="25">
        <v>3588.9289789999998</v>
      </c>
      <c r="D2169" s="25">
        <v>4664.0656859999999</v>
      </c>
      <c r="E2169" s="25">
        <v>6356.6027169999998</v>
      </c>
      <c r="F2169" s="25">
        <v>7295.9414733499998</v>
      </c>
      <c r="G2169" s="25">
        <v>6477.4109642399999</v>
      </c>
      <c r="H2169" s="25">
        <v>6038.0507121999999</v>
      </c>
      <c r="I2169" s="25">
        <v>7606.8144379300002</v>
      </c>
      <c r="J2169" s="25">
        <v>7125.8419055000004</v>
      </c>
      <c r="K2169" s="25">
        <v>8480.2810561900005</v>
      </c>
      <c r="L2169" s="25">
        <v>8873.1921600599999</v>
      </c>
      <c r="M2169" s="25">
        <v>8198.2212787699991</v>
      </c>
      <c r="N2169" s="25">
        <v>8105.4608165999998</v>
      </c>
    </row>
    <row r="2170" spans="1:14" x14ac:dyDescent="0.2">
      <c r="A2170" s="25"/>
      <c r="B2170" s="25" t="s">
        <v>5</v>
      </c>
      <c r="C2170" s="25">
        <v>378.72994299999999</v>
      </c>
      <c r="D2170" s="25">
        <v>554.22613100000001</v>
      </c>
      <c r="E2170" s="25">
        <v>852.57942600000001</v>
      </c>
      <c r="F2170" s="25">
        <v>985.26172538000003</v>
      </c>
      <c r="G2170" s="25">
        <v>734.14852531999998</v>
      </c>
      <c r="H2170" s="25">
        <v>684.72740035000004</v>
      </c>
      <c r="I2170" s="25">
        <v>811.83838299000001</v>
      </c>
      <c r="J2170" s="25">
        <v>722.09216567999999</v>
      </c>
      <c r="K2170" s="25">
        <v>856.39287320999995</v>
      </c>
      <c r="L2170" s="25">
        <v>724.39636952000001</v>
      </c>
      <c r="M2170" s="25">
        <v>602.22323515999994</v>
      </c>
      <c r="N2170" s="25">
        <v>594.29344881999998</v>
      </c>
    </row>
    <row r="2171" spans="1:14" x14ac:dyDescent="0.2">
      <c r="A2171" s="25"/>
      <c r="B2171" s="25" t="s">
        <v>6</v>
      </c>
      <c r="C2171" s="25">
        <v>102.312714</v>
      </c>
      <c r="D2171" s="25">
        <v>106.459833</v>
      </c>
      <c r="E2171" s="25">
        <v>135.52690899999999</v>
      </c>
      <c r="F2171" s="25">
        <v>152.99535295999999</v>
      </c>
      <c r="G2171" s="25">
        <v>147.21702576000001</v>
      </c>
      <c r="H2171" s="25">
        <v>128.46916408000001</v>
      </c>
      <c r="I2171" s="25">
        <v>140.40355596000001</v>
      </c>
      <c r="J2171" s="25">
        <v>137.48018101</v>
      </c>
      <c r="K2171" s="25">
        <v>131.44634798000001</v>
      </c>
      <c r="L2171" s="25">
        <v>120.73272824999999</v>
      </c>
      <c r="M2171" s="25">
        <v>139.74240816</v>
      </c>
      <c r="N2171" s="25">
        <v>130.35862438000001</v>
      </c>
    </row>
    <row r="2172" spans="1:14" x14ac:dyDescent="0.2">
      <c r="A2172" s="25"/>
      <c r="B2172" s="25" t="s">
        <v>7</v>
      </c>
      <c r="C2172" s="25">
        <v>340.021051</v>
      </c>
      <c r="D2172" s="25">
        <v>399.22037399999999</v>
      </c>
      <c r="E2172" s="25">
        <v>636.19657099999995</v>
      </c>
      <c r="F2172" s="25">
        <v>711.34676506000005</v>
      </c>
      <c r="G2172" s="25">
        <v>449.68691204999999</v>
      </c>
      <c r="H2172" s="25">
        <v>396.00288724000001</v>
      </c>
      <c r="I2172" s="25">
        <v>429.55147319000002</v>
      </c>
      <c r="J2172" s="25">
        <v>555.06017006000002</v>
      </c>
      <c r="K2172" s="25">
        <v>489.93638793000002</v>
      </c>
      <c r="L2172" s="25">
        <v>530.69331099999999</v>
      </c>
      <c r="M2172" s="25">
        <v>443.62669256999999</v>
      </c>
      <c r="N2172" s="25">
        <v>450.25499633999999</v>
      </c>
    </row>
    <row r="2173" spans="1:14" x14ac:dyDescent="0.2">
      <c r="A2173" s="25"/>
      <c r="B2173" s="25" t="s">
        <v>8</v>
      </c>
      <c r="C2173" s="25">
        <v>44.895874999999997</v>
      </c>
      <c r="D2173" s="25">
        <v>70.387889999999999</v>
      </c>
      <c r="E2173" s="25">
        <v>87.699940999999995</v>
      </c>
      <c r="F2173" s="25">
        <v>68.791801100000001</v>
      </c>
      <c r="G2173" s="25">
        <v>150.97505138</v>
      </c>
      <c r="H2173" s="25">
        <v>46.35485302</v>
      </c>
      <c r="I2173" s="25">
        <v>66.726442430000006</v>
      </c>
      <c r="J2173" s="25">
        <v>52.679321690000002</v>
      </c>
      <c r="K2173" s="25">
        <v>45.14319021</v>
      </c>
      <c r="L2173" s="25">
        <v>87.564396310000006</v>
      </c>
      <c r="M2173" s="25">
        <v>87.616271780000005</v>
      </c>
      <c r="N2173" s="25">
        <v>123.49707581</v>
      </c>
    </row>
    <row r="2174" spans="1:14" x14ac:dyDescent="0.2">
      <c r="A2174" s="25"/>
      <c r="B2174" s="25" t="s">
        <v>9</v>
      </c>
      <c r="C2174" s="25">
        <v>626.78525000000002</v>
      </c>
      <c r="D2174" s="25">
        <v>773.14878799999997</v>
      </c>
      <c r="E2174" s="25">
        <v>1051.3192919999999</v>
      </c>
      <c r="F2174" s="25">
        <v>1202.07461122</v>
      </c>
      <c r="G2174" s="25">
        <v>999.33646084999998</v>
      </c>
      <c r="H2174" s="25">
        <v>940.34130416000005</v>
      </c>
      <c r="I2174" s="25">
        <v>1146.8607294000001</v>
      </c>
      <c r="J2174" s="25">
        <v>1205.2000915000001</v>
      </c>
      <c r="K2174" s="25">
        <v>1297.2028482999999</v>
      </c>
      <c r="L2174" s="25">
        <v>1556.25813453</v>
      </c>
      <c r="M2174" s="25">
        <v>1402.96941526</v>
      </c>
      <c r="N2174" s="25">
        <v>1472.38991007</v>
      </c>
    </row>
    <row r="2175" spans="1:14" x14ac:dyDescent="0.2">
      <c r="A2175" s="25"/>
      <c r="B2175" s="25" t="s">
        <v>10</v>
      </c>
      <c r="C2175" s="25">
        <v>1734.225158</v>
      </c>
      <c r="D2175" s="25">
        <v>2323.5563560000001</v>
      </c>
      <c r="E2175" s="25">
        <v>3100.8679109999998</v>
      </c>
      <c r="F2175" s="25">
        <v>3648.7943320700001</v>
      </c>
      <c r="G2175" s="25">
        <v>3470.9508208000002</v>
      </c>
      <c r="H2175" s="25">
        <v>3246.1641359099999</v>
      </c>
      <c r="I2175" s="25">
        <v>4428.9676167999996</v>
      </c>
      <c r="J2175" s="25">
        <v>3821.1781151999999</v>
      </c>
      <c r="K2175" s="25">
        <v>4948.4902922000001</v>
      </c>
      <c r="L2175" s="25">
        <v>5348.0618416899997</v>
      </c>
      <c r="M2175" s="25">
        <v>5123.8882992299996</v>
      </c>
      <c r="N2175" s="25">
        <v>4941.4358392900003</v>
      </c>
    </row>
    <row r="2176" spans="1:14" x14ac:dyDescent="0.2">
      <c r="A2176" s="25"/>
      <c r="B2176" s="25" t="s">
        <v>11</v>
      </c>
      <c r="C2176" s="25">
        <v>204.430429</v>
      </c>
      <c r="D2176" s="25">
        <v>252.474604</v>
      </c>
      <c r="E2176" s="25">
        <v>258.19082600000002</v>
      </c>
      <c r="F2176" s="25">
        <v>295.87020326999999</v>
      </c>
      <c r="G2176" s="25">
        <v>314.38643651000001</v>
      </c>
      <c r="H2176" s="25">
        <v>357.59458045000002</v>
      </c>
      <c r="I2176" s="25">
        <v>332.24207797000003</v>
      </c>
      <c r="J2176" s="25">
        <v>355.90663682000002</v>
      </c>
      <c r="K2176" s="25">
        <v>399.65000750000002</v>
      </c>
      <c r="L2176" s="25">
        <v>290.55458777000001</v>
      </c>
      <c r="M2176" s="25">
        <v>232.90401360000001</v>
      </c>
      <c r="N2176" s="25">
        <v>253.90524715000001</v>
      </c>
    </row>
    <row r="2177" spans="1:14" x14ac:dyDescent="0.2">
      <c r="A2177" s="25"/>
      <c r="B2177" s="25" t="s">
        <v>12</v>
      </c>
      <c r="C2177" s="25">
        <v>160.149553</v>
      </c>
      <c r="D2177" s="25">
        <v>181.98971499999999</v>
      </c>
      <c r="E2177" s="25">
        <v>230.02884499999999</v>
      </c>
      <c r="F2177" s="25">
        <v>233.80660208</v>
      </c>
      <c r="G2177" s="25">
        <v>211.89427376</v>
      </c>
      <c r="H2177" s="25">
        <v>237.07196259</v>
      </c>
      <c r="I2177" s="25">
        <v>251.61429336</v>
      </c>
      <c r="J2177" s="25">
        <v>276.24522352000002</v>
      </c>
      <c r="K2177" s="25">
        <v>314.67459062</v>
      </c>
      <c r="L2177" s="25">
        <v>214.93079094999999</v>
      </c>
      <c r="M2177" s="25">
        <v>163.03280952</v>
      </c>
      <c r="N2177" s="25">
        <v>142.79621761999999</v>
      </c>
    </row>
    <row r="2178" spans="1:14" x14ac:dyDescent="0.2">
      <c r="A2178" s="25" t="s">
        <v>230</v>
      </c>
      <c r="B2178" s="25" t="s">
        <v>1</v>
      </c>
      <c r="C2178" s="25">
        <v>3220.6597900000002</v>
      </c>
      <c r="D2178" s="25">
        <v>4193.1939249999996</v>
      </c>
      <c r="E2178" s="25">
        <v>3592.0293750000001</v>
      </c>
      <c r="F2178" s="25">
        <v>3425.2712999999999</v>
      </c>
      <c r="G2178" s="25">
        <v>2002.1958</v>
      </c>
      <c r="H2178" s="25">
        <v>3011.2607250000001</v>
      </c>
      <c r="I2178" s="25">
        <v>7393.68</v>
      </c>
      <c r="J2178" s="25">
        <v>9922.25</v>
      </c>
      <c r="K2178" s="25">
        <v>11174.5</v>
      </c>
      <c r="L2178" s="25">
        <v>13526.4</v>
      </c>
      <c r="M2178" s="25">
        <v>14997</v>
      </c>
      <c r="N2178" s="25">
        <v>15175.549000000001</v>
      </c>
    </row>
    <row r="2179" spans="1:14" x14ac:dyDescent="0.2">
      <c r="A2179" s="25"/>
      <c r="B2179" s="25" t="s">
        <v>61</v>
      </c>
      <c r="C2179" s="25" t="s">
        <v>13</v>
      </c>
      <c r="D2179" s="25" t="s">
        <v>13</v>
      </c>
      <c r="E2179" s="25" t="s">
        <v>13</v>
      </c>
      <c r="F2179" s="25" t="s">
        <v>13</v>
      </c>
      <c r="G2179" s="25" t="s">
        <v>13</v>
      </c>
      <c r="H2179" s="25" t="s">
        <v>13</v>
      </c>
      <c r="I2179" s="25" t="s">
        <v>13</v>
      </c>
      <c r="J2179" s="25" t="s">
        <v>13</v>
      </c>
      <c r="K2179" s="25" t="s">
        <v>13</v>
      </c>
      <c r="L2179" s="25" t="s">
        <v>13</v>
      </c>
      <c r="M2179" s="25" t="s">
        <v>13</v>
      </c>
      <c r="N2179" s="25" t="s">
        <v>13</v>
      </c>
    </row>
    <row r="2180" spans="1:14" x14ac:dyDescent="0.2">
      <c r="A2180" s="25"/>
      <c r="B2180" s="25" t="s">
        <v>2</v>
      </c>
      <c r="C2180" s="25">
        <v>1722.8318300000001</v>
      </c>
      <c r="D2180" s="25">
        <v>2536.5760019999998</v>
      </c>
      <c r="E2180" s="25">
        <v>2827.7444249999999</v>
      </c>
      <c r="F2180" s="25">
        <v>1994.228775</v>
      </c>
      <c r="G2180" s="25">
        <v>1583.7896249999999</v>
      </c>
      <c r="H2180" s="25">
        <v>1752.19605</v>
      </c>
      <c r="I2180" s="25">
        <v>3928.57</v>
      </c>
      <c r="J2180" s="25">
        <v>4671.43</v>
      </c>
      <c r="K2180" s="25">
        <v>5604.81</v>
      </c>
      <c r="L2180" s="25">
        <v>6428.57</v>
      </c>
      <c r="M2180" s="25">
        <v>7413.19</v>
      </c>
      <c r="N2180" s="25">
        <v>7607.143</v>
      </c>
    </row>
    <row r="2181" spans="1:14" x14ac:dyDescent="0.2">
      <c r="A2181" s="25"/>
      <c r="B2181" s="25" t="s">
        <v>3</v>
      </c>
      <c r="C2181" s="25">
        <v>760.45263999999997</v>
      </c>
      <c r="D2181" s="25">
        <v>873.91403200000002</v>
      </c>
      <c r="E2181" s="25">
        <v>27.747225</v>
      </c>
      <c r="F2181" s="25">
        <v>145.32952499999999</v>
      </c>
      <c r="G2181" s="25">
        <v>178.57124999999999</v>
      </c>
      <c r="H2181" s="25">
        <v>583.51589999999999</v>
      </c>
      <c r="I2181" s="25">
        <v>1169.51</v>
      </c>
      <c r="J2181" s="25">
        <v>2857.14</v>
      </c>
      <c r="K2181" s="25">
        <v>3456.32</v>
      </c>
      <c r="L2181" s="25">
        <v>4591.4799999999996</v>
      </c>
      <c r="M2181" s="25">
        <v>5035.4399999999996</v>
      </c>
      <c r="N2181" s="25">
        <v>5410.9889999999996</v>
      </c>
    </row>
    <row r="2182" spans="1:14" x14ac:dyDescent="0.2">
      <c r="A2182" s="25"/>
      <c r="B2182" s="25" t="s">
        <v>4</v>
      </c>
      <c r="C2182" s="25">
        <v>737.37531999999999</v>
      </c>
      <c r="D2182" s="25">
        <v>782.703891</v>
      </c>
      <c r="E2182" s="25">
        <v>736.53772500000002</v>
      </c>
      <c r="F2182" s="25">
        <v>1285.713</v>
      </c>
      <c r="G2182" s="25">
        <v>239.834925</v>
      </c>
      <c r="H2182" s="25">
        <v>675.54877499999998</v>
      </c>
      <c r="I2182" s="25">
        <v>2295.6</v>
      </c>
      <c r="J2182" s="25">
        <v>2393.6799999999998</v>
      </c>
      <c r="K2182" s="25">
        <v>2113.3240000000001</v>
      </c>
      <c r="L2182" s="25">
        <v>2506.319</v>
      </c>
      <c r="M2182" s="25">
        <v>2548.37</v>
      </c>
      <c r="N2182" s="25">
        <v>2157.4180000000001</v>
      </c>
    </row>
    <row r="2183" spans="1:14" x14ac:dyDescent="0.2">
      <c r="A2183" s="25"/>
      <c r="B2183" s="25" t="s">
        <v>5</v>
      </c>
      <c r="C2183" s="25" t="s">
        <v>13</v>
      </c>
      <c r="D2183" s="25" t="s">
        <v>13</v>
      </c>
      <c r="E2183" s="25" t="s">
        <v>13</v>
      </c>
      <c r="F2183" s="25" t="s">
        <v>13</v>
      </c>
      <c r="G2183" s="25" t="s">
        <v>13</v>
      </c>
      <c r="H2183" s="25" t="s">
        <v>13</v>
      </c>
      <c r="I2183" s="25" t="s">
        <v>13</v>
      </c>
      <c r="J2183" s="25" t="s">
        <v>13</v>
      </c>
      <c r="K2183" s="25" t="s">
        <v>13</v>
      </c>
      <c r="L2183" s="25" t="s">
        <v>13</v>
      </c>
      <c r="M2183" s="25" t="s">
        <v>13</v>
      </c>
      <c r="N2183" s="25" t="s">
        <v>13</v>
      </c>
    </row>
    <row r="2184" spans="1:14" x14ac:dyDescent="0.2">
      <c r="A2184" s="25"/>
      <c r="B2184" s="25" t="s">
        <v>6</v>
      </c>
      <c r="C2184" s="25">
        <v>18.40691</v>
      </c>
      <c r="D2184" s="25">
        <v>20.329971</v>
      </c>
      <c r="E2184" s="25">
        <v>207.966825</v>
      </c>
      <c r="F2184" s="25">
        <v>71.153774999999996</v>
      </c>
      <c r="G2184" s="25">
        <v>123.351525</v>
      </c>
      <c r="H2184" s="25">
        <v>310.98869999999999</v>
      </c>
      <c r="I2184" s="25">
        <v>368.13200000000001</v>
      </c>
      <c r="J2184" s="25">
        <v>616.20899999999995</v>
      </c>
      <c r="K2184" s="25">
        <v>753.846</v>
      </c>
      <c r="L2184" s="25">
        <v>863.18700000000001</v>
      </c>
      <c r="M2184" s="25">
        <v>553.02200000000005</v>
      </c>
      <c r="N2184" s="25">
        <v>518.40700000000004</v>
      </c>
    </row>
    <row r="2185" spans="1:14" x14ac:dyDescent="0.2">
      <c r="A2185" s="25"/>
      <c r="B2185" s="25" t="s">
        <v>7</v>
      </c>
      <c r="C2185" s="25" t="s">
        <v>13</v>
      </c>
      <c r="D2185" s="25" t="s">
        <v>13</v>
      </c>
      <c r="E2185" s="25" t="s">
        <v>13</v>
      </c>
      <c r="F2185" s="25" t="s">
        <v>13</v>
      </c>
      <c r="G2185" s="25" t="s">
        <v>13</v>
      </c>
      <c r="H2185" s="25" t="s">
        <v>13</v>
      </c>
      <c r="I2185" s="25" t="s">
        <v>13</v>
      </c>
      <c r="J2185" s="25" t="s">
        <v>13</v>
      </c>
      <c r="K2185" s="25" t="s">
        <v>13</v>
      </c>
      <c r="L2185" s="25" t="s">
        <v>13</v>
      </c>
      <c r="M2185" s="25" t="s">
        <v>13</v>
      </c>
      <c r="N2185" s="25" t="s">
        <v>13</v>
      </c>
    </row>
    <row r="2186" spans="1:14" x14ac:dyDescent="0.2">
      <c r="A2186" s="25"/>
      <c r="B2186" s="25" t="s">
        <v>8</v>
      </c>
      <c r="C2186" s="25" t="s">
        <v>13</v>
      </c>
      <c r="D2186" s="25" t="s">
        <v>13</v>
      </c>
      <c r="E2186" s="25" t="s">
        <v>13</v>
      </c>
      <c r="F2186" s="25" t="s">
        <v>13</v>
      </c>
      <c r="G2186" s="25" t="s">
        <v>13</v>
      </c>
      <c r="H2186" s="25" t="s">
        <v>13</v>
      </c>
      <c r="I2186" s="25" t="s">
        <v>13</v>
      </c>
      <c r="J2186" s="25" t="s">
        <v>13</v>
      </c>
      <c r="K2186" s="25" t="s">
        <v>13</v>
      </c>
      <c r="L2186" s="25" t="s">
        <v>13</v>
      </c>
      <c r="M2186" s="25" t="s">
        <v>13</v>
      </c>
      <c r="N2186" s="25" t="s">
        <v>13</v>
      </c>
    </row>
    <row r="2187" spans="1:14" x14ac:dyDescent="0.2">
      <c r="A2187" s="25"/>
      <c r="B2187" s="25" t="s">
        <v>9</v>
      </c>
      <c r="C2187" s="25">
        <v>73.902370000000005</v>
      </c>
      <c r="D2187" s="25">
        <v>53.022762999999998</v>
      </c>
      <c r="E2187" s="25">
        <v>65.384550000000004</v>
      </c>
      <c r="F2187" s="25">
        <v>65.659274999999994</v>
      </c>
      <c r="G2187" s="25">
        <v>57.417524999999998</v>
      </c>
      <c r="H2187" s="25">
        <v>179.39542499999999</v>
      </c>
      <c r="I2187" s="25">
        <v>114.011</v>
      </c>
      <c r="J2187" s="25">
        <v>410.714</v>
      </c>
      <c r="K2187" s="25">
        <v>239.56</v>
      </c>
      <c r="L2187" s="25">
        <v>378.846</v>
      </c>
      <c r="M2187" s="25">
        <v>542.30799999999999</v>
      </c>
      <c r="N2187" s="25">
        <v>634.34100000000001</v>
      </c>
    </row>
    <row r="2188" spans="1:14" x14ac:dyDescent="0.2">
      <c r="A2188" s="25"/>
      <c r="B2188" s="25" t="s">
        <v>10</v>
      </c>
      <c r="C2188" s="25" t="s">
        <v>13</v>
      </c>
      <c r="D2188" s="25" t="s">
        <v>13</v>
      </c>
      <c r="E2188" s="25" t="s">
        <v>13</v>
      </c>
      <c r="F2188" s="25" t="s">
        <v>13</v>
      </c>
      <c r="G2188" s="25" t="s">
        <v>13</v>
      </c>
      <c r="H2188" s="25" t="s">
        <v>13</v>
      </c>
      <c r="I2188" s="25" t="s">
        <v>13</v>
      </c>
      <c r="J2188" s="25" t="s">
        <v>13</v>
      </c>
      <c r="K2188" s="25" t="s">
        <v>13</v>
      </c>
      <c r="L2188" s="25" t="s">
        <v>13</v>
      </c>
      <c r="M2188" s="25" t="s">
        <v>13</v>
      </c>
      <c r="N2188" s="25" t="s">
        <v>13</v>
      </c>
    </row>
    <row r="2189" spans="1:14" x14ac:dyDescent="0.2">
      <c r="A2189" s="25"/>
      <c r="B2189" s="25" t="s">
        <v>11</v>
      </c>
      <c r="C2189" s="25" t="s">
        <v>13</v>
      </c>
      <c r="D2189" s="25" t="s">
        <v>13</v>
      </c>
      <c r="E2189" s="25" t="s">
        <v>13</v>
      </c>
      <c r="F2189" s="25" t="s">
        <v>13</v>
      </c>
      <c r="G2189" s="25" t="s">
        <v>13</v>
      </c>
      <c r="H2189" s="25" t="s">
        <v>13</v>
      </c>
      <c r="I2189" s="25" t="s">
        <v>13</v>
      </c>
      <c r="J2189" s="25">
        <v>295.87900000000002</v>
      </c>
      <c r="K2189" s="25">
        <v>239.83500000000001</v>
      </c>
      <c r="L2189" s="25">
        <v>512.63699999999994</v>
      </c>
      <c r="M2189" s="25">
        <v>558.79100000000005</v>
      </c>
      <c r="N2189" s="25">
        <v>378.846</v>
      </c>
    </row>
    <row r="2190" spans="1:14" x14ac:dyDescent="0.2">
      <c r="A2190" s="25"/>
      <c r="B2190" s="25" t="s">
        <v>12</v>
      </c>
      <c r="C2190" s="25">
        <v>645.06604000000004</v>
      </c>
      <c r="D2190" s="25">
        <v>709.35115699999994</v>
      </c>
      <c r="E2190" s="25">
        <v>463.18635</v>
      </c>
      <c r="F2190" s="25">
        <v>1148.89995</v>
      </c>
      <c r="G2190" s="25">
        <v>59.065874999999998</v>
      </c>
      <c r="H2190" s="25">
        <v>185.16464999999999</v>
      </c>
      <c r="I2190" s="25">
        <v>1813.46</v>
      </c>
      <c r="J2190" s="25">
        <v>1070.8800000000001</v>
      </c>
      <c r="K2190" s="25">
        <v>880.08199999999999</v>
      </c>
      <c r="L2190" s="25">
        <v>751.64800000000002</v>
      </c>
      <c r="M2190" s="25">
        <v>894.23099999999999</v>
      </c>
      <c r="N2190" s="25">
        <v>625.82399999999996</v>
      </c>
    </row>
    <row r="2191" spans="1:14" x14ac:dyDescent="0.2">
      <c r="A2191" s="25" t="s">
        <v>231</v>
      </c>
      <c r="B2191" s="25" t="s">
        <v>1</v>
      </c>
      <c r="C2191" s="25">
        <v>446.12</v>
      </c>
      <c r="D2191" s="25">
        <v>535.1</v>
      </c>
      <c r="E2191" s="25">
        <v>719.45</v>
      </c>
      <c r="F2191" s="25">
        <v>970</v>
      </c>
      <c r="G2191" s="25">
        <v>779.36</v>
      </c>
      <c r="H2191" s="25">
        <v>788.03</v>
      </c>
      <c r="I2191" s="25">
        <v>998.14</v>
      </c>
      <c r="J2191" s="25">
        <v>1021.15</v>
      </c>
      <c r="K2191" s="25">
        <v>1135.1099999999999</v>
      </c>
      <c r="L2191" s="25">
        <v>1138.01</v>
      </c>
      <c r="M2191" s="25">
        <v>968.38</v>
      </c>
      <c r="N2191" s="25">
        <v>1047.1099999999999</v>
      </c>
    </row>
    <row r="2192" spans="1:14" x14ac:dyDescent="0.2">
      <c r="A2192" s="25"/>
      <c r="B2192" s="25" t="s">
        <v>61</v>
      </c>
      <c r="C2192" s="25">
        <v>47.18</v>
      </c>
      <c r="D2192" s="25">
        <v>68</v>
      </c>
      <c r="E2192" s="25">
        <v>91.04</v>
      </c>
      <c r="F2192" s="25">
        <v>126.1</v>
      </c>
      <c r="G2192" s="25">
        <v>105.13</v>
      </c>
      <c r="H2192" s="25">
        <v>106.93</v>
      </c>
      <c r="I2192" s="25">
        <v>136.35</v>
      </c>
      <c r="J2192" s="25">
        <v>117.61</v>
      </c>
      <c r="K2192" s="25">
        <v>148.87</v>
      </c>
      <c r="L2192" s="25">
        <v>167.81</v>
      </c>
      <c r="M2192" s="25">
        <v>144.61000000000001</v>
      </c>
      <c r="N2192" s="25">
        <v>152.24</v>
      </c>
    </row>
    <row r="2193" spans="1:14" x14ac:dyDescent="0.2">
      <c r="A2193" s="25"/>
      <c r="B2193" s="25" t="s">
        <v>2</v>
      </c>
      <c r="C2193" s="25">
        <v>174.16</v>
      </c>
      <c r="D2193" s="25">
        <v>204.05</v>
      </c>
      <c r="E2193" s="25">
        <v>272.17</v>
      </c>
      <c r="F2193" s="25">
        <v>376.13</v>
      </c>
      <c r="G2193" s="25">
        <v>266.56</v>
      </c>
      <c r="H2193" s="25">
        <v>259.55</v>
      </c>
      <c r="I2193" s="25">
        <v>359.94</v>
      </c>
      <c r="J2193" s="25">
        <v>380.22</v>
      </c>
      <c r="K2193" s="25">
        <v>422.74</v>
      </c>
      <c r="L2193" s="25">
        <v>397.31</v>
      </c>
      <c r="M2193" s="25">
        <v>322.22000000000003</v>
      </c>
      <c r="N2193" s="25">
        <v>351.15</v>
      </c>
    </row>
    <row r="2194" spans="1:14" x14ac:dyDescent="0.2">
      <c r="A2194" s="25"/>
      <c r="B2194" s="25" t="s">
        <v>3</v>
      </c>
      <c r="C2194" s="25">
        <v>103.18</v>
      </c>
      <c r="D2194" s="25">
        <v>116.61</v>
      </c>
      <c r="E2194" s="25">
        <v>170.63</v>
      </c>
      <c r="F2194" s="25">
        <v>216.42</v>
      </c>
      <c r="G2194" s="25">
        <v>172.52</v>
      </c>
      <c r="H2194" s="25">
        <v>163.22999999999999</v>
      </c>
      <c r="I2194" s="25">
        <v>186.43</v>
      </c>
      <c r="J2194" s="25">
        <v>198.45</v>
      </c>
      <c r="K2194" s="25">
        <v>221.81</v>
      </c>
      <c r="L2194" s="25">
        <v>228.28</v>
      </c>
      <c r="M2194" s="25">
        <v>204.1</v>
      </c>
      <c r="N2194" s="25">
        <v>244.79</v>
      </c>
    </row>
    <row r="2195" spans="1:14" x14ac:dyDescent="0.2">
      <c r="A2195" s="25"/>
      <c r="B2195" s="25" t="s">
        <v>4</v>
      </c>
      <c r="C2195" s="25">
        <v>121.6</v>
      </c>
      <c r="D2195" s="25">
        <v>146.44</v>
      </c>
      <c r="E2195" s="25">
        <v>185.61</v>
      </c>
      <c r="F2195" s="25">
        <v>251.35</v>
      </c>
      <c r="G2195" s="25">
        <v>235.15</v>
      </c>
      <c r="H2195" s="25">
        <v>258.32</v>
      </c>
      <c r="I2195" s="25">
        <v>315.42</v>
      </c>
      <c r="J2195" s="25">
        <v>324.87</v>
      </c>
      <c r="K2195" s="25">
        <v>341.69</v>
      </c>
      <c r="L2195" s="25">
        <v>344.61</v>
      </c>
      <c r="M2195" s="25">
        <v>297.45</v>
      </c>
      <c r="N2195" s="25">
        <v>298.93</v>
      </c>
    </row>
    <row r="2196" spans="1:14" x14ac:dyDescent="0.2">
      <c r="A2196" s="25"/>
      <c r="B2196" s="25" t="s">
        <v>5</v>
      </c>
      <c r="C2196" s="25">
        <v>6.05</v>
      </c>
      <c r="D2196" s="25">
        <v>10.7</v>
      </c>
      <c r="E2196" s="25">
        <v>15.03</v>
      </c>
      <c r="F2196" s="25">
        <v>15.44</v>
      </c>
      <c r="G2196" s="25">
        <v>26.78</v>
      </c>
      <c r="H2196" s="25">
        <v>4.09</v>
      </c>
      <c r="I2196" s="25">
        <v>5.23</v>
      </c>
      <c r="J2196" s="25">
        <v>3.32</v>
      </c>
      <c r="K2196" s="25">
        <v>5.25</v>
      </c>
      <c r="L2196" s="25">
        <v>5.33</v>
      </c>
      <c r="M2196" s="25">
        <v>3.62</v>
      </c>
      <c r="N2196" s="25">
        <v>4.5</v>
      </c>
    </row>
    <row r="2197" spans="1:14" x14ac:dyDescent="0.2">
      <c r="A2197" s="25"/>
      <c r="B2197" s="25" t="s">
        <v>6</v>
      </c>
      <c r="C2197" s="25">
        <v>0.56000000000000005</v>
      </c>
      <c r="D2197" s="25">
        <v>0.84</v>
      </c>
      <c r="E2197" s="25">
        <v>2.0499999999999998</v>
      </c>
      <c r="F2197" s="25">
        <v>3.99</v>
      </c>
      <c r="G2197" s="25">
        <v>2.11</v>
      </c>
      <c r="H2197" s="25">
        <v>1.2</v>
      </c>
      <c r="I2197" s="25">
        <v>1.51</v>
      </c>
      <c r="J2197" s="25">
        <v>0.88</v>
      </c>
      <c r="K2197" s="25">
        <v>0.7</v>
      </c>
      <c r="L2197" s="25">
        <v>0.79</v>
      </c>
      <c r="M2197" s="25">
        <v>0.26</v>
      </c>
      <c r="N2197" s="25">
        <v>0.19</v>
      </c>
    </row>
    <row r="2198" spans="1:14" x14ac:dyDescent="0.2">
      <c r="A2198" s="25"/>
      <c r="B2198" s="25" t="s">
        <v>7</v>
      </c>
      <c r="C2198" s="25">
        <v>3.21</v>
      </c>
      <c r="D2198" s="25">
        <v>4.0199999999999996</v>
      </c>
      <c r="E2198" s="25">
        <v>4.09</v>
      </c>
      <c r="F2198" s="25">
        <v>4.5599999999999996</v>
      </c>
      <c r="G2198" s="25">
        <v>4.26</v>
      </c>
      <c r="H2198" s="25">
        <v>3.81</v>
      </c>
      <c r="I2198" s="25">
        <v>5.5</v>
      </c>
      <c r="J2198" s="25">
        <v>5.2</v>
      </c>
      <c r="K2198" s="25">
        <v>6.71</v>
      </c>
      <c r="L2198" s="25">
        <v>6.94</v>
      </c>
      <c r="M2198" s="25">
        <v>5.92</v>
      </c>
      <c r="N2198" s="25">
        <v>5.64</v>
      </c>
    </row>
    <row r="2199" spans="1:14" x14ac:dyDescent="0.2">
      <c r="A2199" s="25"/>
      <c r="B2199" s="25" t="s">
        <v>8</v>
      </c>
      <c r="C2199" s="25">
        <v>1.59</v>
      </c>
      <c r="D2199" s="25">
        <v>1.68</v>
      </c>
      <c r="E2199" s="25">
        <v>6.2</v>
      </c>
      <c r="F2199" s="25">
        <v>3.9</v>
      </c>
      <c r="G2199" s="25">
        <v>4.34</v>
      </c>
      <c r="H2199" s="25">
        <v>4.8600000000000003</v>
      </c>
      <c r="I2199" s="25">
        <v>5.31</v>
      </c>
      <c r="J2199" s="25">
        <v>4.5599999999999996</v>
      </c>
      <c r="K2199" s="25">
        <v>6.13</v>
      </c>
      <c r="L2199" s="25">
        <v>7.04</v>
      </c>
      <c r="M2199" s="25">
        <v>4.4800000000000004</v>
      </c>
      <c r="N2199" s="25">
        <v>6.24</v>
      </c>
    </row>
    <row r="2200" spans="1:14" x14ac:dyDescent="0.2">
      <c r="A2200" s="25"/>
      <c r="B2200" s="25" t="s">
        <v>9</v>
      </c>
      <c r="C2200" s="25">
        <v>58.4</v>
      </c>
      <c r="D2200" s="25">
        <v>72.06</v>
      </c>
      <c r="E2200" s="25">
        <v>91.53</v>
      </c>
      <c r="F2200" s="25">
        <v>121.74</v>
      </c>
      <c r="G2200" s="25">
        <v>121.88</v>
      </c>
      <c r="H2200" s="25">
        <v>144.38</v>
      </c>
      <c r="I2200" s="25">
        <v>165.9</v>
      </c>
      <c r="J2200" s="25">
        <v>178.79</v>
      </c>
      <c r="K2200" s="25">
        <v>182.99</v>
      </c>
      <c r="L2200" s="25">
        <v>185.6</v>
      </c>
      <c r="M2200" s="25">
        <v>162.03</v>
      </c>
      <c r="N2200" s="25">
        <v>151.32</v>
      </c>
    </row>
    <row r="2201" spans="1:14" x14ac:dyDescent="0.2">
      <c r="A2201" s="25"/>
      <c r="B2201" s="25" t="s">
        <v>10</v>
      </c>
      <c r="C2201" s="25">
        <v>36.19</v>
      </c>
      <c r="D2201" s="25">
        <v>38.270000000000003</v>
      </c>
      <c r="E2201" s="25">
        <v>47.35</v>
      </c>
      <c r="F2201" s="25">
        <v>81.430000000000007</v>
      </c>
      <c r="G2201" s="25">
        <v>54.04</v>
      </c>
      <c r="H2201" s="25">
        <v>62.12</v>
      </c>
      <c r="I2201" s="25">
        <v>89.63</v>
      </c>
      <c r="J2201" s="25">
        <v>91.63</v>
      </c>
      <c r="K2201" s="25">
        <v>99.36</v>
      </c>
      <c r="L2201" s="25">
        <v>100.25</v>
      </c>
      <c r="M2201" s="25">
        <v>87.16</v>
      </c>
      <c r="N2201" s="25">
        <v>92.21</v>
      </c>
    </row>
    <row r="2202" spans="1:14" x14ac:dyDescent="0.2">
      <c r="A2202" s="25"/>
      <c r="B2202" s="25" t="s">
        <v>11</v>
      </c>
      <c r="C2202" s="25">
        <v>0.78</v>
      </c>
      <c r="D2202" s="25">
        <v>0.61</v>
      </c>
      <c r="E2202" s="25">
        <v>0.28000000000000003</v>
      </c>
      <c r="F2202" s="25">
        <v>0.35</v>
      </c>
      <c r="G2202" s="25">
        <v>0.01</v>
      </c>
      <c r="H2202" s="25">
        <v>7.0000000000000007E-2</v>
      </c>
      <c r="I2202" s="25">
        <v>0.34</v>
      </c>
      <c r="J2202" s="25">
        <v>1.33</v>
      </c>
      <c r="K2202" s="25">
        <v>1.51</v>
      </c>
      <c r="L2202" s="25">
        <v>1.98</v>
      </c>
      <c r="M2202" s="25">
        <v>2.08</v>
      </c>
      <c r="N2202" s="25">
        <v>2.08</v>
      </c>
    </row>
    <row r="2203" spans="1:14" x14ac:dyDescent="0.2">
      <c r="A2203" s="25"/>
      <c r="B2203" s="25" t="s">
        <v>12</v>
      </c>
      <c r="C2203" s="25">
        <v>14.82</v>
      </c>
      <c r="D2203" s="25">
        <v>18.260000000000002</v>
      </c>
      <c r="E2203" s="25">
        <v>19.079999999999998</v>
      </c>
      <c r="F2203" s="25">
        <v>19.940000000000001</v>
      </c>
      <c r="G2203" s="25">
        <v>21.73</v>
      </c>
      <c r="H2203" s="25">
        <v>37.79</v>
      </c>
      <c r="I2203" s="25">
        <v>42</v>
      </c>
      <c r="J2203" s="25">
        <v>39.159999999999997</v>
      </c>
      <c r="K2203" s="25">
        <v>39.04</v>
      </c>
      <c r="L2203" s="25">
        <v>36.68</v>
      </c>
      <c r="M2203" s="25">
        <v>31.9</v>
      </c>
      <c r="N2203" s="25">
        <v>36.75</v>
      </c>
    </row>
    <row r="2204" spans="1:14" x14ac:dyDescent="0.2">
      <c r="A2204" s="25" t="s">
        <v>232</v>
      </c>
      <c r="B2204" s="25" t="s">
        <v>1</v>
      </c>
      <c r="C2204" s="25">
        <v>9668.0766630800008</v>
      </c>
      <c r="D2204" s="25">
        <v>12268.23281394</v>
      </c>
      <c r="E2204" s="25">
        <v>13092.55161079</v>
      </c>
      <c r="F2204" s="25">
        <v>16356.32589407</v>
      </c>
      <c r="G2204" s="25">
        <v>11798.4485499</v>
      </c>
      <c r="H2204" s="25">
        <v>10380.48852812</v>
      </c>
      <c r="I2204" s="25">
        <v>12085.275101089999</v>
      </c>
      <c r="J2204" s="25">
        <v>12692.047165030001</v>
      </c>
      <c r="K2204" s="25">
        <v>17840.547969899999</v>
      </c>
      <c r="L2204" s="25">
        <v>20030.662680599999</v>
      </c>
      <c r="M2204" s="25">
        <v>18467.020403570001</v>
      </c>
      <c r="N2204" s="25">
        <v>19840.892395880001</v>
      </c>
    </row>
    <row r="2205" spans="1:14" x14ac:dyDescent="0.2">
      <c r="A2205" s="25"/>
      <c r="B2205" s="25" t="s">
        <v>61</v>
      </c>
      <c r="C2205" s="25">
        <v>4609.9455018400004</v>
      </c>
      <c r="D2205" s="25">
        <v>5244.5173368300002</v>
      </c>
      <c r="E2205" s="25">
        <v>3659.9923710799999</v>
      </c>
      <c r="F2205" s="25">
        <v>3521.5498662099999</v>
      </c>
      <c r="G2205" s="25">
        <v>1969.5675661800001</v>
      </c>
      <c r="H2205" s="25">
        <v>1597.2894440499999</v>
      </c>
      <c r="I2205" s="25">
        <v>2100.6761313400002</v>
      </c>
      <c r="J2205" s="25">
        <v>1909.54502452</v>
      </c>
      <c r="K2205" s="25">
        <v>3366.1160725</v>
      </c>
      <c r="L2205" s="25">
        <v>3665.43520334</v>
      </c>
      <c r="M2205" s="25">
        <v>3151.4334380999999</v>
      </c>
      <c r="N2205" s="25">
        <v>3230.46460751</v>
      </c>
    </row>
    <row r="2206" spans="1:14" x14ac:dyDescent="0.2">
      <c r="A2206" s="25"/>
      <c r="B2206" s="25" t="s">
        <v>2</v>
      </c>
      <c r="C2206" s="25">
        <v>1654.65807092</v>
      </c>
      <c r="D2206" s="25">
        <v>2236.2202560000001</v>
      </c>
      <c r="E2206" s="25">
        <v>2725.8007045899999</v>
      </c>
      <c r="F2206" s="25">
        <v>4152.5654372099998</v>
      </c>
      <c r="G2206" s="25">
        <v>3036.5795379599999</v>
      </c>
      <c r="H2206" s="25">
        <v>2580.0205824099999</v>
      </c>
      <c r="I2206" s="25">
        <v>3131.2383953100002</v>
      </c>
      <c r="J2206" s="25">
        <v>3226.9760831899998</v>
      </c>
      <c r="K2206" s="25">
        <v>5155.1370525700004</v>
      </c>
      <c r="L2206" s="25">
        <v>5824.4144847799998</v>
      </c>
      <c r="M2206" s="25">
        <v>5773.83623214</v>
      </c>
      <c r="N2206" s="25">
        <v>6098.9797207399997</v>
      </c>
    </row>
    <row r="2207" spans="1:14" x14ac:dyDescent="0.2">
      <c r="A2207" s="25"/>
      <c r="B2207" s="25" t="s">
        <v>3</v>
      </c>
      <c r="C2207" s="25">
        <v>1051.3849574000001</v>
      </c>
      <c r="D2207" s="25">
        <v>1306.5875815100001</v>
      </c>
      <c r="E2207" s="25">
        <v>1609.7126384999999</v>
      </c>
      <c r="F2207" s="25">
        <v>1991.7042222600001</v>
      </c>
      <c r="G2207" s="25">
        <v>1230.5799121299999</v>
      </c>
      <c r="H2207" s="25">
        <v>1135.4139768</v>
      </c>
      <c r="I2207" s="25">
        <v>1419.3744765199999</v>
      </c>
      <c r="J2207" s="25">
        <v>1465.68212118</v>
      </c>
      <c r="K2207" s="25">
        <v>1589.5769429500001</v>
      </c>
      <c r="L2207" s="25">
        <v>1827.2776956600001</v>
      </c>
      <c r="M2207" s="25">
        <v>1711.2759663100001</v>
      </c>
      <c r="N2207" s="25">
        <v>1723.10323847</v>
      </c>
    </row>
    <row r="2208" spans="1:14" x14ac:dyDescent="0.2">
      <c r="A2208" s="25"/>
      <c r="B2208" s="25" t="s">
        <v>4</v>
      </c>
      <c r="C2208" s="25">
        <v>2352.0881329099998</v>
      </c>
      <c r="D2208" s="25">
        <v>3480.9076395900001</v>
      </c>
      <c r="E2208" s="25">
        <v>5097.0458966100014</v>
      </c>
      <c r="F2208" s="25">
        <v>6690.50636837</v>
      </c>
      <c r="G2208" s="25">
        <v>5561.7215336199997</v>
      </c>
      <c r="H2208" s="25">
        <v>5067.7645248500003</v>
      </c>
      <c r="I2208" s="25">
        <v>5433.9860979100004</v>
      </c>
      <c r="J2208" s="25">
        <v>6089.8439361299997</v>
      </c>
      <c r="K2208" s="25">
        <v>7729.7179018699999</v>
      </c>
      <c r="L2208" s="25">
        <v>8713.5352968000007</v>
      </c>
      <c r="M2208" s="25">
        <v>7830.4747670099996</v>
      </c>
      <c r="N2208" s="25">
        <v>8788.3448291500008</v>
      </c>
    </row>
    <row r="2209" spans="1:14" x14ac:dyDescent="0.2">
      <c r="A2209" s="25"/>
      <c r="B2209" s="25" t="s">
        <v>5</v>
      </c>
      <c r="C2209" s="25">
        <v>195.66314216000001</v>
      </c>
      <c r="D2209" s="25">
        <v>263.78862522999998</v>
      </c>
      <c r="E2209" s="25">
        <v>217.06023121999999</v>
      </c>
      <c r="F2209" s="25">
        <v>461.03912323999998</v>
      </c>
      <c r="G2209" s="25">
        <v>509.09251906999998</v>
      </c>
      <c r="H2209" s="25">
        <v>673.54234526000005</v>
      </c>
      <c r="I2209" s="25">
        <v>460.10139076000002</v>
      </c>
      <c r="J2209" s="25">
        <v>362.34339893999999</v>
      </c>
      <c r="K2209" s="25">
        <v>555.30956272000003</v>
      </c>
      <c r="L2209" s="25">
        <v>544.65400381999996</v>
      </c>
      <c r="M2209" s="25">
        <v>414.94557964000001</v>
      </c>
      <c r="N2209" s="25">
        <v>440.51752279999999</v>
      </c>
    </row>
    <row r="2210" spans="1:14" x14ac:dyDescent="0.2">
      <c r="A2210" s="25"/>
      <c r="B2210" s="25" t="s">
        <v>6</v>
      </c>
      <c r="C2210" s="25">
        <v>28.15201828</v>
      </c>
      <c r="D2210" s="25">
        <v>24.420213690000001</v>
      </c>
      <c r="E2210" s="25">
        <v>64.894789889999998</v>
      </c>
      <c r="F2210" s="25">
        <v>46.322309349999998</v>
      </c>
      <c r="G2210" s="25">
        <v>55.440445140000001</v>
      </c>
      <c r="H2210" s="25">
        <v>39.176805270000003</v>
      </c>
      <c r="I2210" s="25">
        <v>132.93388311999999</v>
      </c>
      <c r="J2210" s="25">
        <v>161.24344712000001</v>
      </c>
      <c r="K2210" s="25">
        <v>128.00536070000001</v>
      </c>
      <c r="L2210" s="25">
        <v>78.546935500000004</v>
      </c>
      <c r="M2210" s="25">
        <v>84.897932179999998</v>
      </c>
      <c r="N2210" s="25">
        <v>68.740808150000007</v>
      </c>
    </row>
    <row r="2211" spans="1:14" x14ac:dyDescent="0.2">
      <c r="A2211" s="25"/>
      <c r="B2211" s="25" t="s">
        <v>7</v>
      </c>
      <c r="C2211" s="25">
        <v>104.49561549000001</v>
      </c>
      <c r="D2211" s="25">
        <v>114.93633772</v>
      </c>
      <c r="E2211" s="25">
        <v>515.99646908</v>
      </c>
      <c r="F2211" s="25">
        <v>483.51663203999999</v>
      </c>
      <c r="G2211" s="25">
        <v>178.87939162999999</v>
      </c>
      <c r="H2211" s="25">
        <v>126.37917229</v>
      </c>
      <c r="I2211" s="25">
        <v>192.92410989999999</v>
      </c>
      <c r="J2211" s="25">
        <v>310.13095705000001</v>
      </c>
      <c r="K2211" s="25">
        <v>329.30839682999999</v>
      </c>
      <c r="L2211" s="25">
        <v>326.39436038999997</v>
      </c>
      <c r="M2211" s="25">
        <v>258.91094872999997</v>
      </c>
      <c r="N2211" s="25">
        <v>292.44737529000002</v>
      </c>
    </row>
    <row r="2212" spans="1:14" x14ac:dyDescent="0.2">
      <c r="A2212" s="25"/>
      <c r="B2212" s="25" t="s">
        <v>8</v>
      </c>
      <c r="C2212" s="25">
        <v>47.81931015</v>
      </c>
      <c r="D2212" s="25">
        <v>35.69602149</v>
      </c>
      <c r="E2212" s="25">
        <v>41.286456129999998</v>
      </c>
      <c r="F2212" s="25">
        <v>238.02472379</v>
      </c>
      <c r="G2212" s="25">
        <v>192.78259359</v>
      </c>
      <c r="H2212" s="25">
        <v>463.4258155</v>
      </c>
      <c r="I2212" s="25">
        <v>249.92004115</v>
      </c>
      <c r="J2212" s="25">
        <v>346.70633305000001</v>
      </c>
      <c r="K2212" s="25">
        <v>120.43657899999999</v>
      </c>
      <c r="L2212" s="25">
        <v>138.78394348</v>
      </c>
      <c r="M2212" s="25">
        <v>89.337039739999994</v>
      </c>
      <c r="N2212" s="25">
        <v>70.001952160000002</v>
      </c>
    </row>
    <row r="2213" spans="1:14" x14ac:dyDescent="0.2">
      <c r="A2213" s="25"/>
      <c r="B2213" s="25" t="s">
        <v>9</v>
      </c>
      <c r="C2213" s="25">
        <v>822.06184989999997</v>
      </c>
      <c r="D2213" s="25">
        <v>1223.2550489099999</v>
      </c>
      <c r="E2213" s="25">
        <v>1455.73745261</v>
      </c>
      <c r="F2213" s="25">
        <v>1812.83584142</v>
      </c>
      <c r="G2213" s="25">
        <v>1735.3704404600001</v>
      </c>
      <c r="H2213" s="25">
        <v>1596.69414689</v>
      </c>
      <c r="I2213" s="25">
        <v>1725.3034205700001</v>
      </c>
      <c r="J2213" s="25">
        <v>1980.31702182</v>
      </c>
      <c r="K2213" s="25">
        <v>2523.1928051099999</v>
      </c>
      <c r="L2213" s="25">
        <v>3009.7275086</v>
      </c>
      <c r="M2213" s="25">
        <v>2988.5181904599999</v>
      </c>
      <c r="N2213" s="25">
        <v>3610.9971239299998</v>
      </c>
    </row>
    <row r="2214" spans="1:14" x14ac:dyDescent="0.2">
      <c r="A2214" s="25"/>
      <c r="B2214" s="25" t="s">
        <v>10</v>
      </c>
      <c r="C2214" s="25">
        <v>1035.3344414999999</v>
      </c>
      <c r="D2214" s="25">
        <v>1708.97257358</v>
      </c>
      <c r="E2214" s="25">
        <v>2646.04769781</v>
      </c>
      <c r="F2214" s="25">
        <v>3528.2885964100001</v>
      </c>
      <c r="G2214" s="25">
        <v>2769.32607654</v>
      </c>
      <c r="H2214" s="25">
        <v>2038.2917150599999</v>
      </c>
      <c r="I2214" s="25">
        <v>2498.5405491699998</v>
      </c>
      <c r="J2214" s="25">
        <v>2746.9811464099998</v>
      </c>
      <c r="K2214" s="25">
        <v>3913.8568535300001</v>
      </c>
      <c r="L2214" s="25">
        <v>4452.0986841499998</v>
      </c>
      <c r="M2214" s="25">
        <v>3831.8376501299999</v>
      </c>
      <c r="N2214" s="25">
        <v>4153.0585953399996</v>
      </c>
    </row>
    <row r="2215" spans="1:14" x14ac:dyDescent="0.2">
      <c r="A2215" s="25"/>
      <c r="B2215" s="25" t="s">
        <v>11</v>
      </c>
      <c r="C2215" s="25">
        <v>92.215138300000007</v>
      </c>
      <c r="D2215" s="25">
        <v>83.159859389999994</v>
      </c>
      <c r="E2215" s="25">
        <v>110.0618935</v>
      </c>
      <c r="F2215" s="25">
        <v>81.471172600000003</v>
      </c>
      <c r="G2215" s="25">
        <v>81.157971599999996</v>
      </c>
      <c r="H2215" s="25">
        <v>98.218184440000002</v>
      </c>
      <c r="I2215" s="25">
        <v>127.59826497</v>
      </c>
      <c r="J2215" s="25">
        <v>98.532586219999999</v>
      </c>
      <c r="K2215" s="25">
        <v>43.022548610000001</v>
      </c>
      <c r="L2215" s="25">
        <v>57.981437190000001</v>
      </c>
      <c r="M2215" s="25">
        <v>78.683181590000004</v>
      </c>
      <c r="N2215" s="25">
        <v>75.475023780000001</v>
      </c>
    </row>
    <row r="2216" spans="1:14" x14ac:dyDescent="0.2">
      <c r="A2216" s="25"/>
      <c r="B2216" s="25" t="s">
        <v>12</v>
      </c>
      <c r="C2216" s="25">
        <v>26.13202137</v>
      </c>
      <c r="D2216" s="25">
        <v>26.324154400000001</v>
      </c>
      <c r="E2216" s="25">
        <v>46.519700579999999</v>
      </c>
      <c r="F2216" s="25">
        <v>38.293330990000001</v>
      </c>
      <c r="G2216" s="25">
        <v>39.861990280000001</v>
      </c>
      <c r="H2216" s="25">
        <v>32.199525540000003</v>
      </c>
      <c r="I2216" s="25">
        <v>46.6951556</v>
      </c>
      <c r="J2216" s="25">
        <v>83.854829219999999</v>
      </c>
      <c r="K2216" s="25">
        <v>116.58579533</v>
      </c>
      <c r="L2216" s="25">
        <v>105.34842363</v>
      </c>
      <c r="M2216" s="25">
        <v>83.677177599999993</v>
      </c>
      <c r="N2216" s="25">
        <v>77.106427679999996</v>
      </c>
    </row>
    <row r="2217" spans="1:14" x14ac:dyDescent="0.2">
      <c r="A2217" s="25" t="s">
        <v>233</v>
      </c>
      <c r="B2217" s="25" t="s">
        <v>1</v>
      </c>
      <c r="C2217" s="25">
        <v>28845.4</v>
      </c>
      <c r="D2217" s="25">
        <v>35718.5</v>
      </c>
      <c r="E2217" s="25">
        <v>43860.1</v>
      </c>
      <c r="F2217" s="25">
        <v>57135.9</v>
      </c>
      <c r="G2217" s="25">
        <v>45796.53</v>
      </c>
      <c r="H2217" s="25">
        <v>49158.95</v>
      </c>
      <c r="I2217" s="25">
        <v>58039.06</v>
      </c>
      <c r="J2217" s="25">
        <v>62339.993999999999</v>
      </c>
      <c r="K2217" s="25">
        <v>70122.502999999997</v>
      </c>
      <c r="L2217" s="25">
        <v>65744.485000000001</v>
      </c>
      <c r="M2217" s="25">
        <v>51697.18</v>
      </c>
      <c r="N2217" s="25">
        <v>50503.97</v>
      </c>
    </row>
    <row r="2218" spans="1:14" x14ac:dyDescent="0.2">
      <c r="A2218" s="25"/>
      <c r="B2218" s="25" t="s">
        <v>61</v>
      </c>
      <c r="C2218" s="25">
        <v>2317.7600000000002</v>
      </c>
      <c r="D2218" s="25">
        <v>2807.62</v>
      </c>
      <c r="E2218" s="25">
        <v>2863.95</v>
      </c>
      <c r="F2218" s="25">
        <v>4042.17</v>
      </c>
      <c r="G2218" s="25">
        <v>3363.39</v>
      </c>
      <c r="H2218" s="25">
        <v>4147.46</v>
      </c>
      <c r="I2218" s="25">
        <v>3929.39</v>
      </c>
      <c r="J2218" s="25">
        <v>3947.9679999999998</v>
      </c>
      <c r="K2218" s="25">
        <v>4126.2139999999999</v>
      </c>
      <c r="L2218" s="25">
        <v>3207.8440000000001</v>
      </c>
      <c r="M2218" s="25">
        <v>2619.14</v>
      </c>
      <c r="N2218" s="25">
        <v>3152.32</v>
      </c>
    </row>
    <row r="2219" spans="1:14" x14ac:dyDescent="0.2">
      <c r="A2219" s="25"/>
      <c r="B2219" s="25" t="s">
        <v>2</v>
      </c>
      <c r="C2219" s="25">
        <v>9124.52</v>
      </c>
      <c r="D2219" s="25">
        <v>10118.6</v>
      </c>
      <c r="E2219" s="25">
        <v>11869.7</v>
      </c>
      <c r="F2219" s="25">
        <v>15039.6</v>
      </c>
      <c r="G2219" s="25">
        <v>12365.11</v>
      </c>
      <c r="H2219" s="25">
        <v>14871.7</v>
      </c>
      <c r="I2219" s="25">
        <v>17349.88</v>
      </c>
      <c r="J2219" s="25">
        <v>19160.63</v>
      </c>
      <c r="K2219" s="25">
        <v>20746.633000000002</v>
      </c>
      <c r="L2219" s="25">
        <v>20541.984</v>
      </c>
      <c r="M2219" s="25">
        <v>16719.009999999998</v>
      </c>
      <c r="N2219" s="25">
        <v>17031.55</v>
      </c>
    </row>
    <row r="2220" spans="1:14" x14ac:dyDescent="0.2">
      <c r="A2220" s="25"/>
      <c r="B2220" s="25" t="s">
        <v>3</v>
      </c>
      <c r="C2220" s="25">
        <v>5869.66</v>
      </c>
      <c r="D2220" s="25">
        <v>7627.69</v>
      </c>
      <c r="E2220" s="25">
        <v>9446.93</v>
      </c>
      <c r="F2220" s="25">
        <v>11842.1</v>
      </c>
      <c r="G2220" s="25">
        <v>9366.35</v>
      </c>
      <c r="H2220" s="25">
        <v>8830.4699999999993</v>
      </c>
      <c r="I2220" s="25">
        <v>11327.78</v>
      </c>
      <c r="J2220" s="25">
        <v>10758.855</v>
      </c>
      <c r="K2220" s="25">
        <v>11988.422</v>
      </c>
      <c r="L2220" s="25">
        <v>11759.069</v>
      </c>
      <c r="M2220" s="25">
        <v>8419.85</v>
      </c>
      <c r="N2220" s="25">
        <v>7788.08</v>
      </c>
    </row>
    <row r="2221" spans="1:14" x14ac:dyDescent="0.2">
      <c r="A2221" s="25"/>
      <c r="B2221" s="25" t="s">
        <v>4</v>
      </c>
      <c r="C2221" s="25">
        <v>11533.46</v>
      </c>
      <c r="D2221" s="25">
        <v>15164.59</v>
      </c>
      <c r="E2221" s="25">
        <v>19679.52</v>
      </c>
      <c r="F2221" s="25">
        <v>26212.03</v>
      </c>
      <c r="G2221" s="25">
        <v>20701.68</v>
      </c>
      <c r="H2221" s="25">
        <v>21309.32</v>
      </c>
      <c r="I2221" s="25">
        <v>25432.01</v>
      </c>
      <c r="J2221" s="25">
        <v>28472.541000000001</v>
      </c>
      <c r="K2221" s="25">
        <v>33261.233999999997</v>
      </c>
      <c r="L2221" s="25">
        <v>30235.588</v>
      </c>
      <c r="M2221" s="25">
        <v>23939.18</v>
      </c>
      <c r="N2221" s="25">
        <v>22532.02</v>
      </c>
    </row>
    <row r="2222" spans="1:14" x14ac:dyDescent="0.2">
      <c r="A2222" s="25"/>
      <c r="B2222" s="25" t="s">
        <v>5</v>
      </c>
      <c r="C2222" s="25">
        <v>3313.42</v>
      </c>
      <c r="D2222" s="25">
        <v>4538.18</v>
      </c>
      <c r="E2222" s="25">
        <v>4820.45</v>
      </c>
      <c r="F2222" s="25">
        <v>6316.13</v>
      </c>
      <c r="G2222" s="25">
        <v>4122.84</v>
      </c>
      <c r="H2222" s="25">
        <v>3486.7</v>
      </c>
      <c r="I2222" s="25">
        <v>4408.21</v>
      </c>
      <c r="J2222" s="25">
        <v>4728.6980000000003</v>
      </c>
      <c r="K2222" s="25">
        <v>5905.8639999999996</v>
      </c>
      <c r="L2222" s="25">
        <v>4730.4570000000003</v>
      </c>
      <c r="M2222" s="25">
        <v>3664.18</v>
      </c>
      <c r="N2222" s="25">
        <v>3557.36</v>
      </c>
    </row>
    <row r="2223" spans="1:14" x14ac:dyDescent="0.2">
      <c r="A2223" s="25"/>
      <c r="B2223" s="25" t="s">
        <v>6</v>
      </c>
      <c r="C2223" s="25">
        <v>323.06</v>
      </c>
      <c r="D2223" s="25">
        <v>376.56</v>
      </c>
      <c r="E2223" s="25">
        <v>378.85</v>
      </c>
      <c r="F2223" s="25">
        <v>463.29</v>
      </c>
      <c r="G2223" s="25">
        <v>372.76</v>
      </c>
      <c r="H2223" s="25">
        <v>429.16</v>
      </c>
      <c r="I2223" s="25">
        <v>334.23</v>
      </c>
      <c r="J2223" s="25">
        <v>429.67399999999998</v>
      </c>
      <c r="K2223" s="25">
        <v>521.976</v>
      </c>
      <c r="L2223" s="25">
        <v>395.60199999999998</v>
      </c>
      <c r="M2223" s="25">
        <v>611.97</v>
      </c>
      <c r="N2223" s="25">
        <v>413.65</v>
      </c>
    </row>
    <row r="2224" spans="1:14" x14ac:dyDescent="0.2">
      <c r="A2224" s="25"/>
      <c r="B2224" s="25" t="s">
        <v>7</v>
      </c>
      <c r="C2224" s="25">
        <v>390.05</v>
      </c>
      <c r="D2224" s="25">
        <v>588.774</v>
      </c>
      <c r="E2224" s="25">
        <v>1174.3</v>
      </c>
      <c r="F2224" s="25">
        <v>1319.58</v>
      </c>
      <c r="G2224" s="25">
        <v>1032.06</v>
      </c>
      <c r="H2224" s="25">
        <v>1053.45</v>
      </c>
      <c r="I2224" s="25">
        <v>1102.53</v>
      </c>
      <c r="J2224" s="25">
        <v>1317.2550000000001</v>
      </c>
      <c r="K2224" s="25">
        <v>1702.0150000000001</v>
      </c>
      <c r="L2224" s="25">
        <v>1596.556</v>
      </c>
      <c r="M2224" s="25">
        <v>1207.18</v>
      </c>
      <c r="N2224" s="25">
        <v>1170.3499999999999</v>
      </c>
    </row>
    <row r="2225" spans="1:14" x14ac:dyDescent="0.2">
      <c r="A2225" s="25"/>
      <c r="B2225" s="25" t="s">
        <v>8</v>
      </c>
      <c r="C2225" s="25">
        <v>256.33999999999997</v>
      </c>
      <c r="D2225" s="25">
        <v>273.29000000000002</v>
      </c>
      <c r="E2225" s="25">
        <v>351.53</v>
      </c>
      <c r="F2225" s="25">
        <v>406.37</v>
      </c>
      <c r="G2225" s="25">
        <v>380.76</v>
      </c>
      <c r="H2225" s="25">
        <v>386.21</v>
      </c>
      <c r="I2225" s="25">
        <v>555.79</v>
      </c>
      <c r="J2225" s="25">
        <v>664.21</v>
      </c>
      <c r="K2225" s="25">
        <v>737.89099999999996</v>
      </c>
      <c r="L2225" s="25">
        <v>665.79399999999998</v>
      </c>
      <c r="M2225" s="25">
        <v>726.17</v>
      </c>
      <c r="N2225" s="25">
        <v>547.76</v>
      </c>
    </row>
    <row r="2226" spans="1:14" x14ac:dyDescent="0.2">
      <c r="A2226" s="25"/>
      <c r="B2226" s="25" t="s">
        <v>9</v>
      </c>
      <c r="C2226" s="25">
        <v>1041.29</v>
      </c>
      <c r="D2226" s="25">
        <v>1369.33</v>
      </c>
      <c r="E2226" s="25">
        <v>2281.19</v>
      </c>
      <c r="F2226" s="25">
        <v>3044.53</v>
      </c>
      <c r="G2226" s="25">
        <v>2550.73</v>
      </c>
      <c r="H2226" s="25">
        <v>2623.77</v>
      </c>
      <c r="I2226" s="25">
        <v>3101.51</v>
      </c>
      <c r="J2226" s="25">
        <v>3493.529</v>
      </c>
      <c r="K2226" s="25">
        <v>4163.1090000000004</v>
      </c>
      <c r="L2226" s="25">
        <v>4503.6139999999996</v>
      </c>
      <c r="M2226" s="25">
        <v>3971.42</v>
      </c>
      <c r="N2226" s="25">
        <v>3936.58</v>
      </c>
    </row>
    <row r="2227" spans="1:14" x14ac:dyDescent="0.2">
      <c r="A2227" s="25"/>
      <c r="B2227" s="25" t="s">
        <v>10</v>
      </c>
      <c r="C2227" s="25">
        <v>5792.27</v>
      </c>
      <c r="D2227" s="25">
        <v>7549.84</v>
      </c>
      <c r="E2227" s="25">
        <v>10085.5</v>
      </c>
      <c r="F2227" s="25">
        <v>13668.4</v>
      </c>
      <c r="G2227" s="25">
        <v>11455.26</v>
      </c>
      <c r="H2227" s="25">
        <v>12341.51</v>
      </c>
      <c r="I2227" s="25">
        <v>14742.57</v>
      </c>
      <c r="J2227" s="25">
        <v>16408.243999999999</v>
      </c>
      <c r="K2227" s="25">
        <v>18448.535</v>
      </c>
      <c r="L2227" s="25">
        <v>16735.8</v>
      </c>
      <c r="M2227" s="25">
        <v>12610.1</v>
      </c>
      <c r="N2227" s="25">
        <v>11660.17</v>
      </c>
    </row>
    <row r="2228" spans="1:14" x14ac:dyDescent="0.2">
      <c r="A2228" s="25"/>
      <c r="B2228" s="25" t="s">
        <v>11</v>
      </c>
      <c r="C2228" s="25">
        <v>187.44</v>
      </c>
      <c r="D2228" s="25">
        <v>232.12</v>
      </c>
      <c r="E2228" s="25">
        <v>290.63</v>
      </c>
      <c r="F2228" s="25">
        <v>389.02</v>
      </c>
      <c r="G2228" s="25">
        <v>347.57</v>
      </c>
      <c r="H2228" s="25">
        <v>473.8</v>
      </c>
      <c r="I2228" s="25">
        <v>492.85</v>
      </c>
      <c r="J2228" s="25">
        <v>555.697</v>
      </c>
      <c r="K2228" s="25">
        <v>770.26499999999999</v>
      </c>
      <c r="L2228" s="25">
        <v>681.23800000000006</v>
      </c>
      <c r="M2228" s="25">
        <v>341.31</v>
      </c>
      <c r="N2228" s="25">
        <v>421.42</v>
      </c>
    </row>
    <row r="2229" spans="1:14" x14ac:dyDescent="0.2">
      <c r="A2229" s="25"/>
      <c r="B2229" s="25" t="s">
        <v>12</v>
      </c>
      <c r="C2229" s="25">
        <v>229.6</v>
      </c>
      <c r="D2229" s="25">
        <v>236.57</v>
      </c>
      <c r="E2229" s="25">
        <v>297.04000000000002</v>
      </c>
      <c r="F2229" s="25">
        <v>604.75</v>
      </c>
      <c r="G2229" s="25">
        <v>439.7</v>
      </c>
      <c r="H2229" s="25">
        <v>514.72</v>
      </c>
      <c r="I2229" s="25">
        <v>694.34</v>
      </c>
      <c r="J2229" s="25">
        <v>875.23400000000004</v>
      </c>
      <c r="K2229" s="25">
        <v>1011.58</v>
      </c>
      <c r="L2229" s="25">
        <v>926.52700000000004</v>
      </c>
      <c r="M2229" s="25">
        <v>806.84</v>
      </c>
      <c r="N2229" s="25">
        <v>824.74</v>
      </c>
    </row>
    <row r="2230" spans="1:14" x14ac:dyDescent="0.2">
      <c r="A2230" s="25" t="s">
        <v>234</v>
      </c>
      <c r="B2230" s="25" t="s">
        <v>1</v>
      </c>
      <c r="C2230" s="25">
        <v>119.70699999999999</v>
      </c>
      <c r="D2230" s="25">
        <v>208.012</v>
      </c>
      <c r="E2230" s="25">
        <v>242.773</v>
      </c>
      <c r="F2230" s="25">
        <v>432.61900000000003</v>
      </c>
      <c r="G2230" s="25">
        <v>356.95600000000002</v>
      </c>
      <c r="H2230" s="25">
        <v>386.96</v>
      </c>
      <c r="I2230" s="25">
        <v>514.1</v>
      </c>
      <c r="J2230" s="25">
        <v>515.74</v>
      </c>
      <c r="K2230" s="25">
        <v>575.24</v>
      </c>
      <c r="L2230" s="25">
        <v>592.23</v>
      </c>
      <c r="M2230" s="25">
        <v>838.03</v>
      </c>
      <c r="N2230" s="25">
        <v>851.14</v>
      </c>
    </row>
    <row r="2231" spans="1:14" x14ac:dyDescent="0.2">
      <c r="A2231" s="25"/>
      <c r="B2231" s="25" t="s">
        <v>61</v>
      </c>
      <c r="C2231" s="25" t="s">
        <v>13</v>
      </c>
      <c r="D2231" s="25" t="s">
        <v>13</v>
      </c>
      <c r="E2231" s="25" t="s">
        <v>13</v>
      </c>
      <c r="F2231" s="25" t="s">
        <v>13</v>
      </c>
      <c r="G2231" s="25" t="s">
        <v>13</v>
      </c>
      <c r="H2231" s="25">
        <v>0</v>
      </c>
      <c r="I2231" s="25">
        <v>0</v>
      </c>
      <c r="J2231" s="25">
        <v>0</v>
      </c>
      <c r="K2231" s="25">
        <v>0</v>
      </c>
      <c r="L2231" s="25">
        <v>0</v>
      </c>
      <c r="M2231" s="25">
        <v>6.44</v>
      </c>
      <c r="N2231" s="25">
        <v>6.58</v>
      </c>
    </row>
    <row r="2232" spans="1:14" x14ac:dyDescent="0.2">
      <c r="A2232" s="25"/>
      <c r="B2232" s="25" t="s">
        <v>2</v>
      </c>
      <c r="C2232" s="25">
        <v>33.304600000000001</v>
      </c>
      <c r="D2232" s="25">
        <v>32.625</v>
      </c>
      <c r="E2232" s="25">
        <v>49.004800000000003</v>
      </c>
      <c r="F2232" s="25">
        <v>151.989</v>
      </c>
      <c r="G2232" s="25">
        <v>74.453000000000003</v>
      </c>
      <c r="H2232" s="25">
        <v>29.44</v>
      </c>
      <c r="I2232" s="25">
        <v>50.72</v>
      </c>
      <c r="J2232" s="25">
        <v>59.9</v>
      </c>
      <c r="K2232" s="25">
        <v>75.239999999999995</v>
      </c>
      <c r="L2232" s="25">
        <v>78.08</v>
      </c>
      <c r="M2232" s="25">
        <v>96.83</v>
      </c>
      <c r="N2232" s="25">
        <v>91.1</v>
      </c>
    </row>
    <row r="2233" spans="1:14" x14ac:dyDescent="0.2">
      <c r="A2233" s="25"/>
      <c r="B2233" s="25" t="s">
        <v>3</v>
      </c>
      <c r="C2233" s="25">
        <v>48.759</v>
      </c>
      <c r="D2233" s="25">
        <v>131.84</v>
      </c>
      <c r="E2233" s="25">
        <v>151.63</v>
      </c>
      <c r="F2233" s="25">
        <v>186</v>
      </c>
      <c r="G2233" s="25">
        <v>174.458</v>
      </c>
      <c r="H2233" s="25">
        <v>201.65</v>
      </c>
      <c r="I2233" s="25">
        <v>251.8</v>
      </c>
      <c r="J2233" s="25">
        <v>281.8</v>
      </c>
      <c r="K2233" s="25">
        <v>293.60000000000002</v>
      </c>
      <c r="L2233" s="25">
        <v>303.7</v>
      </c>
      <c r="M2233" s="25">
        <v>367.72</v>
      </c>
      <c r="N2233" s="25">
        <v>389.79</v>
      </c>
    </row>
    <row r="2234" spans="1:14" x14ac:dyDescent="0.2">
      <c r="A2234" s="25"/>
      <c r="B2234" s="25" t="s">
        <v>4</v>
      </c>
      <c r="C2234" s="25">
        <v>37.643000000000001</v>
      </c>
      <c r="D2234" s="25">
        <v>43.546999999999997</v>
      </c>
      <c r="E2234" s="25">
        <v>42.137999999999998</v>
      </c>
      <c r="F2234" s="25">
        <v>94.63</v>
      </c>
      <c r="G2234" s="25">
        <v>108.045</v>
      </c>
      <c r="H2234" s="25">
        <v>155.88</v>
      </c>
      <c r="I2234" s="25">
        <v>211.58</v>
      </c>
      <c r="J2234" s="25">
        <v>174.04</v>
      </c>
      <c r="K2234" s="25">
        <v>206.4</v>
      </c>
      <c r="L2234" s="25">
        <v>210.45</v>
      </c>
      <c r="M2234" s="25">
        <v>367.04</v>
      </c>
      <c r="N2234" s="25">
        <v>363.67</v>
      </c>
    </row>
    <row r="2235" spans="1:14" x14ac:dyDescent="0.2">
      <c r="A2235" s="25"/>
      <c r="B2235" s="25" t="s">
        <v>5</v>
      </c>
      <c r="C2235" s="25" t="s">
        <v>13</v>
      </c>
      <c r="D2235" s="25" t="s">
        <v>13</v>
      </c>
      <c r="E2235" s="25">
        <v>2.6720600000000001E-2</v>
      </c>
      <c r="F2235" s="25">
        <v>2.3932600000000002</v>
      </c>
      <c r="G2235" s="25">
        <v>6.4586100000000002</v>
      </c>
      <c r="H2235" s="25">
        <v>0</v>
      </c>
      <c r="I2235" s="25">
        <v>0</v>
      </c>
      <c r="J2235" s="25">
        <v>0</v>
      </c>
      <c r="K2235" s="25">
        <v>0</v>
      </c>
      <c r="L2235" s="25">
        <v>0</v>
      </c>
      <c r="M2235" s="25">
        <v>37.64</v>
      </c>
      <c r="N2235" s="25">
        <v>36.909999999999997</v>
      </c>
    </row>
    <row r="2236" spans="1:14" x14ac:dyDescent="0.2">
      <c r="A2236" s="25"/>
      <c r="B2236" s="25" t="s">
        <v>6</v>
      </c>
      <c r="C2236" s="25" t="s">
        <v>13</v>
      </c>
      <c r="D2236" s="25">
        <v>4.0000000000000001E-8</v>
      </c>
      <c r="E2236" s="25">
        <v>0.92890099999999998</v>
      </c>
      <c r="F2236" s="25">
        <v>0.98740700000000003</v>
      </c>
      <c r="G2236" s="25">
        <v>0.66208500000000003</v>
      </c>
      <c r="H2236" s="25">
        <v>0</v>
      </c>
      <c r="I2236" s="25">
        <v>0</v>
      </c>
      <c r="J2236" s="25">
        <v>0</v>
      </c>
      <c r="K2236" s="25">
        <v>0</v>
      </c>
      <c r="L2236" s="25">
        <v>0</v>
      </c>
      <c r="M2236" s="25">
        <v>0.56000000000000005</v>
      </c>
      <c r="N2236" s="25">
        <v>0.55000000000000004</v>
      </c>
    </row>
    <row r="2237" spans="1:14" x14ac:dyDescent="0.2">
      <c r="A2237" s="25"/>
      <c r="B2237" s="25" t="s">
        <v>7</v>
      </c>
      <c r="C2237" s="25" t="s">
        <v>13</v>
      </c>
      <c r="D2237" s="25">
        <v>2.85025</v>
      </c>
      <c r="E2237" s="25" t="s">
        <v>13</v>
      </c>
      <c r="F2237" s="25">
        <v>5.5644299999999998</v>
      </c>
      <c r="G2237" s="25">
        <v>0.90550200000000003</v>
      </c>
      <c r="H2237" s="25">
        <v>0</v>
      </c>
      <c r="I2237" s="25">
        <v>0</v>
      </c>
      <c r="J2237" s="25">
        <v>0</v>
      </c>
      <c r="K2237" s="25">
        <v>0</v>
      </c>
      <c r="L2237" s="25">
        <v>0</v>
      </c>
      <c r="M2237" s="25">
        <v>32.9</v>
      </c>
      <c r="N2237" s="25">
        <v>27.81</v>
      </c>
    </row>
    <row r="2238" spans="1:14" x14ac:dyDescent="0.2">
      <c r="A2238" s="25"/>
      <c r="B2238" s="25" t="s">
        <v>8</v>
      </c>
      <c r="C2238" s="25" t="s">
        <v>13</v>
      </c>
      <c r="D2238" s="25" t="s">
        <v>13</v>
      </c>
      <c r="E2238" s="25" t="s">
        <v>13</v>
      </c>
      <c r="F2238" s="25">
        <v>1.9417500000000001</v>
      </c>
      <c r="G2238" s="25">
        <v>0.14003499999999999</v>
      </c>
      <c r="H2238" s="25">
        <v>0</v>
      </c>
      <c r="I2238" s="25">
        <v>0</v>
      </c>
      <c r="J2238" s="25">
        <v>0</v>
      </c>
      <c r="K2238" s="25">
        <v>0</v>
      </c>
      <c r="L2238" s="25">
        <v>0</v>
      </c>
      <c r="M2238" s="25">
        <v>0</v>
      </c>
      <c r="N2238" s="25">
        <v>0</v>
      </c>
    </row>
    <row r="2239" spans="1:14" x14ac:dyDescent="0.2">
      <c r="A2239" s="25"/>
      <c r="B2239" s="25" t="s">
        <v>9</v>
      </c>
      <c r="C2239" s="25" t="s">
        <v>13</v>
      </c>
      <c r="D2239" s="25">
        <v>1.53396E-3</v>
      </c>
      <c r="E2239" s="25" t="s">
        <v>13</v>
      </c>
      <c r="F2239" s="25" t="s">
        <v>13</v>
      </c>
      <c r="G2239" s="25">
        <v>2.00308E-3</v>
      </c>
      <c r="H2239" s="25">
        <v>13.31</v>
      </c>
      <c r="I2239" s="25">
        <v>53.23</v>
      </c>
      <c r="J2239" s="25">
        <v>17.350000000000001</v>
      </c>
      <c r="K2239" s="25">
        <v>18.11</v>
      </c>
      <c r="L2239" s="25">
        <v>18.82</v>
      </c>
      <c r="M2239" s="25">
        <v>42.28</v>
      </c>
      <c r="N2239" s="25">
        <v>41.45</v>
      </c>
    </row>
    <row r="2240" spans="1:14" x14ac:dyDescent="0.2">
      <c r="A2240" s="25"/>
      <c r="B2240" s="25" t="s">
        <v>10</v>
      </c>
      <c r="C2240" s="25" t="s">
        <v>13</v>
      </c>
      <c r="D2240" s="25">
        <v>3.1230000000000002</v>
      </c>
      <c r="E2240" s="25">
        <v>0.84199999999999997</v>
      </c>
      <c r="F2240" s="25">
        <v>1.7643800000000001</v>
      </c>
      <c r="G2240" s="25">
        <v>7.5229999999999997</v>
      </c>
      <c r="H2240" s="25">
        <v>0</v>
      </c>
      <c r="I2240" s="25">
        <v>0</v>
      </c>
      <c r="J2240" s="25">
        <v>0</v>
      </c>
      <c r="K2240" s="25">
        <v>0</v>
      </c>
      <c r="L2240" s="25">
        <v>0</v>
      </c>
      <c r="M2240" s="25">
        <v>2.79</v>
      </c>
      <c r="N2240" s="25">
        <v>2.73</v>
      </c>
    </row>
    <row r="2241" spans="1:14" x14ac:dyDescent="0.2">
      <c r="A2241" s="25"/>
      <c r="B2241" s="25" t="s">
        <v>11</v>
      </c>
      <c r="C2241" s="25" t="s">
        <v>13</v>
      </c>
      <c r="D2241" s="25">
        <v>0.38320300000000002</v>
      </c>
      <c r="E2241" s="25">
        <v>0.34675699999999998</v>
      </c>
      <c r="F2241" s="25">
        <v>0.10643</v>
      </c>
      <c r="G2241" s="25">
        <v>0.217358</v>
      </c>
      <c r="H2241" s="25">
        <v>0</v>
      </c>
      <c r="I2241" s="25">
        <v>0</v>
      </c>
      <c r="J2241" s="25">
        <v>0</v>
      </c>
      <c r="K2241" s="25">
        <v>0</v>
      </c>
      <c r="L2241" s="25">
        <v>0</v>
      </c>
      <c r="M2241" s="25">
        <v>0</v>
      </c>
      <c r="N2241" s="25">
        <v>0</v>
      </c>
    </row>
    <row r="2242" spans="1:14" x14ac:dyDescent="0.2">
      <c r="A2242" s="25"/>
      <c r="B2242" s="25" t="s">
        <v>12</v>
      </c>
      <c r="C2242" s="25">
        <v>37.6432</v>
      </c>
      <c r="D2242" s="25">
        <v>37.189100000000003</v>
      </c>
      <c r="E2242" s="25">
        <v>39.993899999999996</v>
      </c>
      <c r="F2242" s="25">
        <v>81.872</v>
      </c>
      <c r="G2242" s="25">
        <v>92.136799999999994</v>
      </c>
      <c r="H2242" s="25">
        <v>142.57</v>
      </c>
      <c r="I2242" s="25">
        <v>158.35</v>
      </c>
      <c r="J2242" s="25">
        <v>156.69</v>
      </c>
      <c r="K2242" s="25">
        <v>188.29</v>
      </c>
      <c r="L2242" s="25">
        <v>191.63</v>
      </c>
      <c r="M2242" s="25">
        <v>250.87</v>
      </c>
      <c r="N2242" s="25">
        <v>254.22</v>
      </c>
    </row>
    <row r="2243" spans="1:14" x14ac:dyDescent="0.2">
      <c r="A2243" s="25" t="s">
        <v>235</v>
      </c>
      <c r="B2243" s="25" t="s">
        <v>1</v>
      </c>
      <c r="C2243" s="25" t="s">
        <v>66</v>
      </c>
      <c r="D2243" s="25" t="s">
        <v>66</v>
      </c>
      <c r="E2243" s="25" t="s">
        <v>66</v>
      </c>
      <c r="F2243" s="25" t="s">
        <v>66</v>
      </c>
      <c r="G2243" s="25" t="s">
        <v>66</v>
      </c>
      <c r="H2243" s="25" t="s">
        <v>66</v>
      </c>
      <c r="I2243" s="25" t="s">
        <v>66</v>
      </c>
      <c r="J2243" s="25" t="s">
        <v>66</v>
      </c>
      <c r="K2243" s="25" t="s">
        <v>66</v>
      </c>
      <c r="L2243" s="25" t="s">
        <v>66</v>
      </c>
      <c r="M2243" s="25" t="s">
        <v>66</v>
      </c>
      <c r="N2243" s="25" t="s">
        <v>66</v>
      </c>
    </row>
    <row r="2244" spans="1:14" x14ac:dyDescent="0.2">
      <c r="A2244" s="25"/>
      <c r="B2244" s="25" t="s">
        <v>61</v>
      </c>
      <c r="C2244" s="25" t="s">
        <v>66</v>
      </c>
      <c r="D2244" s="25" t="s">
        <v>66</v>
      </c>
      <c r="E2244" s="25" t="s">
        <v>66</v>
      </c>
      <c r="F2244" s="25" t="s">
        <v>66</v>
      </c>
      <c r="G2244" s="25" t="s">
        <v>66</v>
      </c>
      <c r="H2244" s="25" t="s">
        <v>66</v>
      </c>
      <c r="I2244" s="25" t="s">
        <v>66</v>
      </c>
      <c r="J2244" s="25" t="s">
        <v>66</v>
      </c>
      <c r="K2244" s="25" t="s">
        <v>66</v>
      </c>
      <c r="L2244" s="25" t="s">
        <v>66</v>
      </c>
      <c r="M2244" s="25" t="s">
        <v>66</v>
      </c>
      <c r="N2244" s="25" t="s">
        <v>66</v>
      </c>
    </row>
    <row r="2245" spans="1:14" x14ac:dyDescent="0.2">
      <c r="A2245" s="25"/>
      <c r="B2245" s="25" t="s">
        <v>2</v>
      </c>
      <c r="C2245" s="25" t="s">
        <v>66</v>
      </c>
      <c r="D2245" s="25" t="s">
        <v>66</v>
      </c>
      <c r="E2245" s="25" t="s">
        <v>66</v>
      </c>
      <c r="F2245" s="25" t="s">
        <v>66</v>
      </c>
      <c r="G2245" s="25" t="s">
        <v>66</v>
      </c>
      <c r="H2245" s="25" t="s">
        <v>66</v>
      </c>
      <c r="I2245" s="25" t="s">
        <v>66</v>
      </c>
      <c r="J2245" s="25" t="s">
        <v>66</v>
      </c>
      <c r="K2245" s="25" t="s">
        <v>66</v>
      </c>
      <c r="L2245" s="25" t="s">
        <v>66</v>
      </c>
      <c r="M2245" s="25" t="s">
        <v>66</v>
      </c>
      <c r="N2245" s="25" t="s">
        <v>66</v>
      </c>
    </row>
    <row r="2246" spans="1:14" x14ac:dyDescent="0.2">
      <c r="A2246" s="25"/>
      <c r="B2246" s="25" t="s">
        <v>3</v>
      </c>
      <c r="C2246" s="25" t="s">
        <v>66</v>
      </c>
      <c r="D2246" s="25" t="s">
        <v>66</v>
      </c>
      <c r="E2246" s="25" t="s">
        <v>66</v>
      </c>
      <c r="F2246" s="25" t="s">
        <v>66</v>
      </c>
      <c r="G2246" s="25" t="s">
        <v>66</v>
      </c>
      <c r="H2246" s="25" t="s">
        <v>66</v>
      </c>
      <c r="I2246" s="25" t="s">
        <v>66</v>
      </c>
      <c r="J2246" s="25" t="s">
        <v>66</v>
      </c>
      <c r="K2246" s="25" t="s">
        <v>66</v>
      </c>
      <c r="L2246" s="25" t="s">
        <v>66</v>
      </c>
      <c r="M2246" s="25" t="s">
        <v>66</v>
      </c>
      <c r="N2246" s="25" t="s">
        <v>66</v>
      </c>
    </row>
    <row r="2247" spans="1:14" x14ac:dyDescent="0.2">
      <c r="A2247" s="25"/>
      <c r="B2247" s="25" t="s">
        <v>4</v>
      </c>
      <c r="C2247" s="25" t="s">
        <v>66</v>
      </c>
      <c r="D2247" s="25" t="s">
        <v>66</v>
      </c>
      <c r="E2247" s="25" t="s">
        <v>66</v>
      </c>
      <c r="F2247" s="25" t="s">
        <v>66</v>
      </c>
      <c r="G2247" s="25" t="s">
        <v>66</v>
      </c>
      <c r="H2247" s="25" t="s">
        <v>66</v>
      </c>
      <c r="I2247" s="25" t="s">
        <v>66</v>
      </c>
      <c r="J2247" s="25" t="s">
        <v>66</v>
      </c>
      <c r="K2247" s="25" t="s">
        <v>66</v>
      </c>
      <c r="L2247" s="25" t="s">
        <v>66</v>
      </c>
      <c r="M2247" s="25" t="s">
        <v>66</v>
      </c>
      <c r="N2247" s="25" t="s">
        <v>66</v>
      </c>
    </row>
    <row r="2248" spans="1:14" x14ac:dyDescent="0.2">
      <c r="A2248" s="25"/>
      <c r="B2248" s="25" t="s">
        <v>5</v>
      </c>
      <c r="C2248" s="25" t="s">
        <v>66</v>
      </c>
      <c r="D2248" s="25" t="s">
        <v>66</v>
      </c>
      <c r="E2248" s="25" t="s">
        <v>66</v>
      </c>
      <c r="F2248" s="25" t="s">
        <v>66</v>
      </c>
      <c r="G2248" s="25" t="s">
        <v>66</v>
      </c>
      <c r="H2248" s="25" t="s">
        <v>66</v>
      </c>
      <c r="I2248" s="25" t="s">
        <v>66</v>
      </c>
      <c r="J2248" s="25" t="s">
        <v>66</v>
      </c>
      <c r="K2248" s="25" t="s">
        <v>66</v>
      </c>
      <c r="L2248" s="25" t="s">
        <v>66</v>
      </c>
      <c r="M2248" s="25" t="s">
        <v>66</v>
      </c>
      <c r="N2248" s="25" t="s">
        <v>66</v>
      </c>
    </row>
    <row r="2249" spans="1:14" x14ac:dyDescent="0.2">
      <c r="A2249" s="25"/>
      <c r="B2249" s="25" t="s">
        <v>6</v>
      </c>
      <c r="C2249" s="25" t="s">
        <v>66</v>
      </c>
      <c r="D2249" s="25" t="s">
        <v>66</v>
      </c>
      <c r="E2249" s="25" t="s">
        <v>66</v>
      </c>
      <c r="F2249" s="25" t="s">
        <v>66</v>
      </c>
      <c r="G2249" s="25" t="s">
        <v>66</v>
      </c>
      <c r="H2249" s="25" t="s">
        <v>66</v>
      </c>
      <c r="I2249" s="25" t="s">
        <v>66</v>
      </c>
      <c r="J2249" s="25" t="s">
        <v>66</v>
      </c>
      <c r="K2249" s="25" t="s">
        <v>66</v>
      </c>
      <c r="L2249" s="25" t="s">
        <v>66</v>
      </c>
      <c r="M2249" s="25" t="s">
        <v>66</v>
      </c>
      <c r="N2249" s="25" t="s">
        <v>66</v>
      </c>
    </row>
    <row r="2250" spans="1:14" x14ac:dyDescent="0.2">
      <c r="A2250" s="25"/>
      <c r="B2250" s="25" t="s">
        <v>7</v>
      </c>
      <c r="C2250" s="25" t="s">
        <v>66</v>
      </c>
      <c r="D2250" s="25" t="s">
        <v>66</v>
      </c>
      <c r="E2250" s="25" t="s">
        <v>66</v>
      </c>
      <c r="F2250" s="25" t="s">
        <v>66</v>
      </c>
      <c r="G2250" s="25" t="s">
        <v>66</v>
      </c>
      <c r="H2250" s="25" t="s">
        <v>66</v>
      </c>
      <c r="I2250" s="25" t="s">
        <v>66</v>
      </c>
      <c r="J2250" s="25" t="s">
        <v>66</v>
      </c>
      <c r="K2250" s="25" t="s">
        <v>66</v>
      </c>
      <c r="L2250" s="25" t="s">
        <v>66</v>
      </c>
      <c r="M2250" s="25" t="s">
        <v>66</v>
      </c>
      <c r="N2250" s="25" t="s">
        <v>66</v>
      </c>
    </row>
    <row r="2251" spans="1:14" x14ac:dyDescent="0.2">
      <c r="A2251" s="25"/>
      <c r="B2251" s="25" t="s">
        <v>8</v>
      </c>
      <c r="C2251" s="25" t="s">
        <v>66</v>
      </c>
      <c r="D2251" s="25" t="s">
        <v>66</v>
      </c>
      <c r="E2251" s="25" t="s">
        <v>66</v>
      </c>
      <c r="F2251" s="25" t="s">
        <v>66</v>
      </c>
      <c r="G2251" s="25" t="s">
        <v>66</v>
      </c>
      <c r="H2251" s="25" t="s">
        <v>66</v>
      </c>
      <c r="I2251" s="25" t="s">
        <v>66</v>
      </c>
      <c r="J2251" s="25" t="s">
        <v>66</v>
      </c>
      <c r="K2251" s="25" t="s">
        <v>66</v>
      </c>
      <c r="L2251" s="25" t="s">
        <v>66</v>
      </c>
      <c r="M2251" s="25" t="s">
        <v>66</v>
      </c>
      <c r="N2251" s="25" t="s">
        <v>66</v>
      </c>
    </row>
    <row r="2252" spans="1:14" x14ac:dyDescent="0.2">
      <c r="A2252" s="25"/>
      <c r="B2252" s="25" t="s">
        <v>9</v>
      </c>
      <c r="C2252" s="25" t="s">
        <v>66</v>
      </c>
      <c r="D2252" s="25" t="s">
        <v>66</v>
      </c>
      <c r="E2252" s="25" t="s">
        <v>66</v>
      </c>
      <c r="F2252" s="25" t="s">
        <v>66</v>
      </c>
      <c r="G2252" s="25" t="s">
        <v>66</v>
      </c>
      <c r="H2252" s="25" t="s">
        <v>66</v>
      </c>
      <c r="I2252" s="25" t="s">
        <v>66</v>
      </c>
      <c r="J2252" s="25" t="s">
        <v>66</v>
      </c>
      <c r="K2252" s="25" t="s">
        <v>66</v>
      </c>
      <c r="L2252" s="25" t="s">
        <v>66</v>
      </c>
      <c r="M2252" s="25" t="s">
        <v>66</v>
      </c>
      <c r="N2252" s="25" t="s">
        <v>66</v>
      </c>
    </row>
    <row r="2253" spans="1:14" x14ac:dyDescent="0.2">
      <c r="A2253" s="25"/>
      <c r="B2253" s="25" t="s">
        <v>10</v>
      </c>
      <c r="C2253" s="25" t="s">
        <v>66</v>
      </c>
      <c r="D2253" s="25" t="s">
        <v>66</v>
      </c>
      <c r="E2253" s="25" t="s">
        <v>66</v>
      </c>
      <c r="F2253" s="25" t="s">
        <v>66</v>
      </c>
      <c r="G2253" s="25" t="s">
        <v>66</v>
      </c>
      <c r="H2253" s="25" t="s">
        <v>66</v>
      </c>
      <c r="I2253" s="25" t="s">
        <v>66</v>
      </c>
      <c r="J2253" s="25" t="s">
        <v>66</v>
      </c>
      <c r="K2253" s="25" t="s">
        <v>66</v>
      </c>
      <c r="L2253" s="25" t="s">
        <v>66</v>
      </c>
      <c r="M2253" s="25" t="s">
        <v>66</v>
      </c>
      <c r="N2253" s="25" t="s">
        <v>66</v>
      </c>
    </row>
    <row r="2254" spans="1:14" x14ac:dyDescent="0.2">
      <c r="A2254" s="25"/>
      <c r="B2254" s="25" t="s">
        <v>11</v>
      </c>
      <c r="C2254" s="25" t="s">
        <v>66</v>
      </c>
      <c r="D2254" s="25" t="s">
        <v>66</v>
      </c>
      <c r="E2254" s="25" t="s">
        <v>66</v>
      </c>
      <c r="F2254" s="25" t="s">
        <v>66</v>
      </c>
      <c r="G2254" s="25" t="s">
        <v>66</v>
      </c>
      <c r="H2254" s="25" t="s">
        <v>66</v>
      </c>
      <c r="I2254" s="25" t="s">
        <v>66</v>
      </c>
      <c r="J2254" s="25" t="s">
        <v>66</v>
      </c>
      <c r="K2254" s="25" t="s">
        <v>66</v>
      </c>
      <c r="L2254" s="25" t="s">
        <v>66</v>
      </c>
      <c r="M2254" s="25" t="s">
        <v>66</v>
      </c>
      <c r="N2254" s="25" t="s">
        <v>66</v>
      </c>
    </row>
    <row r="2255" spans="1:14" x14ac:dyDescent="0.2">
      <c r="A2255" s="25"/>
      <c r="B2255" s="25" t="s">
        <v>12</v>
      </c>
      <c r="C2255" s="25" t="s">
        <v>66</v>
      </c>
      <c r="D2255" s="25" t="s">
        <v>66</v>
      </c>
      <c r="E2255" s="25" t="s">
        <v>66</v>
      </c>
      <c r="F2255" s="25" t="s">
        <v>66</v>
      </c>
      <c r="G2255" s="25" t="s">
        <v>66</v>
      </c>
      <c r="H2255" s="25" t="s">
        <v>66</v>
      </c>
      <c r="I2255" s="25" t="s">
        <v>66</v>
      </c>
      <c r="J2255" s="25" t="s">
        <v>66</v>
      </c>
      <c r="K2255" s="25" t="s">
        <v>66</v>
      </c>
      <c r="L2255" s="25" t="s">
        <v>66</v>
      </c>
      <c r="M2255" s="25" t="s">
        <v>66</v>
      </c>
      <c r="N2255" s="25" t="s">
        <v>66</v>
      </c>
    </row>
    <row r="2256" spans="1:14" x14ac:dyDescent="0.2">
      <c r="A2256" s="25" t="s">
        <v>236</v>
      </c>
      <c r="B2256" s="25" t="s">
        <v>1</v>
      </c>
      <c r="C2256" s="25">
        <v>163.21600000000001</v>
      </c>
      <c r="D2256" s="25">
        <v>177.494</v>
      </c>
      <c r="E2256" s="25">
        <v>175.49299999999999</v>
      </c>
      <c r="F2256" s="25">
        <v>165.81899999999999</v>
      </c>
      <c r="G2256" s="25">
        <v>137.33799999999999</v>
      </c>
      <c r="H2256" s="25">
        <v>150.22800000000001</v>
      </c>
      <c r="I2256" s="25">
        <v>174.83699999999999</v>
      </c>
      <c r="J2256" s="25">
        <v>194.429</v>
      </c>
      <c r="K2256" s="25">
        <v>236.172</v>
      </c>
      <c r="L2256" s="25">
        <v>279.09786800000001</v>
      </c>
      <c r="M2256" s="25">
        <v>283.969065</v>
      </c>
      <c r="N2256" s="25">
        <v>301.39231000000001</v>
      </c>
    </row>
    <row r="2257" spans="1:14" x14ac:dyDescent="0.2">
      <c r="A2257" s="25"/>
      <c r="B2257" s="25" t="s">
        <v>61</v>
      </c>
      <c r="C2257" s="25">
        <v>6.8792599999999995E-2</v>
      </c>
      <c r="D2257" s="25">
        <v>7.0645600000000003E-2</v>
      </c>
      <c r="E2257" s="25">
        <v>7.2304099999999996E-2</v>
      </c>
      <c r="F2257" s="25">
        <v>9.6783300000000003E-2</v>
      </c>
      <c r="G2257" s="25">
        <v>0.19766500000000001</v>
      </c>
      <c r="H2257" s="25">
        <v>0.19964100000000001</v>
      </c>
      <c r="I2257" s="25">
        <v>9.6657400000000004E-2</v>
      </c>
      <c r="J2257" s="25">
        <v>8.1657800000000003E-2</v>
      </c>
      <c r="K2257" s="25">
        <v>7.5463299999999997E-2</v>
      </c>
      <c r="L2257" s="25">
        <v>0.112479</v>
      </c>
      <c r="M2257" s="25">
        <v>0.115716</v>
      </c>
      <c r="N2257" s="25">
        <v>0.121924</v>
      </c>
    </row>
    <row r="2258" spans="1:14" x14ac:dyDescent="0.2">
      <c r="A2258" s="25"/>
      <c r="B2258" s="25" t="s">
        <v>2</v>
      </c>
      <c r="C2258" s="25">
        <v>11.1647</v>
      </c>
      <c r="D2258" s="25">
        <v>12.081</v>
      </c>
      <c r="E2258" s="25">
        <v>13.053599999999999</v>
      </c>
      <c r="F2258" s="25">
        <v>13.9087</v>
      </c>
      <c r="G2258" s="25">
        <v>16.6556</v>
      </c>
      <c r="H2258" s="25">
        <v>14.38</v>
      </c>
      <c r="I2258" s="25">
        <v>14.7417</v>
      </c>
      <c r="J2258" s="25">
        <v>15.5839</v>
      </c>
      <c r="K2258" s="25">
        <v>16.674199999999999</v>
      </c>
      <c r="L2258" s="25">
        <v>26.703759999999999</v>
      </c>
      <c r="M2258" s="25">
        <v>30.881440999999999</v>
      </c>
      <c r="N2258" s="25">
        <v>31.962520999999999</v>
      </c>
    </row>
    <row r="2259" spans="1:14" x14ac:dyDescent="0.2">
      <c r="A2259" s="25"/>
      <c r="B2259" s="25" t="s">
        <v>3</v>
      </c>
      <c r="C2259" s="25">
        <v>121.154</v>
      </c>
      <c r="D2259" s="25">
        <v>131.64599999999999</v>
      </c>
      <c r="E2259" s="25">
        <v>124.785</v>
      </c>
      <c r="F2259" s="25">
        <v>110.06100000000001</v>
      </c>
      <c r="G2259" s="25">
        <v>83.485900000000001</v>
      </c>
      <c r="H2259" s="25">
        <v>89.531999999999996</v>
      </c>
      <c r="I2259" s="25">
        <v>94.095699999999994</v>
      </c>
      <c r="J2259" s="25">
        <v>95.002700000000004</v>
      </c>
      <c r="K2259" s="25">
        <v>101.04300000000001</v>
      </c>
      <c r="L2259" s="25">
        <v>108.86569799999999</v>
      </c>
      <c r="M2259" s="25">
        <v>116.889578</v>
      </c>
      <c r="N2259" s="25">
        <v>121.835795</v>
      </c>
    </row>
    <row r="2260" spans="1:14" x14ac:dyDescent="0.2">
      <c r="A2260" s="25"/>
      <c r="B2260" s="25" t="s">
        <v>4</v>
      </c>
      <c r="C2260" s="25">
        <v>30.827999999999999</v>
      </c>
      <c r="D2260" s="25">
        <v>33.696354399999997</v>
      </c>
      <c r="E2260" s="25">
        <v>37.582095899999999</v>
      </c>
      <c r="F2260" s="25">
        <v>41.752000000000002</v>
      </c>
      <c r="G2260" s="25">
        <v>36.998835</v>
      </c>
      <c r="H2260" s="25">
        <v>46.116</v>
      </c>
      <c r="I2260" s="25">
        <v>65.902942600000003</v>
      </c>
      <c r="J2260" s="25">
        <v>83.760742199999996</v>
      </c>
      <c r="K2260" s="25">
        <v>118.3793367</v>
      </c>
      <c r="L2260" s="25">
        <v>143.415931</v>
      </c>
      <c r="M2260" s="25">
        <v>136.08233000000001</v>
      </c>
      <c r="N2260" s="25">
        <v>147.472069</v>
      </c>
    </row>
    <row r="2261" spans="1:14" x14ac:dyDescent="0.2">
      <c r="A2261" s="25"/>
      <c r="B2261" s="25" t="s">
        <v>5</v>
      </c>
      <c r="C2261" s="25">
        <v>0.38242199999999998</v>
      </c>
      <c r="D2261" s="25">
        <v>0.188889</v>
      </c>
      <c r="E2261" s="25">
        <v>0.31348100000000001</v>
      </c>
      <c r="F2261" s="25">
        <v>0.41444399999999998</v>
      </c>
      <c r="G2261" s="25">
        <v>0.49214799999999997</v>
      </c>
      <c r="H2261" s="25">
        <v>0.40148099999999998</v>
      </c>
      <c r="I2261" s="25">
        <v>0.29163</v>
      </c>
      <c r="J2261" s="25">
        <v>0.136326</v>
      </c>
      <c r="K2261" s="25">
        <v>0.14182400000000001</v>
      </c>
      <c r="L2261" s="25">
        <v>0.160138</v>
      </c>
      <c r="M2261" s="25">
        <v>0.17071500000000001</v>
      </c>
      <c r="N2261" s="25" t="s">
        <v>13</v>
      </c>
    </row>
    <row r="2262" spans="1:14" x14ac:dyDescent="0.2">
      <c r="A2262" s="25"/>
      <c r="B2262" s="25" t="s">
        <v>6</v>
      </c>
      <c r="C2262" s="25">
        <v>2.77441</v>
      </c>
      <c r="D2262" s="25">
        <v>2.9064700000000001</v>
      </c>
      <c r="E2262" s="25">
        <v>3.21488</v>
      </c>
      <c r="F2262" s="25">
        <v>2.5672799999999998</v>
      </c>
      <c r="G2262" s="25">
        <v>1.8139000000000001</v>
      </c>
      <c r="H2262" s="25">
        <v>2.21367</v>
      </c>
      <c r="I2262" s="25">
        <v>2.28708</v>
      </c>
      <c r="J2262" s="25">
        <v>1.2522800000000001</v>
      </c>
      <c r="K2262" s="25">
        <v>1.23661</v>
      </c>
      <c r="L2262" s="25">
        <v>1.367794</v>
      </c>
      <c r="M2262" s="25">
        <v>1.4446220000000001</v>
      </c>
      <c r="N2262" s="25">
        <v>1.5201359999999999</v>
      </c>
    </row>
    <row r="2263" spans="1:14" x14ac:dyDescent="0.2">
      <c r="A2263" s="25"/>
      <c r="B2263" s="25" t="s">
        <v>7</v>
      </c>
      <c r="C2263" s="25" t="s">
        <v>13</v>
      </c>
      <c r="D2263" s="25" t="s">
        <v>13</v>
      </c>
      <c r="E2263" s="25" t="s">
        <v>13</v>
      </c>
      <c r="F2263" s="25" t="s">
        <v>13</v>
      </c>
      <c r="G2263" s="25" t="s">
        <v>13</v>
      </c>
      <c r="H2263" s="25" t="s">
        <v>13</v>
      </c>
      <c r="I2263" s="25" t="s">
        <v>13</v>
      </c>
      <c r="J2263" s="25" t="s">
        <v>13</v>
      </c>
      <c r="K2263" s="25" t="s">
        <v>13</v>
      </c>
      <c r="L2263" s="25" t="s">
        <v>13</v>
      </c>
      <c r="M2263" s="25" t="s">
        <v>13</v>
      </c>
      <c r="N2263" s="25" t="s">
        <v>13</v>
      </c>
    </row>
    <row r="2264" spans="1:14" x14ac:dyDescent="0.2">
      <c r="A2264" s="25"/>
      <c r="B2264" s="25" t="s">
        <v>8</v>
      </c>
      <c r="C2264" s="25" t="s">
        <v>13</v>
      </c>
      <c r="D2264" s="25" t="s">
        <v>13</v>
      </c>
      <c r="E2264" s="25" t="s">
        <v>13</v>
      </c>
      <c r="F2264" s="25" t="s">
        <v>13</v>
      </c>
      <c r="G2264" s="25" t="s">
        <v>13</v>
      </c>
      <c r="H2264" s="25">
        <v>0.31023800000000001</v>
      </c>
      <c r="I2264" s="25">
        <v>0.20206099999999999</v>
      </c>
      <c r="J2264" s="25">
        <v>9.9966299999999994E-2</v>
      </c>
      <c r="K2264" s="25">
        <v>9.9966299999999994E-2</v>
      </c>
      <c r="L2264" s="25">
        <v>9.9965999999999999E-2</v>
      </c>
      <c r="M2264" s="25">
        <v>9.9965999999999999E-2</v>
      </c>
      <c r="N2264" s="25">
        <v>9.9965999999999999E-2</v>
      </c>
    </row>
    <row r="2265" spans="1:14" x14ac:dyDescent="0.2">
      <c r="A2265" s="25"/>
      <c r="B2265" s="25" t="s">
        <v>9</v>
      </c>
      <c r="C2265" s="25">
        <v>4.7227899999999998</v>
      </c>
      <c r="D2265" s="25">
        <v>5.2804399999999996</v>
      </c>
      <c r="E2265" s="25">
        <v>6.5856300000000001</v>
      </c>
      <c r="F2265" s="25">
        <v>7.0891599999999997</v>
      </c>
      <c r="G2265" s="25">
        <v>4.3749799999999999</v>
      </c>
      <c r="H2265" s="25">
        <v>4.77827</v>
      </c>
      <c r="I2265" s="25">
        <v>5.9940600000000002</v>
      </c>
      <c r="J2265" s="25">
        <v>6.2223600000000001</v>
      </c>
      <c r="K2265" s="25">
        <v>6.2853899999999996</v>
      </c>
      <c r="L2265" s="25">
        <v>7.5237910000000001</v>
      </c>
      <c r="M2265" s="25">
        <v>7.6832539999999998</v>
      </c>
      <c r="N2265" s="25">
        <v>8.1331849999999992</v>
      </c>
    </row>
    <row r="2266" spans="1:14" x14ac:dyDescent="0.2">
      <c r="A2266" s="25"/>
      <c r="B2266" s="25" t="s">
        <v>10</v>
      </c>
      <c r="C2266" s="25">
        <v>18.1709</v>
      </c>
      <c r="D2266" s="25">
        <v>19.587900000000001</v>
      </c>
      <c r="E2266" s="25">
        <v>19.7986</v>
      </c>
      <c r="F2266" s="25">
        <v>21.1937</v>
      </c>
      <c r="G2266" s="25">
        <v>19.386199999999999</v>
      </c>
      <c r="H2266" s="25">
        <v>17.276800000000001</v>
      </c>
      <c r="I2266" s="25">
        <v>19.011800000000001</v>
      </c>
      <c r="J2266" s="25">
        <v>18.43</v>
      </c>
      <c r="K2266" s="25">
        <v>19.010200000000001</v>
      </c>
      <c r="L2266" s="25">
        <v>22.864172</v>
      </c>
      <c r="M2266" s="25">
        <v>23.29204</v>
      </c>
      <c r="N2266" s="25">
        <v>24.074978000000002</v>
      </c>
    </row>
    <row r="2267" spans="1:14" x14ac:dyDescent="0.2">
      <c r="A2267" s="25"/>
      <c r="B2267" s="25" t="s">
        <v>11</v>
      </c>
      <c r="C2267" s="25" t="s">
        <v>13</v>
      </c>
      <c r="D2267" s="25" t="s">
        <v>13</v>
      </c>
      <c r="E2267" s="25" t="s">
        <v>13</v>
      </c>
      <c r="F2267" s="25" t="s">
        <v>13</v>
      </c>
      <c r="G2267" s="25" t="s">
        <v>13</v>
      </c>
      <c r="H2267" s="25" t="s">
        <v>13</v>
      </c>
      <c r="I2267" s="25" t="s">
        <v>13</v>
      </c>
      <c r="J2267" s="25" t="s">
        <v>13</v>
      </c>
      <c r="K2267" s="25" t="s">
        <v>13</v>
      </c>
      <c r="L2267" s="25" t="s">
        <v>13</v>
      </c>
      <c r="M2267" s="25" t="s">
        <v>13</v>
      </c>
      <c r="N2267" s="25" t="s">
        <v>13</v>
      </c>
    </row>
    <row r="2268" spans="1:14" x14ac:dyDescent="0.2">
      <c r="A2268" s="25"/>
      <c r="B2268" s="25" t="s">
        <v>12</v>
      </c>
      <c r="C2268" s="25">
        <v>4.7776199999999998</v>
      </c>
      <c r="D2268" s="25">
        <v>5.7319100000000001</v>
      </c>
      <c r="E2268" s="25">
        <v>7.6699099999999998</v>
      </c>
      <c r="F2268" s="25">
        <v>10.487399999999999</v>
      </c>
      <c r="G2268" s="25">
        <v>10.932</v>
      </c>
      <c r="H2268" s="25">
        <v>21.135200000000001</v>
      </c>
      <c r="I2268" s="25">
        <v>38.116799999999998</v>
      </c>
      <c r="J2268" s="25">
        <v>57.620199999999997</v>
      </c>
      <c r="K2268" s="25">
        <v>91.604799999999997</v>
      </c>
      <c r="L2268" s="25">
        <v>111.40007</v>
      </c>
      <c r="M2268" s="25">
        <v>103.39173099999999</v>
      </c>
      <c r="N2268" s="25">
        <v>113.643805</v>
      </c>
    </row>
    <row r="2269" spans="1:14" x14ac:dyDescent="0.2">
      <c r="A2269" s="25" t="s">
        <v>237</v>
      </c>
      <c r="B2269" s="25" t="s">
        <v>1</v>
      </c>
      <c r="C2269" s="25">
        <v>436.15</v>
      </c>
      <c r="D2269" s="25">
        <v>343.56700000000001</v>
      </c>
      <c r="E2269" s="25">
        <v>355.91399999999999</v>
      </c>
      <c r="F2269" s="25">
        <v>363.59</v>
      </c>
      <c r="G2269" s="25">
        <v>352.63400000000001</v>
      </c>
      <c r="H2269" s="25">
        <v>369.98099999999999</v>
      </c>
      <c r="I2269" s="25">
        <v>380.57299999999998</v>
      </c>
      <c r="J2269" s="25">
        <v>391.63799999999998</v>
      </c>
      <c r="K2269" s="25">
        <v>408.99799999999999</v>
      </c>
      <c r="L2269" s="25">
        <v>449.41190999999998</v>
      </c>
      <c r="M2269" s="25">
        <v>457.22561899999999</v>
      </c>
      <c r="N2269" s="25">
        <v>465.99052899999998</v>
      </c>
    </row>
    <row r="2270" spans="1:14" x14ac:dyDescent="0.2">
      <c r="A2270" s="25"/>
      <c r="B2270" s="25" t="s">
        <v>61</v>
      </c>
      <c r="C2270" s="25">
        <v>7.0444399999999999E-3</v>
      </c>
      <c r="D2270" s="25">
        <v>1.0244400000000001E-2</v>
      </c>
      <c r="E2270" s="25">
        <v>7.2333299999999996E-3</v>
      </c>
      <c r="F2270" s="25">
        <v>7.7555599999999999E-3</v>
      </c>
      <c r="G2270" s="25">
        <v>1.1551499999999999E-2</v>
      </c>
      <c r="H2270" s="25">
        <v>4.1592000000000002E-4</v>
      </c>
      <c r="I2270" s="25">
        <v>4.1592000000000002E-4</v>
      </c>
      <c r="J2270" s="25">
        <v>1.8422200000000001E-3</v>
      </c>
      <c r="K2270" s="25">
        <v>1.6100000000000001E-3</v>
      </c>
      <c r="L2270" s="25">
        <v>1.426E-3</v>
      </c>
      <c r="M2270" s="25">
        <v>1.603E-3</v>
      </c>
      <c r="N2270" s="25">
        <v>1.5709999999999999E-3</v>
      </c>
    </row>
    <row r="2271" spans="1:14" x14ac:dyDescent="0.2">
      <c r="A2271" s="25"/>
      <c r="B2271" s="25" t="s">
        <v>2</v>
      </c>
      <c r="C2271" s="25">
        <v>21.627500000000001</v>
      </c>
      <c r="D2271" s="25">
        <v>21.702999999999999</v>
      </c>
      <c r="E2271" s="25">
        <v>17.942599999999999</v>
      </c>
      <c r="F2271" s="25">
        <v>17.811599999999999</v>
      </c>
      <c r="G2271" s="25">
        <v>18.6953</v>
      </c>
      <c r="H2271" s="25">
        <v>20.398900000000001</v>
      </c>
      <c r="I2271" s="25">
        <v>17.355</v>
      </c>
      <c r="J2271" s="25">
        <v>14.010400000000001</v>
      </c>
      <c r="K2271" s="25">
        <v>14.1785</v>
      </c>
      <c r="L2271" s="25">
        <v>16.010753000000001</v>
      </c>
      <c r="M2271" s="25">
        <v>16.395011</v>
      </c>
      <c r="N2271" s="25">
        <v>16.788491</v>
      </c>
    </row>
    <row r="2272" spans="1:14" x14ac:dyDescent="0.2">
      <c r="A2272" s="25"/>
      <c r="B2272" s="25" t="s">
        <v>3</v>
      </c>
      <c r="C2272" s="25">
        <v>381.66199999999998</v>
      </c>
      <c r="D2272" s="25">
        <v>293.952</v>
      </c>
      <c r="E2272" s="25">
        <v>301.685</v>
      </c>
      <c r="F2272" s="25">
        <v>310.99700000000001</v>
      </c>
      <c r="G2272" s="25">
        <v>296.197</v>
      </c>
      <c r="H2272" s="25">
        <v>308.82799999999997</v>
      </c>
      <c r="I2272" s="25">
        <v>320.55900000000003</v>
      </c>
      <c r="J2272" s="25">
        <v>337.27699999999999</v>
      </c>
      <c r="K2272" s="25">
        <v>354.02100000000002</v>
      </c>
      <c r="L2272" s="25">
        <v>390.537442</v>
      </c>
      <c r="M2272" s="25">
        <v>397.05718300000001</v>
      </c>
      <c r="N2272" s="25">
        <v>404.09189500000002</v>
      </c>
    </row>
    <row r="2273" spans="1:14" x14ac:dyDescent="0.2">
      <c r="A2273" s="25"/>
      <c r="B2273" s="25" t="s">
        <v>4</v>
      </c>
      <c r="C2273" s="25">
        <v>32.85345556</v>
      </c>
      <c r="D2273" s="25">
        <v>27.901755600000001</v>
      </c>
      <c r="E2273" s="25">
        <v>36.279166670000002</v>
      </c>
      <c r="F2273" s="25">
        <v>34.773000000000003</v>
      </c>
      <c r="G2273" s="25">
        <v>37.731000000000002</v>
      </c>
      <c r="H2273" s="25">
        <v>40.753</v>
      </c>
      <c r="I2273" s="25">
        <v>42.658584070000003</v>
      </c>
      <c r="J2273" s="25">
        <v>40.34875778</v>
      </c>
      <c r="K2273" s="25">
        <v>40.796889999999998</v>
      </c>
      <c r="L2273" s="25">
        <v>42.862290000000002</v>
      </c>
      <c r="M2273" s="25">
        <v>43.771822999999998</v>
      </c>
      <c r="N2273" s="25">
        <v>45.108572000000002</v>
      </c>
    </row>
    <row r="2274" spans="1:14" x14ac:dyDescent="0.2">
      <c r="A2274" s="25"/>
      <c r="B2274" s="25" t="s">
        <v>5</v>
      </c>
      <c r="C2274" s="25" t="s">
        <v>13</v>
      </c>
      <c r="D2274" s="25" t="s">
        <v>13</v>
      </c>
      <c r="E2274" s="25" t="s">
        <v>13</v>
      </c>
      <c r="F2274" s="25" t="s">
        <v>13</v>
      </c>
      <c r="G2274" s="25" t="s">
        <v>13</v>
      </c>
      <c r="H2274" s="25" t="s">
        <v>13</v>
      </c>
      <c r="I2274" s="25" t="s">
        <v>13</v>
      </c>
      <c r="J2274" s="25" t="s">
        <v>13</v>
      </c>
      <c r="K2274" s="25" t="s">
        <v>13</v>
      </c>
      <c r="L2274" s="25" t="s">
        <v>13</v>
      </c>
      <c r="M2274" s="25" t="s">
        <v>13</v>
      </c>
      <c r="N2274" s="25" t="s">
        <v>13</v>
      </c>
    </row>
    <row r="2275" spans="1:14" x14ac:dyDescent="0.2">
      <c r="A2275" s="25"/>
      <c r="B2275" s="25" t="s">
        <v>6</v>
      </c>
      <c r="C2275" s="25">
        <v>5.6154799999999998</v>
      </c>
      <c r="D2275" s="25">
        <v>6.0578700000000003</v>
      </c>
      <c r="E2275" s="25">
        <v>7.0149900000000001</v>
      </c>
      <c r="F2275" s="25">
        <v>5.1744000000000003</v>
      </c>
      <c r="G2275" s="25">
        <v>6.8690499999999997</v>
      </c>
      <c r="H2275" s="25">
        <v>6.8035500000000004</v>
      </c>
      <c r="I2275" s="25">
        <v>6.8042699999999998</v>
      </c>
      <c r="J2275" s="25">
        <v>6.6802400000000004</v>
      </c>
      <c r="K2275" s="25">
        <v>6.7405900000000001</v>
      </c>
      <c r="L2275" s="25">
        <v>7.07362</v>
      </c>
      <c r="M2275" s="25">
        <v>7.2242139999999999</v>
      </c>
      <c r="N2275" s="25">
        <v>7.4455119999999999</v>
      </c>
    </row>
    <row r="2276" spans="1:14" x14ac:dyDescent="0.2">
      <c r="A2276" s="25"/>
      <c r="B2276" s="25" t="s">
        <v>7</v>
      </c>
      <c r="C2276" s="25" t="s">
        <v>13</v>
      </c>
      <c r="D2276" s="25" t="s">
        <v>13</v>
      </c>
      <c r="E2276" s="25" t="s">
        <v>13</v>
      </c>
      <c r="F2276" s="25" t="s">
        <v>13</v>
      </c>
      <c r="G2276" s="25" t="s">
        <v>13</v>
      </c>
      <c r="H2276" s="25" t="s">
        <v>13</v>
      </c>
      <c r="I2276" s="25" t="s">
        <v>13</v>
      </c>
      <c r="J2276" s="25" t="s">
        <v>13</v>
      </c>
      <c r="K2276" s="25" t="s">
        <v>13</v>
      </c>
      <c r="L2276" s="25" t="s">
        <v>13</v>
      </c>
      <c r="M2276" s="25" t="s">
        <v>13</v>
      </c>
      <c r="N2276" s="25" t="s">
        <v>13</v>
      </c>
    </row>
    <row r="2277" spans="1:14" x14ac:dyDescent="0.2">
      <c r="A2277" s="25"/>
      <c r="B2277" s="25" t="s">
        <v>8</v>
      </c>
      <c r="C2277" s="25" t="s">
        <v>13</v>
      </c>
      <c r="D2277" s="25" t="s">
        <v>13</v>
      </c>
      <c r="E2277" s="25" t="s">
        <v>13</v>
      </c>
      <c r="F2277" s="25" t="s">
        <v>13</v>
      </c>
      <c r="G2277" s="25" t="s">
        <v>13</v>
      </c>
      <c r="H2277" s="25" t="s">
        <v>13</v>
      </c>
      <c r="I2277" s="25" t="s">
        <v>13</v>
      </c>
      <c r="J2277" s="25" t="s">
        <v>13</v>
      </c>
      <c r="K2277" s="25" t="s">
        <v>13</v>
      </c>
      <c r="L2277" s="25" t="s">
        <v>13</v>
      </c>
      <c r="M2277" s="25" t="s">
        <v>13</v>
      </c>
      <c r="N2277" s="25" t="s">
        <v>13</v>
      </c>
    </row>
    <row r="2278" spans="1:14" x14ac:dyDescent="0.2">
      <c r="A2278" s="25"/>
      <c r="B2278" s="25" t="s">
        <v>9</v>
      </c>
      <c r="C2278" s="25">
        <v>16.788499999999999</v>
      </c>
      <c r="D2278" s="25">
        <v>8.4329599999999996</v>
      </c>
      <c r="E2278" s="25">
        <v>5.6081500000000002</v>
      </c>
      <c r="F2278" s="25">
        <v>5.9048400000000001</v>
      </c>
      <c r="G2278" s="25">
        <v>5.7988299999999997</v>
      </c>
      <c r="H2278" s="25">
        <v>3.86</v>
      </c>
      <c r="I2278" s="25">
        <v>5.3325899999999997</v>
      </c>
      <c r="J2278" s="25">
        <v>4.8837000000000002</v>
      </c>
      <c r="K2278" s="25">
        <v>4.9344000000000001</v>
      </c>
      <c r="L2278" s="25">
        <v>5.2001850000000003</v>
      </c>
      <c r="M2278" s="25">
        <v>5.3084150000000001</v>
      </c>
      <c r="N2278" s="25">
        <v>5.4734920000000002</v>
      </c>
    </row>
    <row r="2279" spans="1:14" x14ac:dyDescent="0.2">
      <c r="A2279" s="25"/>
      <c r="B2279" s="25" t="s">
        <v>10</v>
      </c>
      <c r="C2279" s="25">
        <v>8.7524700000000006</v>
      </c>
      <c r="D2279" s="25">
        <v>11.6358</v>
      </c>
      <c r="E2279" s="25">
        <v>21.8386</v>
      </c>
      <c r="F2279" s="25">
        <v>21.656099999999999</v>
      </c>
      <c r="G2279" s="25">
        <v>22.736999999999998</v>
      </c>
      <c r="H2279" s="25">
        <v>27.785599999999999</v>
      </c>
      <c r="I2279" s="25">
        <v>28.1556</v>
      </c>
      <c r="J2279" s="25">
        <v>25.8596</v>
      </c>
      <c r="K2279" s="25">
        <v>26.1281</v>
      </c>
      <c r="L2279" s="25">
        <v>27.522027999999999</v>
      </c>
      <c r="M2279" s="25">
        <v>28.096415</v>
      </c>
      <c r="N2279" s="25">
        <v>28.968565000000002</v>
      </c>
    </row>
    <row r="2280" spans="1:14" x14ac:dyDescent="0.2">
      <c r="A2280" s="25"/>
      <c r="B2280" s="25" t="s">
        <v>11</v>
      </c>
      <c r="C2280" s="25" t="s">
        <v>13</v>
      </c>
      <c r="D2280" s="25" t="s">
        <v>13</v>
      </c>
      <c r="E2280" s="25" t="s">
        <v>13</v>
      </c>
      <c r="F2280" s="25" t="s">
        <v>13</v>
      </c>
      <c r="G2280" s="25" t="s">
        <v>13</v>
      </c>
      <c r="H2280" s="25" t="s">
        <v>13</v>
      </c>
      <c r="I2280" s="25" t="s">
        <v>13</v>
      </c>
      <c r="J2280" s="25" t="s">
        <v>13</v>
      </c>
      <c r="K2280" s="25" t="s">
        <v>13</v>
      </c>
      <c r="L2280" s="25" t="s">
        <v>13</v>
      </c>
      <c r="M2280" s="25" t="s">
        <v>13</v>
      </c>
      <c r="N2280" s="25" t="s">
        <v>13</v>
      </c>
    </row>
    <row r="2281" spans="1:14" x14ac:dyDescent="0.2">
      <c r="A2281" s="25"/>
      <c r="B2281" s="25" t="s">
        <v>12</v>
      </c>
      <c r="C2281" s="25">
        <v>1.69686</v>
      </c>
      <c r="D2281" s="25">
        <v>1.77494</v>
      </c>
      <c r="E2281" s="25">
        <v>1.8172600000000001</v>
      </c>
      <c r="F2281" s="25">
        <v>2.0381</v>
      </c>
      <c r="G2281" s="25">
        <v>2.3258999999999999</v>
      </c>
      <c r="H2281" s="25">
        <v>2.3037200000000002</v>
      </c>
      <c r="I2281" s="25">
        <v>2.3665600000000002</v>
      </c>
      <c r="J2281" s="25">
        <v>2.9254199999999999</v>
      </c>
      <c r="K2281" s="25">
        <v>2.9939300000000002</v>
      </c>
      <c r="L2281" s="25">
        <v>3.0664560000000001</v>
      </c>
      <c r="M2281" s="25">
        <v>3.142779</v>
      </c>
      <c r="N2281" s="25">
        <v>3.2210030000000001</v>
      </c>
    </row>
    <row r="2282" spans="1:14" x14ac:dyDescent="0.2">
      <c r="A2282" s="25" t="s">
        <v>238</v>
      </c>
      <c r="B2282" s="25" t="s">
        <v>1</v>
      </c>
      <c r="C2282" s="25" t="s">
        <v>13</v>
      </c>
      <c r="D2282" s="25" t="s">
        <v>13</v>
      </c>
      <c r="E2282" s="25" t="s">
        <v>13</v>
      </c>
      <c r="F2282" s="25" t="s">
        <v>13</v>
      </c>
      <c r="G2282" s="25" t="s">
        <v>13</v>
      </c>
      <c r="H2282" s="25" t="s">
        <v>13</v>
      </c>
      <c r="I2282" s="25" t="s">
        <v>13</v>
      </c>
      <c r="J2282" s="25" t="s">
        <v>13</v>
      </c>
      <c r="K2282" s="25" t="s">
        <v>13</v>
      </c>
      <c r="L2282" s="25" t="s">
        <v>13</v>
      </c>
      <c r="M2282" s="25" t="s">
        <v>13</v>
      </c>
      <c r="N2282" s="25" t="s">
        <v>13</v>
      </c>
    </row>
    <row r="2283" spans="1:14" x14ac:dyDescent="0.2">
      <c r="A2283" s="25"/>
      <c r="B2283" s="25" t="s">
        <v>61</v>
      </c>
      <c r="C2283" s="25" t="s">
        <v>13</v>
      </c>
      <c r="D2283" s="25" t="s">
        <v>13</v>
      </c>
      <c r="E2283" s="25" t="s">
        <v>13</v>
      </c>
      <c r="F2283" s="25" t="s">
        <v>13</v>
      </c>
      <c r="G2283" s="25" t="s">
        <v>13</v>
      </c>
      <c r="H2283" s="25" t="s">
        <v>13</v>
      </c>
      <c r="I2283" s="25" t="s">
        <v>13</v>
      </c>
      <c r="J2283" s="25" t="s">
        <v>13</v>
      </c>
      <c r="K2283" s="25" t="s">
        <v>13</v>
      </c>
      <c r="L2283" s="25" t="s">
        <v>13</v>
      </c>
      <c r="M2283" s="25" t="s">
        <v>13</v>
      </c>
      <c r="N2283" s="25" t="s">
        <v>13</v>
      </c>
    </row>
    <row r="2284" spans="1:14" x14ac:dyDescent="0.2">
      <c r="A2284" s="25"/>
      <c r="B2284" s="25" t="s">
        <v>2</v>
      </c>
      <c r="C2284" s="25" t="s">
        <v>13</v>
      </c>
      <c r="D2284" s="25" t="s">
        <v>13</v>
      </c>
      <c r="E2284" s="25" t="s">
        <v>13</v>
      </c>
      <c r="F2284" s="25" t="s">
        <v>13</v>
      </c>
      <c r="G2284" s="25" t="s">
        <v>13</v>
      </c>
      <c r="H2284" s="25" t="s">
        <v>13</v>
      </c>
      <c r="I2284" s="25" t="s">
        <v>13</v>
      </c>
      <c r="J2284" s="25" t="s">
        <v>13</v>
      </c>
      <c r="K2284" s="25" t="s">
        <v>13</v>
      </c>
      <c r="L2284" s="25" t="s">
        <v>13</v>
      </c>
      <c r="M2284" s="25" t="s">
        <v>13</v>
      </c>
      <c r="N2284" s="25" t="s">
        <v>13</v>
      </c>
    </row>
    <row r="2285" spans="1:14" x14ac:dyDescent="0.2">
      <c r="A2285" s="25"/>
      <c r="B2285" s="25" t="s">
        <v>3</v>
      </c>
      <c r="C2285" s="25" t="s">
        <v>13</v>
      </c>
      <c r="D2285" s="25" t="s">
        <v>13</v>
      </c>
      <c r="E2285" s="25" t="s">
        <v>13</v>
      </c>
      <c r="F2285" s="25" t="s">
        <v>13</v>
      </c>
      <c r="G2285" s="25" t="s">
        <v>13</v>
      </c>
      <c r="H2285" s="25" t="s">
        <v>13</v>
      </c>
      <c r="I2285" s="25" t="s">
        <v>13</v>
      </c>
      <c r="J2285" s="25" t="s">
        <v>13</v>
      </c>
      <c r="K2285" s="25" t="s">
        <v>13</v>
      </c>
      <c r="L2285" s="25" t="s">
        <v>13</v>
      </c>
      <c r="M2285" s="25" t="s">
        <v>13</v>
      </c>
      <c r="N2285" s="25" t="s">
        <v>13</v>
      </c>
    </row>
    <row r="2286" spans="1:14" x14ac:dyDescent="0.2">
      <c r="A2286" s="25"/>
      <c r="B2286" s="25" t="s">
        <v>4</v>
      </c>
      <c r="C2286" s="25" t="s">
        <v>13</v>
      </c>
      <c r="D2286" s="25" t="s">
        <v>13</v>
      </c>
      <c r="E2286" s="25" t="s">
        <v>13</v>
      </c>
      <c r="F2286" s="25" t="s">
        <v>13</v>
      </c>
      <c r="G2286" s="25" t="s">
        <v>13</v>
      </c>
      <c r="H2286" s="25" t="s">
        <v>13</v>
      </c>
      <c r="I2286" s="25" t="s">
        <v>13</v>
      </c>
      <c r="J2286" s="25" t="s">
        <v>13</v>
      </c>
      <c r="K2286" s="25" t="s">
        <v>13</v>
      </c>
      <c r="L2286" s="25" t="s">
        <v>13</v>
      </c>
      <c r="M2286" s="25" t="s">
        <v>13</v>
      </c>
      <c r="N2286" s="25" t="s">
        <v>13</v>
      </c>
    </row>
    <row r="2287" spans="1:14" x14ac:dyDescent="0.2">
      <c r="A2287" s="25"/>
      <c r="B2287" s="25" t="s">
        <v>5</v>
      </c>
      <c r="C2287" s="25" t="s">
        <v>13</v>
      </c>
      <c r="D2287" s="25" t="s">
        <v>13</v>
      </c>
      <c r="E2287" s="25" t="s">
        <v>13</v>
      </c>
      <c r="F2287" s="25" t="s">
        <v>13</v>
      </c>
      <c r="G2287" s="25" t="s">
        <v>13</v>
      </c>
      <c r="H2287" s="25" t="s">
        <v>13</v>
      </c>
      <c r="I2287" s="25" t="s">
        <v>13</v>
      </c>
      <c r="J2287" s="25" t="s">
        <v>13</v>
      </c>
      <c r="K2287" s="25" t="s">
        <v>13</v>
      </c>
      <c r="L2287" s="25" t="s">
        <v>13</v>
      </c>
      <c r="M2287" s="25" t="s">
        <v>13</v>
      </c>
      <c r="N2287" s="25" t="s">
        <v>13</v>
      </c>
    </row>
    <row r="2288" spans="1:14" x14ac:dyDescent="0.2">
      <c r="A2288" s="25"/>
      <c r="B2288" s="25" t="s">
        <v>6</v>
      </c>
      <c r="C2288" s="25" t="s">
        <v>13</v>
      </c>
      <c r="D2288" s="25" t="s">
        <v>13</v>
      </c>
      <c r="E2288" s="25" t="s">
        <v>13</v>
      </c>
      <c r="F2288" s="25" t="s">
        <v>13</v>
      </c>
      <c r="G2288" s="25" t="s">
        <v>13</v>
      </c>
      <c r="H2288" s="25" t="s">
        <v>13</v>
      </c>
      <c r="I2288" s="25" t="s">
        <v>13</v>
      </c>
      <c r="J2288" s="25" t="s">
        <v>13</v>
      </c>
      <c r="K2288" s="25" t="s">
        <v>13</v>
      </c>
      <c r="L2288" s="25" t="s">
        <v>13</v>
      </c>
      <c r="M2288" s="25" t="s">
        <v>13</v>
      </c>
      <c r="N2288" s="25" t="s">
        <v>13</v>
      </c>
    </row>
    <row r="2289" spans="1:14" x14ac:dyDescent="0.2">
      <c r="A2289" s="25"/>
      <c r="B2289" s="25" t="s">
        <v>7</v>
      </c>
      <c r="C2289" s="25" t="s">
        <v>13</v>
      </c>
      <c r="D2289" s="25" t="s">
        <v>13</v>
      </c>
      <c r="E2289" s="25" t="s">
        <v>13</v>
      </c>
      <c r="F2289" s="25" t="s">
        <v>13</v>
      </c>
      <c r="G2289" s="25" t="s">
        <v>13</v>
      </c>
      <c r="H2289" s="25" t="s">
        <v>13</v>
      </c>
      <c r="I2289" s="25" t="s">
        <v>13</v>
      </c>
      <c r="J2289" s="25" t="s">
        <v>13</v>
      </c>
      <c r="K2289" s="25" t="s">
        <v>13</v>
      </c>
      <c r="L2289" s="25" t="s">
        <v>13</v>
      </c>
      <c r="M2289" s="25" t="s">
        <v>13</v>
      </c>
      <c r="N2289" s="25" t="s">
        <v>13</v>
      </c>
    </row>
    <row r="2290" spans="1:14" x14ac:dyDescent="0.2">
      <c r="A2290" s="25"/>
      <c r="B2290" s="25" t="s">
        <v>8</v>
      </c>
      <c r="C2290" s="25" t="s">
        <v>13</v>
      </c>
      <c r="D2290" s="25" t="s">
        <v>13</v>
      </c>
      <c r="E2290" s="25" t="s">
        <v>13</v>
      </c>
      <c r="F2290" s="25" t="s">
        <v>13</v>
      </c>
      <c r="G2290" s="25" t="s">
        <v>13</v>
      </c>
      <c r="H2290" s="25" t="s">
        <v>13</v>
      </c>
      <c r="I2290" s="25" t="s">
        <v>13</v>
      </c>
      <c r="J2290" s="25" t="s">
        <v>13</v>
      </c>
      <c r="K2290" s="25" t="s">
        <v>13</v>
      </c>
      <c r="L2290" s="25" t="s">
        <v>13</v>
      </c>
      <c r="M2290" s="25" t="s">
        <v>13</v>
      </c>
      <c r="N2290" s="25" t="s">
        <v>13</v>
      </c>
    </row>
    <row r="2291" spans="1:14" x14ac:dyDescent="0.2">
      <c r="A2291" s="25"/>
      <c r="B2291" s="25" t="s">
        <v>9</v>
      </c>
      <c r="C2291" s="25" t="s">
        <v>13</v>
      </c>
      <c r="D2291" s="25" t="s">
        <v>13</v>
      </c>
      <c r="E2291" s="25" t="s">
        <v>13</v>
      </c>
      <c r="F2291" s="25" t="s">
        <v>13</v>
      </c>
      <c r="G2291" s="25" t="s">
        <v>13</v>
      </c>
      <c r="H2291" s="25" t="s">
        <v>13</v>
      </c>
      <c r="I2291" s="25" t="s">
        <v>13</v>
      </c>
      <c r="J2291" s="25" t="s">
        <v>13</v>
      </c>
      <c r="K2291" s="25" t="s">
        <v>13</v>
      </c>
      <c r="L2291" s="25" t="s">
        <v>13</v>
      </c>
      <c r="M2291" s="25" t="s">
        <v>13</v>
      </c>
      <c r="N2291" s="25" t="s">
        <v>13</v>
      </c>
    </row>
    <row r="2292" spans="1:14" x14ac:dyDescent="0.2">
      <c r="A2292" s="25"/>
      <c r="B2292" s="25" t="s">
        <v>10</v>
      </c>
      <c r="C2292" s="25" t="s">
        <v>13</v>
      </c>
      <c r="D2292" s="25" t="s">
        <v>13</v>
      </c>
      <c r="E2292" s="25" t="s">
        <v>13</v>
      </c>
      <c r="F2292" s="25" t="s">
        <v>13</v>
      </c>
      <c r="G2292" s="25" t="s">
        <v>13</v>
      </c>
      <c r="H2292" s="25" t="s">
        <v>13</v>
      </c>
      <c r="I2292" s="25" t="s">
        <v>13</v>
      </c>
      <c r="J2292" s="25" t="s">
        <v>13</v>
      </c>
      <c r="K2292" s="25" t="s">
        <v>13</v>
      </c>
      <c r="L2292" s="25" t="s">
        <v>13</v>
      </c>
      <c r="M2292" s="25" t="s">
        <v>13</v>
      </c>
      <c r="N2292" s="25" t="s">
        <v>13</v>
      </c>
    </row>
    <row r="2293" spans="1:14" x14ac:dyDescent="0.2">
      <c r="A2293" s="25"/>
      <c r="B2293" s="25" t="s">
        <v>11</v>
      </c>
      <c r="C2293" s="25" t="s">
        <v>13</v>
      </c>
      <c r="D2293" s="25" t="s">
        <v>13</v>
      </c>
      <c r="E2293" s="25" t="s">
        <v>13</v>
      </c>
      <c r="F2293" s="25" t="s">
        <v>13</v>
      </c>
      <c r="G2293" s="25" t="s">
        <v>13</v>
      </c>
      <c r="H2293" s="25" t="s">
        <v>13</v>
      </c>
      <c r="I2293" s="25" t="s">
        <v>13</v>
      </c>
      <c r="J2293" s="25" t="s">
        <v>13</v>
      </c>
      <c r="K2293" s="25" t="s">
        <v>13</v>
      </c>
      <c r="L2293" s="25" t="s">
        <v>13</v>
      </c>
      <c r="M2293" s="25" t="s">
        <v>13</v>
      </c>
      <c r="N2293" s="25" t="s">
        <v>13</v>
      </c>
    </row>
    <row r="2294" spans="1:14" x14ac:dyDescent="0.2">
      <c r="A2294" s="25"/>
      <c r="B2294" s="25" t="s">
        <v>12</v>
      </c>
      <c r="C2294" s="25" t="s">
        <v>13</v>
      </c>
      <c r="D2294" s="25" t="s">
        <v>13</v>
      </c>
      <c r="E2294" s="25" t="s">
        <v>13</v>
      </c>
      <c r="F2294" s="25" t="s">
        <v>13</v>
      </c>
      <c r="G2294" s="25" t="s">
        <v>13</v>
      </c>
      <c r="H2294" s="25" t="s">
        <v>13</v>
      </c>
      <c r="I2294" s="25" t="s">
        <v>13</v>
      </c>
      <c r="J2294" s="25" t="s">
        <v>13</v>
      </c>
      <c r="K2294" s="25" t="s">
        <v>13</v>
      </c>
      <c r="L2294" s="25" t="s">
        <v>13</v>
      </c>
      <c r="M2294" s="25" t="s">
        <v>13</v>
      </c>
      <c r="N2294" s="25" t="s">
        <v>13</v>
      </c>
    </row>
    <row r="2295" spans="1:14" x14ac:dyDescent="0.2">
      <c r="A2295" s="25" t="s">
        <v>239</v>
      </c>
      <c r="B2295" s="25" t="s">
        <v>1</v>
      </c>
      <c r="C2295" s="25">
        <v>157.977</v>
      </c>
      <c r="D2295" s="25">
        <v>170.83600000000001</v>
      </c>
      <c r="E2295" s="25">
        <v>160.87299999999999</v>
      </c>
      <c r="F2295" s="25">
        <v>152.98500000000001</v>
      </c>
      <c r="G2295" s="25">
        <v>138.95500000000001</v>
      </c>
      <c r="H2295" s="25">
        <v>138.18700000000001</v>
      </c>
      <c r="I2295" s="25">
        <v>139.37299999999999</v>
      </c>
      <c r="J2295" s="25">
        <v>140.49</v>
      </c>
      <c r="K2295" s="25">
        <v>140.66800000000001</v>
      </c>
      <c r="L2295" s="25">
        <v>147.966261</v>
      </c>
      <c r="M2295" s="25">
        <v>152.73041499999999</v>
      </c>
      <c r="N2295" s="25">
        <v>160.66223099999999</v>
      </c>
    </row>
    <row r="2296" spans="1:14" x14ac:dyDescent="0.2">
      <c r="A2296" s="25"/>
      <c r="B2296" s="25" t="s">
        <v>61</v>
      </c>
      <c r="C2296" s="25">
        <v>5.44444E-3</v>
      </c>
      <c r="D2296" s="25">
        <v>5.44444E-3</v>
      </c>
      <c r="E2296" s="25">
        <v>5.8185199999999998E-3</v>
      </c>
      <c r="F2296" s="25">
        <v>6.4118500000000002E-3</v>
      </c>
      <c r="G2296" s="25">
        <v>6.4440699999999997E-3</v>
      </c>
      <c r="H2296" s="25">
        <v>6.5411100000000002E-3</v>
      </c>
      <c r="I2296" s="25">
        <v>6.7499999999999999E-3</v>
      </c>
      <c r="J2296" s="25">
        <v>6.9274100000000002E-3</v>
      </c>
      <c r="K2296" s="25">
        <v>6.9274100000000002E-3</v>
      </c>
      <c r="L2296" s="25">
        <v>6.927E-3</v>
      </c>
      <c r="M2296" s="25">
        <v>6.927E-3</v>
      </c>
      <c r="N2296" s="25">
        <v>6.927E-3</v>
      </c>
    </row>
    <row r="2297" spans="1:14" x14ac:dyDescent="0.2">
      <c r="A2297" s="25"/>
      <c r="B2297" s="25" t="s">
        <v>2</v>
      </c>
      <c r="C2297" s="25">
        <v>10.520099999999999</v>
      </c>
      <c r="D2297" s="25">
        <v>11.626799999999999</v>
      </c>
      <c r="E2297" s="25">
        <v>12.1046</v>
      </c>
      <c r="F2297" s="25">
        <v>10.979200000000001</v>
      </c>
      <c r="G2297" s="25">
        <v>8.2476199999999995</v>
      </c>
      <c r="H2297" s="25">
        <v>10.241099999999999</v>
      </c>
      <c r="I2297" s="25">
        <v>9.1209100000000003</v>
      </c>
      <c r="J2297" s="25">
        <v>7.1237599999999999</v>
      </c>
      <c r="K2297" s="25">
        <v>7.9631699999999999</v>
      </c>
      <c r="L2297" s="25">
        <v>8.4465079999999997</v>
      </c>
      <c r="M2297" s="25">
        <v>8.8030329999999992</v>
      </c>
      <c r="N2297" s="25">
        <v>9.6418280000000003</v>
      </c>
    </row>
    <row r="2298" spans="1:14" x14ac:dyDescent="0.2">
      <c r="A2298" s="25"/>
      <c r="B2298" s="25" t="s">
        <v>3</v>
      </c>
      <c r="C2298" s="25">
        <v>103.893</v>
      </c>
      <c r="D2298" s="25">
        <v>113.259</v>
      </c>
      <c r="E2298" s="25">
        <v>110.011</v>
      </c>
      <c r="F2298" s="25">
        <v>96.031800000000004</v>
      </c>
      <c r="G2298" s="25">
        <v>87.536799999999999</v>
      </c>
      <c r="H2298" s="25">
        <v>86.185199999999995</v>
      </c>
      <c r="I2298" s="25">
        <v>91.685199999999995</v>
      </c>
      <c r="J2298" s="25">
        <v>94.148600000000002</v>
      </c>
      <c r="K2298" s="25">
        <v>92.343900000000005</v>
      </c>
      <c r="L2298" s="25">
        <v>92.384991999999997</v>
      </c>
      <c r="M2298" s="25">
        <v>95.741688999999994</v>
      </c>
      <c r="N2298" s="25">
        <v>101.34864399999999</v>
      </c>
    </row>
    <row r="2299" spans="1:14" x14ac:dyDescent="0.2">
      <c r="A2299" s="25"/>
      <c r="B2299" s="25" t="s">
        <v>4</v>
      </c>
      <c r="C2299" s="25">
        <v>43.558999999999997</v>
      </c>
      <c r="D2299" s="25">
        <v>45.944755559999997</v>
      </c>
      <c r="E2299" s="25">
        <v>38.750999999999998</v>
      </c>
      <c r="F2299" s="25">
        <v>45.966999999999999</v>
      </c>
      <c r="G2299" s="25">
        <v>43.16413593</v>
      </c>
      <c r="H2299" s="25">
        <v>41.755000000000003</v>
      </c>
      <c r="I2299" s="25">
        <v>38.560139999999997</v>
      </c>
      <c r="J2299" s="25">
        <v>39.21071259</v>
      </c>
      <c r="K2299" s="25">
        <v>40.35400259</v>
      </c>
      <c r="L2299" s="25">
        <v>47.127833000000003</v>
      </c>
      <c r="M2299" s="25">
        <v>48.178764999999999</v>
      </c>
      <c r="N2299" s="25">
        <v>49.664831</v>
      </c>
    </row>
    <row r="2300" spans="1:14" x14ac:dyDescent="0.2">
      <c r="A2300" s="25"/>
      <c r="B2300" s="25" t="s">
        <v>5</v>
      </c>
      <c r="C2300" s="25" t="s">
        <v>13</v>
      </c>
      <c r="D2300" s="25" t="s">
        <v>13</v>
      </c>
      <c r="E2300" s="25" t="s">
        <v>13</v>
      </c>
      <c r="F2300" s="25" t="s">
        <v>13</v>
      </c>
      <c r="G2300" s="25" t="s">
        <v>13</v>
      </c>
      <c r="H2300" s="25" t="s">
        <v>13</v>
      </c>
      <c r="I2300" s="25" t="s">
        <v>13</v>
      </c>
      <c r="J2300" s="25" t="s">
        <v>13</v>
      </c>
      <c r="K2300" s="25" t="s">
        <v>13</v>
      </c>
      <c r="L2300" s="25" t="s">
        <v>13</v>
      </c>
      <c r="M2300" s="25" t="s">
        <v>13</v>
      </c>
      <c r="N2300" s="25" t="s">
        <v>13</v>
      </c>
    </row>
    <row r="2301" spans="1:14" x14ac:dyDescent="0.2">
      <c r="A2301" s="25"/>
      <c r="B2301" s="25" t="s">
        <v>6</v>
      </c>
      <c r="C2301" s="25">
        <v>2.3084799999999999</v>
      </c>
      <c r="D2301" s="25">
        <v>2.8712499999999999</v>
      </c>
      <c r="E2301" s="25">
        <v>3.0937600000000001</v>
      </c>
      <c r="F2301" s="25">
        <v>3.2460200000000001</v>
      </c>
      <c r="G2301" s="25">
        <v>2.6861199999999998</v>
      </c>
      <c r="H2301" s="25">
        <v>3.0640499999999999</v>
      </c>
      <c r="I2301" s="25">
        <v>3.1179100000000002</v>
      </c>
      <c r="J2301" s="25">
        <v>2.5598000000000001</v>
      </c>
      <c r="K2301" s="25">
        <v>2.6865700000000001</v>
      </c>
      <c r="L2301" s="25">
        <v>3.5163660000000001</v>
      </c>
      <c r="M2301" s="25">
        <v>3.5730179999999998</v>
      </c>
      <c r="N2301" s="25">
        <v>3.6544340000000002</v>
      </c>
    </row>
    <row r="2302" spans="1:14" x14ac:dyDescent="0.2">
      <c r="A2302" s="25"/>
      <c r="B2302" s="25" t="s">
        <v>7</v>
      </c>
      <c r="C2302" s="25" t="s">
        <v>13</v>
      </c>
      <c r="D2302" s="25" t="s">
        <v>13</v>
      </c>
      <c r="E2302" s="25" t="s">
        <v>13</v>
      </c>
      <c r="F2302" s="25" t="s">
        <v>13</v>
      </c>
      <c r="G2302" s="25" t="s">
        <v>13</v>
      </c>
      <c r="H2302" s="25" t="s">
        <v>13</v>
      </c>
      <c r="I2302" s="25" t="s">
        <v>13</v>
      </c>
      <c r="J2302" s="25" t="s">
        <v>13</v>
      </c>
      <c r="K2302" s="25" t="s">
        <v>13</v>
      </c>
      <c r="L2302" s="25" t="s">
        <v>13</v>
      </c>
      <c r="M2302" s="25" t="s">
        <v>13</v>
      </c>
      <c r="N2302" s="25" t="s">
        <v>13</v>
      </c>
    </row>
    <row r="2303" spans="1:14" x14ac:dyDescent="0.2">
      <c r="A2303" s="25"/>
      <c r="B2303" s="25" t="s">
        <v>8</v>
      </c>
      <c r="C2303" s="25" t="s">
        <v>13</v>
      </c>
      <c r="D2303" s="25" t="s">
        <v>13</v>
      </c>
      <c r="E2303" s="25" t="s">
        <v>13</v>
      </c>
      <c r="F2303" s="25" t="s">
        <v>13</v>
      </c>
      <c r="G2303" s="25" t="s">
        <v>13</v>
      </c>
      <c r="H2303" s="25" t="s">
        <v>13</v>
      </c>
      <c r="I2303" s="25" t="s">
        <v>13</v>
      </c>
      <c r="J2303" s="25" t="s">
        <v>13</v>
      </c>
      <c r="K2303" s="25" t="s">
        <v>13</v>
      </c>
      <c r="L2303" s="25" t="s">
        <v>13</v>
      </c>
      <c r="M2303" s="25" t="s">
        <v>13</v>
      </c>
      <c r="N2303" s="25" t="s">
        <v>13</v>
      </c>
    </row>
    <row r="2304" spans="1:14" x14ac:dyDescent="0.2">
      <c r="A2304" s="25"/>
      <c r="B2304" s="25" t="s">
        <v>9</v>
      </c>
      <c r="C2304" s="25">
        <v>10.138400000000001</v>
      </c>
      <c r="D2304" s="25">
        <v>8.5721100000000003</v>
      </c>
      <c r="E2304" s="25">
        <v>9.7257400000000001</v>
      </c>
      <c r="F2304" s="25">
        <v>8.3199000000000005</v>
      </c>
      <c r="G2304" s="25">
        <v>8.50854</v>
      </c>
      <c r="H2304" s="25">
        <v>7.7604499999999996</v>
      </c>
      <c r="I2304" s="25">
        <v>6.1589</v>
      </c>
      <c r="J2304" s="25">
        <v>9.5047300000000003</v>
      </c>
      <c r="K2304" s="25">
        <v>9.9321699999999993</v>
      </c>
      <c r="L2304" s="25">
        <v>11.684075999999999</v>
      </c>
      <c r="M2304" s="25">
        <v>11.940433000000001</v>
      </c>
      <c r="N2304" s="25">
        <v>12.305225</v>
      </c>
    </row>
    <row r="2305" spans="1:14" x14ac:dyDescent="0.2">
      <c r="A2305" s="25"/>
      <c r="B2305" s="25" t="s">
        <v>10</v>
      </c>
      <c r="C2305" s="25">
        <v>29.084700000000002</v>
      </c>
      <c r="D2305" s="25">
        <v>32.507899999999999</v>
      </c>
      <c r="E2305" s="25">
        <v>23.8172</v>
      </c>
      <c r="F2305" s="25">
        <v>32.244599999999998</v>
      </c>
      <c r="G2305" s="25">
        <v>29.985199999999999</v>
      </c>
      <c r="H2305" s="25">
        <v>28.93</v>
      </c>
      <c r="I2305" s="25">
        <v>27.2729</v>
      </c>
      <c r="J2305" s="25">
        <v>24.9498</v>
      </c>
      <c r="K2305" s="25">
        <v>25.436499999999999</v>
      </c>
      <c r="L2305" s="25">
        <v>29.541899000000001</v>
      </c>
      <c r="M2305" s="25">
        <v>30.212114</v>
      </c>
      <c r="N2305" s="25">
        <v>31.164957000000001</v>
      </c>
    </row>
    <row r="2306" spans="1:14" x14ac:dyDescent="0.2">
      <c r="A2306" s="25"/>
      <c r="B2306" s="25" t="s">
        <v>11</v>
      </c>
      <c r="C2306" s="25" t="s">
        <v>13</v>
      </c>
      <c r="D2306" s="25" t="s">
        <v>13</v>
      </c>
      <c r="E2306" s="25" t="s">
        <v>13</v>
      </c>
      <c r="F2306" s="25" t="s">
        <v>13</v>
      </c>
      <c r="G2306" s="25" t="s">
        <v>13</v>
      </c>
      <c r="H2306" s="25" t="s">
        <v>13</v>
      </c>
      <c r="I2306" s="25" t="s">
        <v>13</v>
      </c>
      <c r="J2306" s="25" t="s">
        <v>13</v>
      </c>
      <c r="K2306" s="25" t="s">
        <v>13</v>
      </c>
      <c r="L2306" s="25" t="s">
        <v>13</v>
      </c>
      <c r="M2306" s="25" t="s">
        <v>13</v>
      </c>
      <c r="N2306" s="25" t="s">
        <v>13</v>
      </c>
    </row>
    <row r="2307" spans="1:14" x14ac:dyDescent="0.2">
      <c r="A2307" s="25"/>
      <c r="B2307" s="25" t="s">
        <v>12</v>
      </c>
      <c r="C2307" s="25">
        <v>2.0272999999999999</v>
      </c>
      <c r="D2307" s="25">
        <v>1.9935099999999999</v>
      </c>
      <c r="E2307" s="25">
        <v>2.1144400000000001</v>
      </c>
      <c r="F2307" s="25">
        <v>2.1569400000000001</v>
      </c>
      <c r="G2307" s="25">
        <v>1.9846299999999999</v>
      </c>
      <c r="H2307" s="25">
        <v>2.0002499999999999</v>
      </c>
      <c r="I2307" s="25">
        <v>2.00997</v>
      </c>
      <c r="J2307" s="25">
        <v>2.19625</v>
      </c>
      <c r="K2307" s="25">
        <v>2.2991999999999999</v>
      </c>
      <c r="L2307" s="25">
        <v>2.3854920000000002</v>
      </c>
      <c r="M2307" s="25">
        <v>2.4531999999999998</v>
      </c>
      <c r="N2307" s="25">
        <v>2.5402140000000002</v>
      </c>
    </row>
    <row r="2308" spans="1:14" x14ac:dyDescent="0.2">
      <c r="A2308" s="25" t="s">
        <v>240</v>
      </c>
      <c r="B2308" s="25" t="s">
        <v>1</v>
      </c>
      <c r="C2308" s="25">
        <v>129.69</v>
      </c>
      <c r="D2308" s="25">
        <v>138.715</v>
      </c>
      <c r="E2308" s="25">
        <v>167.904</v>
      </c>
      <c r="F2308" s="25">
        <v>168.876</v>
      </c>
      <c r="G2308" s="25">
        <v>162.05500000000001</v>
      </c>
      <c r="H2308" s="25">
        <v>171.83099999999999</v>
      </c>
      <c r="I2308" s="25">
        <v>181.33500000000001</v>
      </c>
      <c r="J2308" s="25">
        <v>199.852</v>
      </c>
      <c r="K2308" s="25">
        <v>206.197</v>
      </c>
      <c r="L2308" s="25">
        <v>197.25899999999999</v>
      </c>
      <c r="M2308" s="25">
        <v>181.90100000000001</v>
      </c>
      <c r="N2308" s="25">
        <v>160.07316800000001</v>
      </c>
    </row>
    <row r="2309" spans="1:14" x14ac:dyDescent="0.2">
      <c r="A2309" s="25"/>
      <c r="B2309" s="25" t="s">
        <v>61</v>
      </c>
      <c r="C2309" s="25">
        <v>31.828499999999998</v>
      </c>
      <c r="D2309" s="25">
        <v>23.641300000000001</v>
      </c>
      <c r="E2309" s="25">
        <v>38.035800000000002</v>
      </c>
      <c r="F2309" s="25">
        <v>35.623100000000001</v>
      </c>
      <c r="G2309" s="25">
        <v>14.159800000000001</v>
      </c>
      <c r="H2309" s="25">
        <v>23.104600000000001</v>
      </c>
      <c r="I2309" s="25">
        <v>16.014199999999999</v>
      </c>
      <c r="J2309" s="25">
        <v>18.087</v>
      </c>
      <c r="K2309" s="25">
        <v>14.503</v>
      </c>
      <c r="L2309" s="25">
        <v>10.583</v>
      </c>
      <c r="M2309" s="25">
        <v>8.2050000000000001</v>
      </c>
      <c r="N2309" s="25" t="s">
        <v>13</v>
      </c>
    </row>
    <row r="2310" spans="1:14" x14ac:dyDescent="0.2">
      <c r="A2310" s="25"/>
      <c r="B2310" s="25" t="s">
        <v>2</v>
      </c>
      <c r="C2310" s="25">
        <v>5.1297499999999996</v>
      </c>
      <c r="D2310" s="25">
        <v>5.0295800000000002</v>
      </c>
      <c r="E2310" s="25">
        <v>7.4113100000000003</v>
      </c>
      <c r="F2310" s="25">
        <v>7.2131699999999999</v>
      </c>
      <c r="G2310" s="25">
        <v>10.889900000000001</v>
      </c>
      <c r="H2310" s="25">
        <v>7.3630000000000004</v>
      </c>
      <c r="I2310" s="25">
        <v>7.9340000000000002</v>
      </c>
      <c r="J2310" s="25">
        <v>7.1189999999999998</v>
      </c>
      <c r="K2310" s="25">
        <v>10.08</v>
      </c>
      <c r="L2310" s="25">
        <v>8.1839999999999993</v>
      </c>
      <c r="M2310" s="25">
        <v>7.9290000000000003</v>
      </c>
      <c r="N2310" s="25">
        <v>5.459187</v>
      </c>
    </row>
    <row r="2311" spans="1:14" x14ac:dyDescent="0.2">
      <c r="A2311" s="25"/>
      <c r="B2311" s="25" t="s">
        <v>3</v>
      </c>
      <c r="C2311" s="25">
        <v>72.964100000000002</v>
      </c>
      <c r="D2311" s="25">
        <v>87.230699999999999</v>
      </c>
      <c r="E2311" s="25">
        <v>102.23</v>
      </c>
      <c r="F2311" s="25">
        <v>110.96</v>
      </c>
      <c r="G2311" s="25">
        <v>115.49299999999999</v>
      </c>
      <c r="H2311" s="25">
        <v>122.80800000000001</v>
      </c>
      <c r="I2311" s="25">
        <v>134.084</v>
      </c>
      <c r="J2311" s="25">
        <v>147.56700000000001</v>
      </c>
      <c r="K2311" s="25">
        <v>135.989</v>
      </c>
      <c r="L2311" s="25">
        <v>145.636</v>
      </c>
      <c r="M2311" s="25">
        <v>125.812</v>
      </c>
      <c r="N2311" s="25">
        <v>112.63428399999999</v>
      </c>
    </row>
    <row r="2312" spans="1:14" x14ac:dyDescent="0.2">
      <c r="A2312" s="25"/>
      <c r="B2312" s="25" t="s">
        <v>4</v>
      </c>
      <c r="C2312" s="25">
        <v>19.76765</v>
      </c>
      <c r="D2312" s="25">
        <v>22.813420000000001</v>
      </c>
      <c r="E2312" s="25">
        <v>20.226890000000001</v>
      </c>
      <c r="F2312" s="25">
        <v>15.079000000000001</v>
      </c>
      <c r="G2312" s="25">
        <v>21.5123</v>
      </c>
      <c r="H2312" s="25">
        <v>18.556000000000001</v>
      </c>
      <c r="I2312" s="25">
        <v>23.302</v>
      </c>
      <c r="J2312" s="25">
        <v>27.079000000000001</v>
      </c>
      <c r="K2312" s="25">
        <v>45.625</v>
      </c>
      <c r="L2312" s="25">
        <v>32.856000000000002</v>
      </c>
      <c r="M2312" s="25">
        <v>39.957000000000001</v>
      </c>
      <c r="N2312" s="25">
        <v>35.973042</v>
      </c>
    </row>
    <row r="2313" spans="1:14" x14ac:dyDescent="0.2">
      <c r="A2313" s="25"/>
      <c r="B2313" s="25" t="s">
        <v>5</v>
      </c>
      <c r="C2313" s="25">
        <v>5.6134500000000003</v>
      </c>
      <c r="D2313" s="25">
        <v>2.90666</v>
      </c>
      <c r="E2313" s="25">
        <v>0.544292</v>
      </c>
      <c r="F2313" s="25">
        <v>0.10105699999999999</v>
      </c>
      <c r="G2313" s="25">
        <v>1.8487899999999999</v>
      </c>
      <c r="H2313" s="25" t="s">
        <v>13</v>
      </c>
      <c r="I2313" s="25" t="s">
        <v>13</v>
      </c>
      <c r="J2313" s="25">
        <v>5.0350000000000001</v>
      </c>
      <c r="K2313" s="25">
        <v>17.663799999999998</v>
      </c>
      <c r="L2313" s="25">
        <v>1.2270000000000001</v>
      </c>
      <c r="M2313" s="25">
        <v>6.0860000000000003</v>
      </c>
      <c r="N2313" s="25" t="s">
        <v>13</v>
      </c>
    </row>
    <row r="2314" spans="1:14" x14ac:dyDescent="0.2">
      <c r="A2314" s="25"/>
      <c r="B2314" s="25" t="s">
        <v>6</v>
      </c>
      <c r="C2314" s="25" t="s">
        <v>13</v>
      </c>
      <c r="D2314" s="25" t="s">
        <v>13</v>
      </c>
      <c r="E2314" s="25" t="s">
        <v>13</v>
      </c>
      <c r="F2314" s="25" t="s">
        <v>13</v>
      </c>
      <c r="G2314" s="25" t="s">
        <v>13</v>
      </c>
      <c r="H2314" s="25" t="s">
        <v>13</v>
      </c>
      <c r="I2314" s="25" t="s">
        <v>13</v>
      </c>
      <c r="J2314" s="25">
        <v>0.35555900000000001</v>
      </c>
      <c r="K2314" s="25">
        <v>2.7012299999999998</v>
      </c>
      <c r="L2314" s="25">
        <v>0.28599999999999998</v>
      </c>
      <c r="M2314" s="25">
        <v>2.165</v>
      </c>
      <c r="N2314" s="25" t="s">
        <v>13</v>
      </c>
    </row>
    <row r="2315" spans="1:14" x14ac:dyDescent="0.2">
      <c r="A2315" s="25"/>
      <c r="B2315" s="25" t="s">
        <v>7</v>
      </c>
      <c r="C2315" s="25" t="s">
        <v>13</v>
      </c>
      <c r="D2315" s="25" t="s">
        <v>13</v>
      </c>
      <c r="E2315" s="25" t="s">
        <v>13</v>
      </c>
      <c r="F2315" s="25" t="s">
        <v>13</v>
      </c>
      <c r="G2315" s="25" t="s">
        <v>13</v>
      </c>
      <c r="H2315" s="25" t="s">
        <v>13</v>
      </c>
      <c r="I2315" s="25" t="s">
        <v>13</v>
      </c>
      <c r="J2315" s="25" t="s">
        <v>13</v>
      </c>
      <c r="K2315" s="25">
        <v>7.984</v>
      </c>
      <c r="L2315" s="25">
        <v>6.3390000000000004</v>
      </c>
      <c r="M2315" s="25">
        <v>7.0190000000000001</v>
      </c>
      <c r="N2315" s="25" t="s">
        <v>13</v>
      </c>
    </row>
    <row r="2316" spans="1:14" x14ac:dyDescent="0.2">
      <c r="A2316" s="25"/>
      <c r="B2316" s="25" t="s">
        <v>8</v>
      </c>
      <c r="C2316" s="25" t="s">
        <v>13</v>
      </c>
      <c r="D2316" s="25" t="s">
        <v>13</v>
      </c>
      <c r="E2316" s="25" t="s">
        <v>13</v>
      </c>
      <c r="F2316" s="25" t="s">
        <v>13</v>
      </c>
      <c r="G2316" s="25" t="s">
        <v>13</v>
      </c>
      <c r="H2316" s="25" t="s">
        <v>13</v>
      </c>
      <c r="I2316" s="25" t="s">
        <v>13</v>
      </c>
      <c r="J2316" s="25" t="s">
        <v>13</v>
      </c>
      <c r="K2316" s="25">
        <v>4.41129E-3</v>
      </c>
      <c r="L2316" s="25">
        <v>1.7000000000000001E-2</v>
      </c>
      <c r="M2316" s="25">
        <v>7.1999999999999995E-2</v>
      </c>
      <c r="N2316" s="25" t="s">
        <v>13</v>
      </c>
    </row>
    <row r="2317" spans="1:14" x14ac:dyDescent="0.2">
      <c r="A2317" s="25"/>
      <c r="B2317" s="25" t="s">
        <v>9</v>
      </c>
      <c r="C2317" s="25">
        <v>6.3983400000000001</v>
      </c>
      <c r="D2317" s="25">
        <v>5.8678100000000004</v>
      </c>
      <c r="E2317" s="25">
        <v>6.8937799999999996</v>
      </c>
      <c r="F2317" s="25">
        <v>6.2023099999999998</v>
      </c>
      <c r="G2317" s="25">
        <v>5.4172700000000003</v>
      </c>
      <c r="H2317" s="25">
        <v>5.3810000000000002</v>
      </c>
      <c r="I2317" s="25">
        <v>5.6349999999999998</v>
      </c>
      <c r="J2317" s="25">
        <v>7.069</v>
      </c>
      <c r="K2317" s="25">
        <v>5.6505799999999997</v>
      </c>
      <c r="L2317" s="25">
        <v>6.1059999999999999</v>
      </c>
      <c r="M2317" s="25">
        <v>12.603</v>
      </c>
      <c r="N2317" s="25">
        <v>15.945489999999999</v>
      </c>
    </row>
    <row r="2318" spans="1:14" x14ac:dyDescent="0.2">
      <c r="A2318" s="25"/>
      <c r="B2318" s="25" t="s">
        <v>10</v>
      </c>
      <c r="C2318" s="25">
        <v>6.7568000000000001</v>
      </c>
      <c r="D2318" s="25">
        <v>12.717700000000001</v>
      </c>
      <c r="E2318" s="25">
        <v>8.7672399999999993</v>
      </c>
      <c r="F2318" s="25">
        <v>7.7458600000000004</v>
      </c>
      <c r="G2318" s="25">
        <v>13.2948</v>
      </c>
      <c r="H2318" s="25">
        <v>11.9918</v>
      </c>
      <c r="I2318" s="25">
        <v>16.246500000000001</v>
      </c>
      <c r="J2318" s="25">
        <v>6.5659999999999998</v>
      </c>
      <c r="K2318" s="25">
        <v>8.2927700000000009</v>
      </c>
      <c r="L2318" s="25">
        <v>12.532</v>
      </c>
      <c r="M2318" s="25">
        <v>7.915</v>
      </c>
      <c r="N2318" s="25" t="s">
        <v>13</v>
      </c>
    </row>
    <row r="2319" spans="1:14" x14ac:dyDescent="0.2">
      <c r="A2319" s="25"/>
      <c r="B2319" s="25" t="s">
        <v>11</v>
      </c>
      <c r="C2319" s="25">
        <v>0.54245200000000005</v>
      </c>
      <c r="D2319" s="25">
        <v>0.81931699999999996</v>
      </c>
      <c r="E2319" s="25">
        <v>3.4888599999999999</v>
      </c>
      <c r="F2319" s="25">
        <v>0.51099300000000003</v>
      </c>
      <c r="G2319" s="25">
        <v>0.95080699999999996</v>
      </c>
      <c r="H2319" s="25">
        <v>1.1823900000000001</v>
      </c>
      <c r="I2319" s="25">
        <v>1.4207000000000001</v>
      </c>
      <c r="J2319" s="25">
        <v>4.0681599999999998</v>
      </c>
      <c r="K2319" s="25">
        <v>3.32789</v>
      </c>
      <c r="L2319" s="25">
        <v>6.35</v>
      </c>
      <c r="M2319" s="25">
        <v>4.0970000000000004</v>
      </c>
      <c r="N2319" s="25" t="s">
        <v>13</v>
      </c>
    </row>
    <row r="2320" spans="1:14" x14ac:dyDescent="0.2">
      <c r="A2320" s="25"/>
      <c r="B2320" s="25" t="s">
        <v>12</v>
      </c>
      <c r="C2320" s="25">
        <v>0.45694299999999999</v>
      </c>
      <c r="D2320" s="25">
        <v>0.50159900000000002</v>
      </c>
      <c r="E2320" s="25">
        <v>0.53321499999999999</v>
      </c>
      <c r="F2320" s="25">
        <v>0.51924999999999999</v>
      </c>
      <c r="G2320" s="25" t="s">
        <v>13</v>
      </c>
      <c r="H2320" s="25" t="s">
        <v>13</v>
      </c>
      <c r="I2320" s="25" t="s">
        <v>13</v>
      </c>
      <c r="J2320" s="25">
        <v>3.98577</v>
      </c>
      <c r="K2320" s="25" t="s">
        <v>13</v>
      </c>
      <c r="L2320" s="25" t="s">
        <v>13</v>
      </c>
      <c r="M2320" s="25" t="s">
        <v>13</v>
      </c>
      <c r="N2320" s="25">
        <v>0</v>
      </c>
    </row>
    <row r="2321" spans="1:14" x14ac:dyDescent="0.2">
      <c r="A2321" s="25" t="s">
        <v>241</v>
      </c>
      <c r="B2321" s="25" t="s">
        <v>1</v>
      </c>
      <c r="C2321" s="25" t="s">
        <v>66</v>
      </c>
      <c r="D2321" s="25" t="s">
        <v>66</v>
      </c>
      <c r="E2321" s="25" t="s">
        <v>66</v>
      </c>
      <c r="F2321" s="25" t="s">
        <v>66</v>
      </c>
      <c r="G2321" s="25" t="s">
        <v>66</v>
      </c>
      <c r="H2321" s="25" t="s">
        <v>66</v>
      </c>
      <c r="I2321" s="25" t="s">
        <v>66</v>
      </c>
      <c r="J2321" s="25" t="s">
        <v>66</v>
      </c>
      <c r="K2321" s="25" t="s">
        <v>66</v>
      </c>
      <c r="L2321" s="25" t="s">
        <v>66</v>
      </c>
      <c r="M2321" s="25" t="s">
        <v>66</v>
      </c>
      <c r="N2321" s="25" t="s">
        <v>66</v>
      </c>
    </row>
    <row r="2322" spans="1:14" x14ac:dyDescent="0.2">
      <c r="A2322" s="25"/>
      <c r="B2322" s="25" t="s">
        <v>61</v>
      </c>
      <c r="C2322" s="25" t="s">
        <v>66</v>
      </c>
      <c r="D2322" s="25" t="s">
        <v>66</v>
      </c>
      <c r="E2322" s="25" t="s">
        <v>66</v>
      </c>
      <c r="F2322" s="25" t="s">
        <v>66</v>
      </c>
      <c r="G2322" s="25" t="s">
        <v>66</v>
      </c>
      <c r="H2322" s="25" t="s">
        <v>66</v>
      </c>
      <c r="I2322" s="25" t="s">
        <v>66</v>
      </c>
      <c r="J2322" s="25" t="s">
        <v>66</v>
      </c>
      <c r="K2322" s="25" t="s">
        <v>66</v>
      </c>
      <c r="L2322" s="25" t="s">
        <v>66</v>
      </c>
      <c r="M2322" s="25" t="s">
        <v>66</v>
      </c>
      <c r="N2322" s="25" t="s">
        <v>66</v>
      </c>
    </row>
    <row r="2323" spans="1:14" x14ac:dyDescent="0.2">
      <c r="A2323" s="25"/>
      <c r="B2323" s="25" t="s">
        <v>2</v>
      </c>
      <c r="C2323" s="25" t="s">
        <v>66</v>
      </c>
      <c r="D2323" s="25" t="s">
        <v>66</v>
      </c>
      <c r="E2323" s="25" t="s">
        <v>66</v>
      </c>
      <c r="F2323" s="25" t="s">
        <v>66</v>
      </c>
      <c r="G2323" s="25" t="s">
        <v>66</v>
      </c>
      <c r="H2323" s="25" t="s">
        <v>66</v>
      </c>
      <c r="I2323" s="25" t="s">
        <v>66</v>
      </c>
      <c r="J2323" s="25" t="s">
        <v>66</v>
      </c>
      <c r="K2323" s="25" t="s">
        <v>66</v>
      </c>
      <c r="L2323" s="25" t="s">
        <v>66</v>
      </c>
      <c r="M2323" s="25" t="s">
        <v>66</v>
      </c>
      <c r="N2323" s="25" t="s">
        <v>66</v>
      </c>
    </row>
    <row r="2324" spans="1:14" x14ac:dyDescent="0.2">
      <c r="A2324" s="25"/>
      <c r="B2324" s="25" t="s">
        <v>3</v>
      </c>
      <c r="C2324" s="25" t="s">
        <v>66</v>
      </c>
      <c r="D2324" s="25" t="s">
        <v>66</v>
      </c>
      <c r="E2324" s="25" t="s">
        <v>66</v>
      </c>
      <c r="F2324" s="25" t="s">
        <v>66</v>
      </c>
      <c r="G2324" s="25" t="s">
        <v>66</v>
      </c>
      <c r="H2324" s="25" t="s">
        <v>66</v>
      </c>
      <c r="I2324" s="25" t="s">
        <v>66</v>
      </c>
      <c r="J2324" s="25" t="s">
        <v>66</v>
      </c>
      <c r="K2324" s="25" t="s">
        <v>66</v>
      </c>
      <c r="L2324" s="25" t="s">
        <v>66</v>
      </c>
      <c r="M2324" s="25" t="s">
        <v>66</v>
      </c>
      <c r="N2324" s="25" t="s">
        <v>66</v>
      </c>
    </row>
    <row r="2325" spans="1:14" x14ac:dyDescent="0.2">
      <c r="A2325" s="25"/>
      <c r="B2325" s="25" t="s">
        <v>4</v>
      </c>
      <c r="C2325" s="25" t="s">
        <v>66</v>
      </c>
      <c r="D2325" s="25" t="s">
        <v>66</v>
      </c>
      <c r="E2325" s="25" t="s">
        <v>66</v>
      </c>
      <c r="F2325" s="25" t="s">
        <v>66</v>
      </c>
      <c r="G2325" s="25" t="s">
        <v>66</v>
      </c>
      <c r="H2325" s="25" t="s">
        <v>66</v>
      </c>
      <c r="I2325" s="25" t="s">
        <v>66</v>
      </c>
      <c r="J2325" s="25" t="s">
        <v>66</v>
      </c>
      <c r="K2325" s="25" t="s">
        <v>66</v>
      </c>
      <c r="L2325" s="25" t="s">
        <v>66</v>
      </c>
      <c r="M2325" s="25" t="s">
        <v>66</v>
      </c>
      <c r="N2325" s="25" t="s">
        <v>66</v>
      </c>
    </row>
    <row r="2326" spans="1:14" x14ac:dyDescent="0.2">
      <c r="A2326" s="25"/>
      <c r="B2326" s="25" t="s">
        <v>5</v>
      </c>
      <c r="C2326" s="25" t="s">
        <v>66</v>
      </c>
      <c r="D2326" s="25" t="s">
        <v>66</v>
      </c>
      <c r="E2326" s="25" t="s">
        <v>66</v>
      </c>
      <c r="F2326" s="25" t="s">
        <v>66</v>
      </c>
      <c r="G2326" s="25" t="s">
        <v>66</v>
      </c>
      <c r="H2326" s="25" t="s">
        <v>66</v>
      </c>
      <c r="I2326" s="25" t="s">
        <v>66</v>
      </c>
      <c r="J2326" s="25" t="s">
        <v>66</v>
      </c>
      <c r="K2326" s="25" t="s">
        <v>66</v>
      </c>
      <c r="L2326" s="25" t="s">
        <v>66</v>
      </c>
      <c r="M2326" s="25" t="s">
        <v>66</v>
      </c>
      <c r="N2326" s="25" t="s">
        <v>66</v>
      </c>
    </row>
    <row r="2327" spans="1:14" x14ac:dyDescent="0.2">
      <c r="A2327" s="25"/>
      <c r="B2327" s="25" t="s">
        <v>6</v>
      </c>
      <c r="C2327" s="25" t="s">
        <v>66</v>
      </c>
      <c r="D2327" s="25" t="s">
        <v>66</v>
      </c>
      <c r="E2327" s="25" t="s">
        <v>66</v>
      </c>
      <c r="F2327" s="25" t="s">
        <v>66</v>
      </c>
      <c r="G2327" s="25" t="s">
        <v>66</v>
      </c>
      <c r="H2327" s="25" t="s">
        <v>66</v>
      </c>
      <c r="I2327" s="25" t="s">
        <v>66</v>
      </c>
      <c r="J2327" s="25" t="s">
        <v>66</v>
      </c>
      <c r="K2327" s="25" t="s">
        <v>66</v>
      </c>
      <c r="L2327" s="25" t="s">
        <v>66</v>
      </c>
      <c r="M2327" s="25" t="s">
        <v>66</v>
      </c>
      <c r="N2327" s="25" t="s">
        <v>66</v>
      </c>
    </row>
    <row r="2328" spans="1:14" x14ac:dyDescent="0.2">
      <c r="A2328" s="25"/>
      <c r="B2328" s="25" t="s">
        <v>7</v>
      </c>
      <c r="C2328" s="25" t="s">
        <v>66</v>
      </c>
      <c r="D2328" s="25" t="s">
        <v>66</v>
      </c>
      <c r="E2328" s="25" t="s">
        <v>66</v>
      </c>
      <c r="F2328" s="25" t="s">
        <v>66</v>
      </c>
      <c r="G2328" s="25" t="s">
        <v>66</v>
      </c>
      <c r="H2328" s="25" t="s">
        <v>66</v>
      </c>
      <c r="I2328" s="25" t="s">
        <v>66</v>
      </c>
      <c r="J2328" s="25" t="s">
        <v>66</v>
      </c>
      <c r="K2328" s="25" t="s">
        <v>66</v>
      </c>
      <c r="L2328" s="25" t="s">
        <v>66</v>
      </c>
      <c r="M2328" s="25" t="s">
        <v>66</v>
      </c>
      <c r="N2328" s="25" t="s">
        <v>66</v>
      </c>
    </row>
    <row r="2329" spans="1:14" x14ac:dyDescent="0.2">
      <c r="A2329" s="25"/>
      <c r="B2329" s="25" t="s">
        <v>8</v>
      </c>
      <c r="C2329" s="25" t="s">
        <v>66</v>
      </c>
      <c r="D2329" s="25" t="s">
        <v>66</v>
      </c>
      <c r="E2329" s="25" t="s">
        <v>66</v>
      </c>
      <c r="F2329" s="25" t="s">
        <v>66</v>
      </c>
      <c r="G2329" s="25" t="s">
        <v>66</v>
      </c>
      <c r="H2329" s="25" t="s">
        <v>66</v>
      </c>
      <c r="I2329" s="25" t="s">
        <v>66</v>
      </c>
      <c r="J2329" s="25" t="s">
        <v>66</v>
      </c>
      <c r="K2329" s="25" t="s">
        <v>66</v>
      </c>
      <c r="L2329" s="25" t="s">
        <v>66</v>
      </c>
      <c r="M2329" s="25" t="s">
        <v>66</v>
      </c>
      <c r="N2329" s="25" t="s">
        <v>66</v>
      </c>
    </row>
    <row r="2330" spans="1:14" x14ac:dyDescent="0.2">
      <c r="A2330" s="25"/>
      <c r="B2330" s="25" t="s">
        <v>9</v>
      </c>
      <c r="C2330" s="25" t="s">
        <v>66</v>
      </c>
      <c r="D2330" s="25" t="s">
        <v>66</v>
      </c>
      <c r="E2330" s="25" t="s">
        <v>66</v>
      </c>
      <c r="F2330" s="25" t="s">
        <v>66</v>
      </c>
      <c r="G2330" s="25" t="s">
        <v>66</v>
      </c>
      <c r="H2330" s="25" t="s">
        <v>66</v>
      </c>
      <c r="I2330" s="25" t="s">
        <v>66</v>
      </c>
      <c r="J2330" s="25" t="s">
        <v>66</v>
      </c>
      <c r="K2330" s="25" t="s">
        <v>66</v>
      </c>
      <c r="L2330" s="25" t="s">
        <v>66</v>
      </c>
      <c r="M2330" s="25" t="s">
        <v>66</v>
      </c>
      <c r="N2330" s="25" t="s">
        <v>66</v>
      </c>
    </row>
    <row r="2331" spans="1:14" x14ac:dyDescent="0.2">
      <c r="A2331" s="25"/>
      <c r="B2331" s="25" t="s">
        <v>10</v>
      </c>
      <c r="C2331" s="25" t="s">
        <v>66</v>
      </c>
      <c r="D2331" s="25" t="s">
        <v>66</v>
      </c>
      <c r="E2331" s="25" t="s">
        <v>66</v>
      </c>
      <c r="F2331" s="25" t="s">
        <v>66</v>
      </c>
      <c r="G2331" s="25" t="s">
        <v>66</v>
      </c>
      <c r="H2331" s="25" t="s">
        <v>66</v>
      </c>
      <c r="I2331" s="25" t="s">
        <v>66</v>
      </c>
      <c r="J2331" s="25" t="s">
        <v>66</v>
      </c>
      <c r="K2331" s="25" t="s">
        <v>66</v>
      </c>
      <c r="L2331" s="25" t="s">
        <v>66</v>
      </c>
      <c r="M2331" s="25" t="s">
        <v>66</v>
      </c>
      <c r="N2331" s="25" t="s">
        <v>66</v>
      </c>
    </row>
    <row r="2332" spans="1:14" x14ac:dyDescent="0.2">
      <c r="A2332" s="25"/>
      <c r="B2332" s="25" t="s">
        <v>11</v>
      </c>
      <c r="C2332" s="25" t="s">
        <v>66</v>
      </c>
      <c r="D2332" s="25" t="s">
        <v>66</v>
      </c>
      <c r="E2332" s="25" t="s">
        <v>66</v>
      </c>
      <c r="F2332" s="25" t="s">
        <v>66</v>
      </c>
      <c r="G2332" s="25" t="s">
        <v>66</v>
      </c>
      <c r="H2332" s="25" t="s">
        <v>66</v>
      </c>
      <c r="I2332" s="25" t="s">
        <v>66</v>
      </c>
      <c r="J2332" s="25" t="s">
        <v>66</v>
      </c>
      <c r="K2332" s="25" t="s">
        <v>66</v>
      </c>
      <c r="L2332" s="25" t="s">
        <v>66</v>
      </c>
      <c r="M2332" s="25" t="s">
        <v>66</v>
      </c>
      <c r="N2332" s="25" t="s">
        <v>66</v>
      </c>
    </row>
    <row r="2333" spans="1:14" x14ac:dyDescent="0.2">
      <c r="A2333" s="25"/>
      <c r="B2333" s="25" t="s">
        <v>12</v>
      </c>
      <c r="C2333" s="25" t="s">
        <v>66</v>
      </c>
      <c r="D2333" s="25" t="s">
        <v>66</v>
      </c>
      <c r="E2333" s="25" t="s">
        <v>66</v>
      </c>
      <c r="F2333" s="25" t="s">
        <v>66</v>
      </c>
      <c r="G2333" s="25" t="s">
        <v>66</v>
      </c>
      <c r="H2333" s="25" t="s">
        <v>66</v>
      </c>
      <c r="I2333" s="25" t="s">
        <v>66</v>
      </c>
      <c r="J2333" s="25" t="s">
        <v>66</v>
      </c>
      <c r="K2333" s="25" t="s">
        <v>66</v>
      </c>
      <c r="L2333" s="25" t="s">
        <v>66</v>
      </c>
      <c r="M2333" s="25" t="s">
        <v>66</v>
      </c>
      <c r="N2333" s="25" t="s">
        <v>66</v>
      </c>
    </row>
    <row r="2334" spans="1:14" x14ac:dyDescent="0.2">
      <c r="A2334" s="25" t="s">
        <v>242</v>
      </c>
      <c r="B2334" s="25" t="s">
        <v>1</v>
      </c>
      <c r="C2334" s="25">
        <v>9.1530000000000005</v>
      </c>
      <c r="D2334" s="25">
        <v>8.4039999999999999</v>
      </c>
      <c r="E2334" s="25">
        <v>6.70017</v>
      </c>
      <c r="F2334" s="25">
        <v>9.6779799999999998</v>
      </c>
      <c r="G2334" s="25">
        <v>10.406700000000001</v>
      </c>
      <c r="H2334" s="25">
        <v>13.3804</v>
      </c>
      <c r="I2334" s="25">
        <v>18.398199999999999</v>
      </c>
      <c r="J2334" s="25">
        <v>17.888000000000002</v>
      </c>
      <c r="K2334" s="25">
        <v>36.186</v>
      </c>
      <c r="L2334" s="25">
        <v>69.938999999999993</v>
      </c>
      <c r="M2334" s="25">
        <v>78.760999999999996</v>
      </c>
      <c r="N2334" s="25">
        <v>87.55</v>
      </c>
    </row>
    <row r="2335" spans="1:14" x14ac:dyDescent="0.2">
      <c r="A2335" s="25"/>
      <c r="B2335" s="25" t="s">
        <v>61</v>
      </c>
      <c r="C2335" s="25" t="s">
        <v>13</v>
      </c>
      <c r="D2335" s="25" t="s">
        <v>13</v>
      </c>
      <c r="E2335" s="25" t="s">
        <v>13</v>
      </c>
      <c r="F2335" s="25" t="s">
        <v>13</v>
      </c>
      <c r="G2335" s="25" t="s">
        <v>13</v>
      </c>
      <c r="H2335" s="25" t="s">
        <v>13</v>
      </c>
      <c r="I2335" s="25" t="s">
        <v>13</v>
      </c>
      <c r="J2335" s="25" t="s">
        <v>13</v>
      </c>
      <c r="K2335" s="25" t="s">
        <v>13</v>
      </c>
      <c r="L2335" s="25" t="s">
        <v>13</v>
      </c>
      <c r="M2335" s="25" t="s">
        <v>13</v>
      </c>
      <c r="N2335" s="25" t="s">
        <v>13</v>
      </c>
    </row>
    <row r="2336" spans="1:14" x14ac:dyDescent="0.2">
      <c r="A2336" s="25"/>
      <c r="B2336" s="25" t="s">
        <v>2</v>
      </c>
      <c r="C2336" s="25">
        <v>0.14224100000000001</v>
      </c>
      <c r="D2336" s="25">
        <v>0.13059499999999999</v>
      </c>
      <c r="E2336" s="25">
        <v>0.13209000000000001</v>
      </c>
      <c r="F2336" s="25">
        <v>0.150393</v>
      </c>
      <c r="G2336" s="25">
        <v>0.16219600000000001</v>
      </c>
      <c r="H2336" s="25">
        <v>0.17477000000000001</v>
      </c>
      <c r="I2336" s="25">
        <v>0.191667</v>
      </c>
      <c r="J2336" s="25">
        <v>0.22533</v>
      </c>
      <c r="K2336" s="25">
        <v>0.33200000000000002</v>
      </c>
      <c r="L2336" s="25">
        <v>0.17100000000000001</v>
      </c>
      <c r="M2336" s="25">
        <v>0.36699999999999999</v>
      </c>
      <c r="N2336" s="25">
        <v>0.28499999999999998</v>
      </c>
    </row>
    <row r="2337" spans="1:14" x14ac:dyDescent="0.2">
      <c r="A2337" s="25"/>
      <c r="B2337" s="25" t="s">
        <v>3</v>
      </c>
      <c r="C2337" s="25">
        <v>7.3225699999999998</v>
      </c>
      <c r="D2337" s="25">
        <v>6.7230299999999996</v>
      </c>
      <c r="E2337" s="25">
        <v>5</v>
      </c>
      <c r="F2337" s="25">
        <v>7.7422300000000002</v>
      </c>
      <c r="G2337" s="25">
        <v>8.31907</v>
      </c>
      <c r="H2337" s="25">
        <v>11.1309</v>
      </c>
      <c r="I2337" s="25">
        <v>15.9312</v>
      </c>
      <c r="J2337" s="25">
        <v>14.987399999999999</v>
      </c>
      <c r="K2337" s="25">
        <v>30.62</v>
      </c>
      <c r="L2337" s="25">
        <v>56.033000000000001</v>
      </c>
      <c r="M2337" s="25">
        <v>62.19</v>
      </c>
      <c r="N2337" s="25">
        <v>68.858999999999995</v>
      </c>
    </row>
    <row r="2338" spans="1:14" x14ac:dyDescent="0.2">
      <c r="A2338" s="25"/>
      <c r="B2338" s="25" t="s">
        <v>4</v>
      </c>
      <c r="C2338" s="25">
        <v>1.6890000000000001</v>
      </c>
      <c r="D2338" s="25">
        <v>1.55</v>
      </c>
      <c r="E2338" s="25">
        <v>1.5680799999999999</v>
      </c>
      <c r="F2338" s="25">
        <v>1.7853570000000001</v>
      </c>
      <c r="G2338" s="25">
        <v>1.9254340000000001</v>
      </c>
      <c r="H2338" s="25">
        <v>2.0747300000000002</v>
      </c>
      <c r="I2338" s="25">
        <v>2.2753329999999998</v>
      </c>
      <c r="J2338" s="25">
        <v>2.6749999999999998</v>
      </c>
      <c r="K2338" s="25">
        <v>5.2350000000000003</v>
      </c>
      <c r="L2338" s="25">
        <v>13.736000000000001</v>
      </c>
      <c r="M2338" s="25">
        <v>16.204000000000001</v>
      </c>
      <c r="N2338" s="25">
        <v>18.405999999999999</v>
      </c>
    </row>
    <row r="2339" spans="1:14" x14ac:dyDescent="0.2">
      <c r="A2339" s="25"/>
      <c r="B2339" s="25" t="s">
        <v>5</v>
      </c>
      <c r="C2339" s="25" t="s">
        <v>13</v>
      </c>
      <c r="D2339" s="25" t="s">
        <v>13</v>
      </c>
      <c r="E2339" s="25" t="s">
        <v>13</v>
      </c>
      <c r="F2339" s="25" t="s">
        <v>13</v>
      </c>
      <c r="G2339" s="25" t="s">
        <v>13</v>
      </c>
      <c r="H2339" s="25" t="s">
        <v>13</v>
      </c>
      <c r="I2339" s="25" t="s">
        <v>13</v>
      </c>
      <c r="J2339" s="25" t="s">
        <v>13</v>
      </c>
      <c r="K2339" s="25">
        <v>0.10299999999999999</v>
      </c>
      <c r="L2339" s="25">
        <v>0.874</v>
      </c>
      <c r="M2339" s="25">
        <v>1.5620000000000001</v>
      </c>
      <c r="N2339" s="25">
        <v>1.639</v>
      </c>
    </row>
    <row r="2340" spans="1:14" x14ac:dyDescent="0.2">
      <c r="A2340" s="25"/>
      <c r="B2340" s="25" t="s">
        <v>6</v>
      </c>
      <c r="C2340" s="25" t="s">
        <v>13</v>
      </c>
      <c r="D2340" s="25" t="s">
        <v>13</v>
      </c>
      <c r="E2340" s="25" t="s">
        <v>13</v>
      </c>
      <c r="F2340" s="25" t="s">
        <v>13</v>
      </c>
      <c r="G2340" s="25" t="s">
        <v>13</v>
      </c>
      <c r="H2340" s="25" t="s">
        <v>13</v>
      </c>
      <c r="I2340" s="25" t="s">
        <v>13</v>
      </c>
      <c r="J2340" s="25" t="s">
        <v>13</v>
      </c>
      <c r="K2340" s="25" t="s">
        <v>13</v>
      </c>
      <c r="L2340" s="25" t="s">
        <v>13</v>
      </c>
      <c r="M2340" s="25" t="s">
        <v>13</v>
      </c>
      <c r="N2340" s="25" t="s">
        <v>13</v>
      </c>
    </row>
    <row r="2341" spans="1:14" x14ac:dyDescent="0.2">
      <c r="A2341" s="25"/>
      <c r="B2341" s="25" t="s">
        <v>7</v>
      </c>
      <c r="C2341" s="25">
        <v>0.32255899999999998</v>
      </c>
      <c r="D2341" s="25">
        <v>0.29615000000000002</v>
      </c>
      <c r="E2341" s="25">
        <v>0.29953999999999997</v>
      </c>
      <c r="F2341" s="25">
        <v>0.34104499999999999</v>
      </c>
      <c r="G2341" s="25">
        <v>0.36779800000000001</v>
      </c>
      <c r="H2341" s="25">
        <v>0.39632600000000001</v>
      </c>
      <c r="I2341" s="25">
        <v>0.43464199999999997</v>
      </c>
      <c r="J2341" s="25">
        <v>0.51097999999999999</v>
      </c>
      <c r="K2341" s="25" t="s">
        <v>13</v>
      </c>
      <c r="L2341" s="25" t="s">
        <v>13</v>
      </c>
      <c r="M2341" s="25">
        <v>7.0000000000000001E-3</v>
      </c>
      <c r="N2341" s="25">
        <v>1.7000000000000001E-2</v>
      </c>
    </row>
    <row r="2342" spans="1:14" x14ac:dyDescent="0.2">
      <c r="A2342" s="25"/>
      <c r="B2342" s="25" t="s">
        <v>8</v>
      </c>
      <c r="C2342" s="25" t="s">
        <v>13</v>
      </c>
      <c r="D2342" s="25" t="s">
        <v>13</v>
      </c>
      <c r="E2342" s="25" t="s">
        <v>13</v>
      </c>
      <c r="F2342" s="25" t="s">
        <v>13</v>
      </c>
      <c r="G2342" s="25" t="s">
        <v>13</v>
      </c>
      <c r="H2342" s="25" t="s">
        <v>13</v>
      </c>
      <c r="I2342" s="25" t="s">
        <v>13</v>
      </c>
      <c r="J2342" s="25" t="s">
        <v>13</v>
      </c>
      <c r="K2342" s="25" t="s">
        <v>13</v>
      </c>
      <c r="L2342" s="25" t="s">
        <v>13</v>
      </c>
      <c r="M2342" s="25" t="s">
        <v>13</v>
      </c>
      <c r="N2342" s="25" t="s">
        <v>13</v>
      </c>
    </row>
    <row r="2343" spans="1:14" x14ac:dyDescent="0.2">
      <c r="A2343" s="25"/>
      <c r="B2343" s="25" t="s">
        <v>9</v>
      </c>
      <c r="C2343" s="25">
        <v>0.91532100000000005</v>
      </c>
      <c r="D2343" s="25">
        <v>0.84037899999999999</v>
      </c>
      <c r="E2343" s="25">
        <v>0.85</v>
      </c>
      <c r="F2343" s="25">
        <v>0.96777800000000003</v>
      </c>
      <c r="G2343" s="25">
        <v>1.0437000000000001</v>
      </c>
      <c r="H2343" s="25">
        <v>1.1246499999999999</v>
      </c>
      <c r="I2343" s="25">
        <v>1.2333799999999999</v>
      </c>
      <c r="J2343" s="25">
        <v>1.45</v>
      </c>
      <c r="K2343" s="25">
        <v>0.70399999999999996</v>
      </c>
      <c r="L2343" s="25">
        <v>0.54200000000000004</v>
      </c>
      <c r="M2343" s="25">
        <v>1.8380000000000001</v>
      </c>
      <c r="N2343" s="25">
        <v>2.0099999999999998</v>
      </c>
    </row>
    <row r="2344" spans="1:14" x14ac:dyDescent="0.2">
      <c r="A2344" s="25"/>
      <c r="B2344" s="25" t="s">
        <v>10</v>
      </c>
      <c r="C2344" s="25">
        <v>0.31560300000000002</v>
      </c>
      <c r="D2344" s="25">
        <v>0.28976299999999999</v>
      </c>
      <c r="E2344" s="25">
        <v>0.14654</v>
      </c>
      <c r="F2344" s="25">
        <v>0.16684499999999999</v>
      </c>
      <c r="G2344" s="25">
        <v>0.17993300000000001</v>
      </c>
      <c r="H2344" s="25">
        <v>0.19389000000000001</v>
      </c>
      <c r="I2344" s="25">
        <v>0.21263399999999999</v>
      </c>
      <c r="J2344" s="25">
        <v>0.25</v>
      </c>
      <c r="K2344" s="25">
        <v>4.2729999999999997</v>
      </c>
      <c r="L2344" s="25">
        <v>11.965999999999999</v>
      </c>
      <c r="M2344" s="25">
        <v>11.398999999999999</v>
      </c>
      <c r="N2344" s="25">
        <v>9.4629999999999992</v>
      </c>
    </row>
    <row r="2345" spans="1:14" x14ac:dyDescent="0.2">
      <c r="A2345" s="25"/>
      <c r="B2345" s="25" t="s">
        <v>11</v>
      </c>
      <c r="C2345" s="25" t="s">
        <v>13</v>
      </c>
      <c r="D2345" s="25" t="s">
        <v>13</v>
      </c>
      <c r="E2345" s="25" t="s">
        <v>13</v>
      </c>
      <c r="F2345" s="25" t="s">
        <v>13</v>
      </c>
      <c r="G2345" s="25" t="s">
        <v>13</v>
      </c>
      <c r="H2345" s="25" t="s">
        <v>13</v>
      </c>
      <c r="I2345" s="25" t="s">
        <v>13</v>
      </c>
      <c r="J2345" s="25" t="s">
        <v>13</v>
      </c>
      <c r="K2345" s="25" t="s">
        <v>13</v>
      </c>
      <c r="L2345" s="25" t="s">
        <v>13</v>
      </c>
      <c r="M2345" s="25">
        <v>0.16</v>
      </c>
      <c r="N2345" s="25">
        <v>0.41399999999999998</v>
      </c>
    </row>
    <row r="2346" spans="1:14" x14ac:dyDescent="0.2">
      <c r="A2346" s="25"/>
      <c r="B2346" s="25" t="s">
        <v>12</v>
      </c>
      <c r="C2346" s="25">
        <v>0.29290300000000002</v>
      </c>
      <c r="D2346" s="25">
        <v>0.26892100000000002</v>
      </c>
      <c r="E2346" s="25">
        <v>0.27200000000000002</v>
      </c>
      <c r="F2346" s="25">
        <v>0.30968899999999999</v>
      </c>
      <c r="G2346" s="25">
        <v>0.33398299999999997</v>
      </c>
      <c r="H2346" s="25">
        <v>0.35988799999999999</v>
      </c>
      <c r="I2346" s="25">
        <v>0.39467999999999998</v>
      </c>
      <c r="J2346" s="25">
        <v>0.46400000000000002</v>
      </c>
      <c r="K2346" s="25">
        <v>0.154</v>
      </c>
      <c r="L2346" s="25">
        <v>0.35299999999999998</v>
      </c>
      <c r="M2346" s="25">
        <v>1.238</v>
      </c>
      <c r="N2346" s="25">
        <v>4.8630000000000004</v>
      </c>
    </row>
    <row r="2347" spans="1:14" x14ac:dyDescent="0.2">
      <c r="A2347" s="25" t="s">
        <v>243</v>
      </c>
      <c r="B2347" s="25" t="s">
        <v>1</v>
      </c>
      <c r="C2347" s="25">
        <v>11409.9</v>
      </c>
      <c r="D2347" s="25">
        <v>14201.5</v>
      </c>
      <c r="E2347" s="25">
        <v>16403.7</v>
      </c>
      <c r="F2347" s="25">
        <v>9373.11</v>
      </c>
      <c r="G2347" s="25">
        <v>9749.35</v>
      </c>
      <c r="H2347" s="25">
        <v>10688.5</v>
      </c>
      <c r="I2347" s="25">
        <v>11488.7</v>
      </c>
      <c r="J2347" s="25">
        <v>11049.9</v>
      </c>
      <c r="K2347" s="25">
        <v>11844.7</v>
      </c>
      <c r="L2347" s="25">
        <v>12516.3</v>
      </c>
      <c r="M2347" s="25">
        <v>14473.9</v>
      </c>
      <c r="N2347" s="25">
        <v>15958.24</v>
      </c>
    </row>
    <row r="2348" spans="1:14" x14ac:dyDescent="0.2">
      <c r="A2348" s="25"/>
      <c r="B2348" s="25" t="s">
        <v>61</v>
      </c>
      <c r="C2348" s="25" t="s">
        <v>13</v>
      </c>
      <c r="D2348" s="25" t="s">
        <v>13</v>
      </c>
      <c r="E2348" s="25" t="s">
        <v>13</v>
      </c>
      <c r="F2348" s="25" t="s">
        <v>13</v>
      </c>
      <c r="G2348" s="25" t="s">
        <v>13</v>
      </c>
      <c r="H2348" s="25" t="s">
        <v>13</v>
      </c>
      <c r="I2348" s="25" t="s">
        <v>13</v>
      </c>
      <c r="J2348" s="25" t="s">
        <v>13</v>
      </c>
      <c r="K2348" s="25" t="s">
        <v>13</v>
      </c>
      <c r="L2348" s="25" t="s">
        <v>13</v>
      </c>
      <c r="M2348" s="25" t="s">
        <v>13</v>
      </c>
      <c r="N2348" s="25" t="s">
        <v>13</v>
      </c>
    </row>
    <row r="2349" spans="1:14" x14ac:dyDescent="0.2">
      <c r="A2349" s="25"/>
      <c r="B2349" s="25" t="s">
        <v>2</v>
      </c>
      <c r="C2349" s="25">
        <v>1820.35</v>
      </c>
      <c r="D2349" s="25">
        <v>2300.19</v>
      </c>
      <c r="E2349" s="25">
        <v>2251.91</v>
      </c>
      <c r="F2349" s="25">
        <v>2389.23</v>
      </c>
      <c r="G2349" s="25">
        <v>1940.33</v>
      </c>
      <c r="H2349" s="25">
        <v>2036.48</v>
      </c>
      <c r="I2349" s="25">
        <v>1975.2</v>
      </c>
      <c r="J2349" s="25">
        <v>2273.73</v>
      </c>
      <c r="K2349" s="25">
        <v>2665.2</v>
      </c>
      <c r="L2349" s="25">
        <v>2886.24</v>
      </c>
      <c r="M2349" s="25">
        <v>2852.65</v>
      </c>
      <c r="N2349" s="25">
        <v>3084.2669999999998</v>
      </c>
    </row>
    <row r="2350" spans="1:14" x14ac:dyDescent="0.2">
      <c r="A2350" s="25"/>
      <c r="B2350" s="25" t="s">
        <v>3</v>
      </c>
      <c r="C2350" s="25">
        <v>4625.7299999999996</v>
      </c>
      <c r="D2350" s="25">
        <v>4768.62</v>
      </c>
      <c r="E2350" s="25">
        <v>5971.29</v>
      </c>
      <c r="F2350" s="25">
        <v>5909.67</v>
      </c>
      <c r="G2350" s="25">
        <v>5994.67</v>
      </c>
      <c r="H2350" s="25">
        <v>6712</v>
      </c>
      <c r="I2350" s="25">
        <v>8459.36</v>
      </c>
      <c r="J2350" s="25">
        <v>7432.23</v>
      </c>
      <c r="K2350" s="25">
        <v>7651.45</v>
      </c>
      <c r="L2350" s="25">
        <v>8238.39</v>
      </c>
      <c r="M2350" s="25">
        <v>10129.700000000001</v>
      </c>
      <c r="N2350" s="25">
        <v>11095.566000000001</v>
      </c>
    </row>
    <row r="2351" spans="1:14" x14ac:dyDescent="0.2">
      <c r="A2351" s="25"/>
      <c r="B2351" s="25" t="s">
        <v>4</v>
      </c>
      <c r="C2351" s="25">
        <v>4963.82</v>
      </c>
      <c r="D2351" s="25">
        <v>7132.69</v>
      </c>
      <c r="E2351" s="25">
        <v>8180.5</v>
      </c>
      <c r="F2351" s="25">
        <v>1074.21</v>
      </c>
      <c r="G2351" s="25">
        <v>1814.35</v>
      </c>
      <c r="H2351" s="25">
        <v>1940.02</v>
      </c>
      <c r="I2351" s="25">
        <v>1054.1869999999999</v>
      </c>
      <c r="J2351" s="25">
        <v>1343.893</v>
      </c>
      <c r="K2351" s="25">
        <v>1528</v>
      </c>
      <c r="L2351" s="25">
        <v>1391.653</v>
      </c>
      <c r="M2351" s="25">
        <v>1491.5</v>
      </c>
      <c r="N2351" s="25">
        <v>1778.4069999999999</v>
      </c>
    </row>
    <row r="2352" spans="1:14" x14ac:dyDescent="0.2">
      <c r="A2352" s="25"/>
      <c r="B2352" s="25" t="s">
        <v>5</v>
      </c>
      <c r="C2352" s="25" t="s">
        <v>13</v>
      </c>
      <c r="D2352" s="25" t="s">
        <v>13</v>
      </c>
      <c r="E2352" s="25" t="s">
        <v>13</v>
      </c>
      <c r="F2352" s="25" t="s">
        <v>13</v>
      </c>
      <c r="G2352" s="25" t="s">
        <v>13</v>
      </c>
      <c r="H2352" s="25" t="s">
        <v>13</v>
      </c>
      <c r="I2352" s="25" t="s">
        <v>13</v>
      </c>
      <c r="J2352" s="25" t="s">
        <v>13</v>
      </c>
      <c r="K2352" s="25" t="s">
        <v>13</v>
      </c>
      <c r="L2352" s="25" t="s">
        <v>13</v>
      </c>
      <c r="M2352" s="25" t="s">
        <v>13</v>
      </c>
      <c r="N2352" s="25" t="s">
        <v>13</v>
      </c>
    </row>
    <row r="2353" spans="1:14" x14ac:dyDescent="0.2">
      <c r="A2353" s="25"/>
      <c r="B2353" s="25" t="s">
        <v>6</v>
      </c>
      <c r="C2353" s="25" t="s">
        <v>13</v>
      </c>
      <c r="D2353" s="25" t="s">
        <v>13</v>
      </c>
      <c r="E2353" s="25" t="s">
        <v>13</v>
      </c>
      <c r="F2353" s="25">
        <v>142.93299999999999</v>
      </c>
      <c r="G2353" s="25">
        <v>329.86700000000002</v>
      </c>
      <c r="H2353" s="25">
        <v>289.60000000000002</v>
      </c>
      <c r="I2353" s="25">
        <v>250.667</v>
      </c>
      <c r="J2353" s="25">
        <v>362.13299999999998</v>
      </c>
      <c r="K2353" s="25">
        <v>445.6</v>
      </c>
      <c r="L2353" s="25">
        <v>170.93299999999999</v>
      </c>
      <c r="M2353" s="25">
        <v>306.13299999999998</v>
      </c>
      <c r="N2353" s="25">
        <v>221.06700000000001</v>
      </c>
    </row>
    <row r="2354" spans="1:14" x14ac:dyDescent="0.2">
      <c r="A2354" s="25"/>
      <c r="B2354" s="25" t="s">
        <v>7</v>
      </c>
      <c r="C2354" s="25" t="s">
        <v>13</v>
      </c>
      <c r="D2354" s="25" t="s">
        <v>13</v>
      </c>
      <c r="E2354" s="25" t="s">
        <v>13</v>
      </c>
      <c r="F2354" s="25">
        <v>433.6</v>
      </c>
      <c r="G2354" s="25">
        <v>901.41300000000001</v>
      </c>
      <c r="H2354" s="25">
        <v>951.173</v>
      </c>
      <c r="I2354" s="25">
        <v>96.2667</v>
      </c>
      <c r="J2354" s="25">
        <v>109.867</v>
      </c>
      <c r="K2354" s="25">
        <v>159.46700000000001</v>
      </c>
      <c r="L2354" s="25">
        <v>216</v>
      </c>
      <c r="M2354" s="25">
        <v>250.43899999999999</v>
      </c>
      <c r="N2354" s="25">
        <v>573.57000000000005</v>
      </c>
    </row>
    <row r="2355" spans="1:14" x14ac:dyDescent="0.2">
      <c r="A2355" s="25"/>
      <c r="B2355" s="25" t="s">
        <v>8</v>
      </c>
      <c r="C2355" s="25" t="s">
        <v>13</v>
      </c>
      <c r="D2355" s="25" t="s">
        <v>13</v>
      </c>
      <c r="E2355" s="25" t="s">
        <v>13</v>
      </c>
      <c r="F2355" s="25" t="s">
        <v>13</v>
      </c>
      <c r="G2355" s="25" t="s">
        <v>13</v>
      </c>
      <c r="H2355" s="25" t="s">
        <v>13</v>
      </c>
      <c r="I2355" s="25" t="s">
        <v>13</v>
      </c>
      <c r="J2355" s="25" t="s">
        <v>13</v>
      </c>
      <c r="K2355" s="25" t="s">
        <v>13</v>
      </c>
      <c r="L2355" s="25" t="s">
        <v>13</v>
      </c>
      <c r="M2355" s="25" t="s">
        <v>13</v>
      </c>
      <c r="N2355" s="25" t="s">
        <v>13</v>
      </c>
    </row>
    <row r="2356" spans="1:14" x14ac:dyDescent="0.2">
      <c r="A2356" s="25"/>
      <c r="B2356" s="25" t="s">
        <v>9</v>
      </c>
      <c r="C2356" s="25">
        <v>192.68299999999999</v>
      </c>
      <c r="D2356" s="25">
        <v>244.59299999999999</v>
      </c>
      <c r="E2356" s="25">
        <v>245.922</v>
      </c>
      <c r="F2356" s="25">
        <v>222.16</v>
      </c>
      <c r="G2356" s="25">
        <v>205.387</v>
      </c>
      <c r="H2356" s="25">
        <v>293.06700000000001</v>
      </c>
      <c r="I2356" s="25">
        <v>263.733</v>
      </c>
      <c r="J2356" s="25">
        <v>307.2</v>
      </c>
      <c r="K2356" s="25">
        <v>297.60000000000002</v>
      </c>
      <c r="L2356" s="25">
        <v>358.56</v>
      </c>
      <c r="M2356" s="25">
        <v>252.28</v>
      </c>
      <c r="N2356" s="25">
        <v>272.827</v>
      </c>
    </row>
    <row r="2357" spans="1:14" x14ac:dyDescent="0.2">
      <c r="A2357" s="25"/>
      <c r="B2357" s="25" t="s">
        <v>10</v>
      </c>
      <c r="C2357" s="25">
        <v>4540.33</v>
      </c>
      <c r="D2357" s="25">
        <v>6659.81</v>
      </c>
      <c r="E2357" s="25">
        <v>7690.57</v>
      </c>
      <c r="F2357" s="25">
        <v>34.186700000000002</v>
      </c>
      <c r="G2357" s="25">
        <v>56.346699999999998</v>
      </c>
      <c r="H2357" s="25">
        <v>68.853300000000004</v>
      </c>
      <c r="I2357" s="25">
        <v>71.253299999999996</v>
      </c>
      <c r="J2357" s="25">
        <v>89.493300000000005</v>
      </c>
      <c r="K2357" s="25">
        <v>89.066699999999997</v>
      </c>
      <c r="L2357" s="25">
        <v>91.492999999999995</v>
      </c>
      <c r="M2357" s="25">
        <v>16.213000000000001</v>
      </c>
      <c r="N2357" s="25">
        <v>20.8</v>
      </c>
    </row>
    <row r="2358" spans="1:14" x14ac:dyDescent="0.2">
      <c r="A2358" s="25"/>
      <c r="B2358" s="25" t="s">
        <v>11</v>
      </c>
      <c r="C2358" s="25" t="s">
        <v>13</v>
      </c>
      <c r="D2358" s="25" t="s">
        <v>13</v>
      </c>
      <c r="E2358" s="25" t="s">
        <v>13</v>
      </c>
      <c r="F2358" s="25" t="s">
        <v>13</v>
      </c>
      <c r="G2358" s="25" t="s">
        <v>13</v>
      </c>
      <c r="H2358" s="25" t="s">
        <v>13</v>
      </c>
      <c r="I2358" s="25" t="s">
        <v>13</v>
      </c>
      <c r="J2358" s="25" t="s">
        <v>13</v>
      </c>
      <c r="K2358" s="25" t="s">
        <v>13</v>
      </c>
      <c r="L2358" s="25" t="s">
        <v>13</v>
      </c>
      <c r="M2358" s="25" t="s">
        <v>13</v>
      </c>
      <c r="N2358" s="25" t="s">
        <v>13</v>
      </c>
    </row>
    <row r="2359" spans="1:14" x14ac:dyDescent="0.2">
      <c r="A2359" s="25"/>
      <c r="B2359" s="25" t="s">
        <v>12</v>
      </c>
      <c r="C2359" s="25">
        <v>230.846</v>
      </c>
      <c r="D2359" s="25">
        <v>228.304</v>
      </c>
      <c r="E2359" s="25">
        <v>244.03200000000001</v>
      </c>
      <c r="F2359" s="25">
        <v>241.333</v>
      </c>
      <c r="G2359" s="25">
        <v>321.33300000000003</v>
      </c>
      <c r="H2359" s="25">
        <v>337.33300000000003</v>
      </c>
      <c r="I2359" s="25">
        <v>372.267</v>
      </c>
      <c r="J2359" s="25">
        <v>475.2</v>
      </c>
      <c r="K2359" s="25">
        <v>536.26700000000005</v>
      </c>
      <c r="L2359" s="25">
        <v>554.66700000000003</v>
      </c>
      <c r="M2359" s="25">
        <v>666.43499999999995</v>
      </c>
      <c r="N2359" s="25">
        <v>690.14400000000001</v>
      </c>
    </row>
    <row r="2360" spans="1:14" x14ac:dyDescent="0.2">
      <c r="A2360" s="25" t="s">
        <v>244</v>
      </c>
      <c r="B2360" s="25" t="s">
        <v>1</v>
      </c>
      <c r="C2360" s="25">
        <v>761.77099999999996</v>
      </c>
      <c r="D2360" s="25">
        <v>800.971</v>
      </c>
      <c r="E2360" s="25">
        <v>1192.3800000000001</v>
      </c>
      <c r="F2360" s="25">
        <v>1285.5809999999999</v>
      </c>
      <c r="G2360" s="25">
        <v>1017.73</v>
      </c>
      <c r="H2360" s="25">
        <v>1048.26</v>
      </c>
      <c r="I2360" s="25">
        <v>1166.74</v>
      </c>
      <c r="J2360" s="25">
        <v>1221.1990000000001</v>
      </c>
      <c r="K2360" s="25">
        <v>1329.057</v>
      </c>
      <c r="L2360" s="25">
        <v>1318.89</v>
      </c>
      <c r="M2360" s="25">
        <v>1193.162043</v>
      </c>
      <c r="N2360" s="25">
        <v>1229.6339109999999</v>
      </c>
    </row>
    <row r="2361" spans="1:14" x14ac:dyDescent="0.2">
      <c r="A2361" s="25"/>
      <c r="B2361" s="25" t="s">
        <v>61</v>
      </c>
      <c r="C2361" s="25">
        <v>0.20854300000000001</v>
      </c>
      <c r="D2361" s="25">
        <v>1.9124499999999999E-2</v>
      </c>
      <c r="E2361" s="25" t="s">
        <v>13</v>
      </c>
      <c r="F2361" s="25" t="s">
        <v>13</v>
      </c>
      <c r="G2361" s="25" t="s">
        <v>13</v>
      </c>
      <c r="H2361" s="25" t="s">
        <v>13</v>
      </c>
      <c r="I2361" s="25">
        <v>0.5234531</v>
      </c>
      <c r="J2361" s="25">
        <v>13.776</v>
      </c>
      <c r="K2361" s="25">
        <v>11.93</v>
      </c>
      <c r="L2361" s="25">
        <v>16.276</v>
      </c>
      <c r="M2361" s="25">
        <v>14.309047</v>
      </c>
      <c r="N2361" s="25" t="s">
        <v>13</v>
      </c>
    </row>
    <row r="2362" spans="1:14" x14ac:dyDescent="0.2">
      <c r="A2362" s="25"/>
      <c r="B2362" s="25" t="s">
        <v>2</v>
      </c>
      <c r="C2362" s="25">
        <v>126.756</v>
      </c>
      <c r="D2362" s="25">
        <v>112.949</v>
      </c>
      <c r="E2362" s="25">
        <v>135.227</v>
      </c>
      <c r="F2362" s="25">
        <v>143.29900000000001</v>
      </c>
      <c r="G2362" s="25">
        <v>47.798900000000003</v>
      </c>
      <c r="H2362" s="25">
        <v>46.196399999999997</v>
      </c>
      <c r="I2362" s="25">
        <v>99.678700000000006</v>
      </c>
      <c r="J2362" s="25">
        <v>126.062</v>
      </c>
      <c r="K2362" s="25">
        <v>145.001</v>
      </c>
      <c r="L2362" s="25">
        <v>148.38800000000001</v>
      </c>
      <c r="M2362" s="25">
        <v>125.316176</v>
      </c>
      <c r="N2362" s="25" t="s">
        <v>13</v>
      </c>
    </row>
    <row r="2363" spans="1:14" x14ac:dyDescent="0.2">
      <c r="A2363" s="25"/>
      <c r="B2363" s="25" t="s">
        <v>3</v>
      </c>
      <c r="C2363" s="25">
        <v>242.40299999999999</v>
      </c>
      <c r="D2363" s="25">
        <v>250.30099999999999</v>
      </c>
      <c r="E2363" s="25">
        <v>531.31200000000001</v>
      </c>
      <c r="F2363" s="25">
        <v>543.16</v>
      </c>
      <c r="G2363" s="25">
        <v>462.59300000000002</v>
      </c>
      <c r="H2363" s="25">
        <v>452.77699999999999</v>
      </c>
      <c r="I2363" s="25">
        <v>467.99900000000002</v>
      </c>
      <c r="J2363" s="25">
        <v>407.05700000000002</v>
      </c>
      <c r="K2363" s="25">
        <v>438.68900000000002</v>
      </c>
      <c r="L2363" s="25">
        <v>422.964</v>
      </c>
      <c r="M2363" s="25">
        <v>368.36087500000002</v>
      </c>
      <c r="N2363" s="25">
        <v>382.14016600000002</v>
      </c>
    </row>
    <row r="2364" spans="1:14" x14ac:dyDescent="0.2">
      <c r="A2364" s="25"/>
      <c r="B2364" s="25" t="s">
        <v>4</v>
      </c>
      <c r="C2364" s="25">
        <v>392.40300000000002</v>
      </c>
      <c r="D2364" s="25">
        <v>437.702</v>
      </c>
      <c r="E2364" s="25">
        <v>525.84100000000001</v>
      </c>
      <c r="F2364" s="25">
        <v>599.12199999999996</v>
      </c>
      <c r="G2364" s="25">
        <v>507.3381</v>
      </c>
      <c r="H2364" s="25">
        <v>549.28660000000002</v>
      </c>
      <c r="I2364" s="25">
        <v>598.53884689999995</v>
      </c>
      <c r="J2364" s="25">
        <v>674.303</v>
      </c>
      <c r="K2364" s="25">
        <v>733.43700000000001</v>
      </c>
      <c r="L2364" s="25">
        <v>731.26199999999994</v>
      </c>
      <c r="M2364" s="25">
        <v>685.17594399999996</v>
      </c>
      <c r="N2364" s="25" t="s">
        <v>13</v>
      </c>
    </row>
    <row r="2365" spans="1:14" x14ac:dyDescent="0.2">
      <c r="A2365" s="25"/>
      <c r="B2365" s="25" t="s">
        <v>5</v>
      </c>
      <c r="C2365" s="25">
        <v>77.426000000000002</v>
      </c>
      <c r="D2365" s="25">
        <v>46.8932</v>
      </c>
      <c r="E2365" s="25">
        <v>54.979799999999997</v>
      </c>
      <c r="F2365" s="25">
        <v>59.378</v>
      </c>
      <c r="G2365" s="25">
        <v>57.604399999999998</v>
      </c>
      <c r="H2365" s="25">
        <v>69.213800000000006</v>
      </c>
      <c r="I2365" s="25">
        <v>63.164099999999998</v>
      </c>
      <c r="J2365" s="25">
        <v>68.510000000000005</v>
      </c>
      <c r="K2365" s="25">
        <v>61.344999999999999</v>
      </c>
      <c r="L2365" s="25">
        <v>57.514000000000003</v>
      </c>
      <c r="M2365" s="25">
        <v>52.164805999999999</v>
      </c>
      <c r="N2365" s="25" t="s">
        <v>13</v>
      </c>
    </row>
    <row r="2366" spans="1:14" x14ac:dyDescent="0.2">
      <c r="A2366" s="25"/>
      <c r="B2366" s="25" t="s">
        <v>6</v>
      </c>
      <c r="C2366" s="25">
        <v>7.7160000000000002</v>
      </c>
      <c r="D2366" s="25">
        <v>11.092000000000001</v>
      </c>
      <c r="E2366" s="25">
        <v>12.999000000000001</v>
      </c>
      <c r="F2366" s="25">
        <v>13.3764</v>
      </c>
      <c r="G2366" s="25">
        <v>13.215</v>
      </c>
      <c r="H2366" s="25">
        <v>10.337999999999999</v>
      </c>
      <c r="I2366" s="25">
        <v>14.5846</v>
      </c>
      <c r="J2366" s="25">
        <v>16.696999999999999</v>
      </c>
      <c r="K2366" s="25">
        <v>9.7050000000000001</v>
      </c>
      <c r="L2366" s="25">
        <v>14.436</v>
      </c>
      <c r="M2366" s="25">
        <v>12.417596</v>
      </c>
      <c r="N2366" s="25" t="s">
        <v>13</v>
      </c>
    </row>
    <row r="2367" spans="1:14" x14ac:dyDescent="0.2">
      <c r="A2367" s="25"/>
      <c r="B2367" s="25" t="s">
        <v>7</v>
      </c>
      <c r="C2367" s="25">
        <v>6.8250599999999997</v>
      </c>
      <c r="D2367" s="25">
        <v>7.2481799999999996</v>
      </c>
      <c r="E2367" s="25">
        <v>7.5532000000000004</v>
      </c>
      <c r="F2367" s="25">
        <v>3.7292999999999998</v>
      </c>
      <c r="G2367" s="25">
        <v>4.1509</v>
      </c>
      <c r="H2367" s="25">
        <v>3.9573800000000001</v>
      </c>
      <c r="I2367" s="25">
        <v>4.6623400000000004</v>
      </c>
      <c r="J2367" s="25">
        <v>11.276999999999999</v>
      </c>
      <c r="K2367" s="25">
        <v>10.087999999999999</v>
      </c>
      <c r="L2367" s="25">
        <v>12.779</v>
      </c>
      <c r="M2367" s="25">
        <v>11.569093000000001</v>
      </c>
      <c r="N2367" s="25" t="s">
        <v>13</v>
      </c>
    </row>
    <row r="2368" spans="1:14" x14ac:dyDescent="0.2">
      <c r="A2368" s="25"/>
      <c r="B2368" s="25" t="s">
        <v>8</v>
      </c>
      <c r="C2368" s="25" t="s">
        <v>13</v>
      </c>
      <c r="D2368" s="25" t="s">
        <v>13</v>
      </c>
      <c r="E2368" s="25">
        <v>0.50076500000000002</v>
      </c>
      <c r="F2368" s="25">
        <v>0.245642</v>
      </c>
      <c r="G2368" s="25">
        <v>1.2283299999999999</v>
      </c>
      <c r="H2368" s="25">
        <v>1.2114400000000001</v>
      </c>
      <c r="I2368" s="25">
        <v>1.3987000000000001</v>
      </c>
      <c r="J2368" s="25">
        <v>3.3889999999999998</v>
      </c>
      <c r="K2368" s="25">
        <v>1.8009999999999999</v>
      </c>
      <c r="L2368" s="25">
        <v>3.8650000000000002</v>
      </c>
      <c r="M2368" s="25">
        <v>3.408588</v>
      </c>
      <c r="N2368" s="25" t="s">
        <v>13</v>
      </c>
    </row>
    <row r="2369" spans="1:14" x14ac:dyDescent="0.2">
      <c r="A2369" s="25"/>
      <c r="B2369" s="25" t="s">
        <v>9</v>
      </c>
      <c r="C2369" s="25">
        <v>105.46599999999999</v>
      </c>
      <c r="D2369" s="25">
        <v>144.63800000000001</v>
      </c>
      <c r="E2369" s="25">
        <v>185.80500000000001</v>
      </c>
      <c r="F2369" s="25">
        <v>202.18600000000001</v>
      </c>
      <c r="G2369" s="25">
        <v>131.452</v>
      </c>
      <c r="H2369" s="25">
        <v>182.28200000000001</v>
      </c>
      <c r="I2369" s="25">
        <v>200.036</v>
      </c>
      <c r="J2369" s="25">
        <v>247.69900000000001</v>
      </c>
      <c r="K2369" s="25">
        <v>296.01600000000002</v>
      </c>
      <c r="L2369" s="25">
        <v>296.21699999999998</v>
      </c>
      <c r="M2369" s="25">
        <v>274.18453299999999</v>
      </c>
      <c r="N2369" s="25" t="s">
        <v>13</v>
      </c>
    </row>
    <row r="2370" spans="1:14" x14ac:dyDescent="0.2">
      <c r="A2370" s="25"/>
      <c r="B2370" s="25" t="s">
        <v>10</v>
      </c>
      <c r="C2370" s="25">
        <v>107.81699999999999</v>
      </c>
      <c r="D2370" s="25">
        <v>135.97499999999999</v>
      </c>
      <c r="E2370" s="25">
        <v>158.11699999999999</v>
      </c>
      <c r="F2370" s="25">
        <v>202.744</v>
      </c>
      <c r="G2370" s="25">
        <v>185.83799999999999</v>
      </c>
      <c r="H2370" s="25">
        <v>170.34899999999999</v>
      </c>
      <c r="I2370" s="25">
        <v>176.452</v>
      </c>
      <c r="J2370" s="25">
        <v>185.50700000000001</v>
      </c>
      <c r="K2370" s="25">
        <v>199.905</v>
      </c>
      <c r="L2370" s="25">
        <v>188.23699999999999</v>
      </c>
      <c r="M2370" s="25">
        <v>172.16059999999999</v>
      </c>
      <c r="N2370" s="25" t="s">
        <v>13</v>
      </c>
    </row>
    <row r="2371" spans="1:14" x14ac:dyDescent="0.2">
      <c r="A2371" s="25"/>
      <c r="B2371" s="25" t="s">
        <v>11</v>
      </c>
      <c r="C2371" s="25">
        <v>1.89585E-2</v>
      </c>
      <c r="D2371" s="25">
        <v>0.40161400000000003</v>
      </c>
      <c r="E2371" s="25">
        <v>1.3771</v>
      </c>
      <c r="F2371" s="25">
        <v>0.46895399999999998</v>
      </c>
      <c r="G2371" s="25">
        <v>0.86830099999999999</v>
      </c>
      <c r="H2371" s="25" t="s">
        <v>13</v>
      </c>
      <c r="I2371" s="25">
        <v>0.13986999999999999</v>
      </c>
      <c r="J2371" s="25">
        <v>0.161</v>
      </c>
      <c r="K2371" s="25">
        <v>2.0310000000000001</v>
      </c>
      <c r="L2371" s="25">
        <v>1.5549999999999999</v>
      </c>
      <c r="M2371" s="25">
        <v>1.3531280000000001</v>
      </c>
      <c r="N2371" s="25" t="s">
        <v>13</v>
      </c>
    </row>
    <row r="2372" spans="1:14" x14ac:dyDescent="0.2">
      <c r="A2372" s="25"/>
      <c r="B2372" s="25" t="s">
        <v>12</v>
      </c>
      <c r="C2372" s="25">
        <v>87.133200000000002</v>
      </c>
      <c r="D2372" s="25">
        <v>91.453299999999999</v>
      </c>
      <c r="E2372" s="25">
        <v>104.514</v>
      </c>
      <c r="F2372" s="25">
        <v>116.99299999999999</v>
      </c>
      <c r="G2372" s="25">
        <v>112.985</v>
      </c>
      <c r="H2372" s="25">
        <v>111.937</v>
      </c>
      <c r="I2372" s="25">
        <v>138.09800000000001</v>
      </c>
      <c r="J2372" s="25">
        <v>141.06399999999999</v>
      </c>
      <c r="K2372" s="25">
        <v>152.54499999999999</v>
      </c>
      <c r="L2372" s="25">
        <v>156.65799999999999</v>
      </c>
      <c r="M2372" s="25">
        <v>157.91760099999999</v>
      </c>
      <c r="N2372" s="25" t="s">
        <v>13</v>
      </c>
    </row>
    <row r="2373" spans="1:14" x14ac:dyDescent="0.2">
      <c r="A2373" s="25" t="s">
        <v>245</v>
      </c>
      <c r="B2373" s="25" t="s">
        <v>1</v>
      </c>
      <c r="C2373" s="25" t="s">
        <v>88</v>
      </c>
      <c r="D2373" s="25" t="s">
        <v>88</v>
      </c>
      <c r="E2373" s="25" t="s">
        <v>88</v>
      </c>
      <c r="F2373" s="25">
        <v>4029.26</v>
      </c>
      <c r="G2373" s="25">
        <v>4166.8140000000003</v>
      </c>
      <c r="H2373" s="25">
        <v>4277.3819999999996</v>
      </c>
      <c r="I2373" s="25">
        <v>5359.3010000000004</v>
      </c>
      <c r="J2373" s="25">
        <v>5109.8360000000002</v>
      </c>
      <c r="K2373" s="25">
        <v>5709.1779999999999</v>
      </c>
      <c r="L2373" s="25">
        <v>6276.7160000000003</v>
      </c>
      <c r="M2373" s="25">
        <v>5796.6949999999997</v>
      </c>
      <c r="N2373" s="25">
        <v>6220.0010179999999</v>
      </c>
    </row>
    <row r="2374" spans="1:14" x14ac:dyDescent="0.2">
      <c r="A2374" s="25"/>
      <c r="B2374" s="25" t="s">
        <v>61</v>
      </c>
      <c r="C2374" s="25" t="s">
        <v>88</v>
      </c>
      <c r="D2374" s="25" t="s">
        <v>88</v>
      </c>
      <c r="E2374" s="25" t="s">
        <v>88</v>
      </c>
      <c r="F2374" s="25">
        <v>285.56099999999998</v>
      </c>
      <c r="G2374" s="25">
        <v>230.21893</v>
      </c>
      <c r="H2374" s="25">
        <v>235.76900000000001</v>
      </c>
      <c r="I2374" s="25">
        <v>286.75400000000002</v>
      </c>
      <c r="J2374" s="25">
        <v>234.77199999999999</v>
      </c>
      <c r="K2374" s="25">
        <v>285.97359999999998</v>
      </c>
      <c r="L2374" s="25">
        <v>326.22800000000001</v>
      </c>
      <c r="M2374" s="25">
        <v>288.91300000000001</v>
      </c>
      <c r="N2374" s="25">
        <v>328.63341800000001</v>
      </c>
    </row>
    <row r="2375" spans="1:14" x14ac:dyDescent="0.2">
      <c r="A2375" s="25"/>
      <c r="B2375" s="25" t="s">
        <v>2</v>
      </c>
      <c r="C2375" s="25" t="s">
        <v>88</v>
      </c>
      <c r="D2375" s="25" t="s">
        <v>88</v>
      </c>
      <c r="E2375" s="25" t="s">
        <v>88</v>
      </c>
      <c r="F2375" s="25">
        <v>964.346</v>
      </c>
      <c r="G2375" s="25">
        <v>778.61019999999996</v>
      </c>
      <c r="H2375" s="25">
        <v>828.77229999999997</v>
      </c>
      <c r="I2375" s="25">
        <v>988.84220000000005</v>
      </c>
      <c r="J2375" s="25">
        <v>974.64800000000002</v>
      </c>
      <c r="K2375" s="25">
        <v>1127.9649999999999</v>
      </c>
      <c r="L2375" s="25">
        <v>1207.751</v>
      </c>
      <c r="M2375" s="25">
        <v>1155.3</v>
      </c>
      <c r="N2375" s="25">
        <v>1186.6431399999999</v>
      </c>
    </row>
    <row r="2376" spans="1:14" x14ac:dyDescent="0.2">
      <c r="A2376" s="25"/>
      <c r="B2376" s="25" t="s">
        <v>3</v>
      </c>
      <c r="C2376" s="25" t="s">
        <v>88</v>
      </c>
      <c r="D2376" s="25" t="s">
        <v>88</v>
      </c>
      <c r="E2376" s="25" t="s">
        <v>88</v>
      </c>
      <c r="F2376" s="25">
        <v>941.47199999999998</v>
      </c>
      <c r="G2376" s="25">
        <v>1199.202</v>
      </c>
      <c r="H2376" s="25">
        <v>1230.124</v>
      </c>
      <c r="I2376" s="25">
        <v>1737.4390000000001</v>
      </c>
      <c r="J2376" s="25">
        <v>1727.7190000000001</v>
      </c>
      <c r="K2376" s="25">
        <v>1910.788</v>
      </c>
      <c r="L2376" s="25">
        <v>2027.88</v>
      </c>
      <c r="M2376" s="25">
        <v>1847.8920000000001</v>
      </c>
      <c r="N2376" s="25">
        <v>2051.2697710000002</v>
      </c>
    </row>
    <row r="2377" spans="1:14" x14ac:dyDescent="0.2">
      <c r="A2377" s="25"/>
      <c r="B2377" s="25" t="s">
        <v>4</v>
      </c>
      <c r="C2377" s="25" t="s">
        <v>88</v>
      </c>
      <c r="D2377" s="25" t="s">
        <v>88</v>
      </c>
      <c r="E2377" s="25" t="s">
        <v>88</v>
      </c>
      <c r="F2377" s="25">
        <v>1837.8810000000001</v>
      </c>
      <c r="G2377" s="25">
        <v>1958.78287</v>
      </c>
      <c r="H2377" s="25">
        <v>1982.7170000000001</v>
      </c>
      <c r="I2377" s="25">
        <v>2346.2669999999998</v>
      </c>
      <c r="J2377" s="25">
        <v>2172.6970000000001</v>
      </c>
      <c r="K2377" s="25">
        <v>2384.4520000000002</v>
      </c>
      <c r="L2377" s="25">
        <v>2714.8580000000002</v>
      </c>
      <c r="M2377" s="25">
        <v>2504.59</v>
      </c>
      <c r="N2377" s="25">
        <v>2653.45469</v>
      </c>
    </row>
    <row r="2378" spans="1:14" x14ac:dyDescent="0.2">
      <c r="A2378" s="25"/>
      <c r="B2378" s="25" t="s">
        <v>5</v>
      </c>
      <c r="C2378" s="25" t="s">
        <v>88</v>
      </c>
      <c r="D2378" s="25" t="s">
        <v>88</v>
      </c>
      <c r="E2378" s="25" t="s">
        <v>88</v>
      </c>
      <c r="F2378" s="25">
        <v>367.36</v>
      </c>
      <c r="G2378" s="25">
        <v>247.44280000000001</v>
      </c>
      <c r="H2378" s="25">
        <v>228.02719999999999</v>
      </c>
      <c r="I2378" s="25">
        <v>306.74430000000001</v>
      </c>
      <c r="J2378" s="25">
        <v>245.17660000000001</v>
      </c>
      <c r="K2378" s="25">
        <v>274.9837</v>
      </c>
      <c r="L2378" s="25">
        <v>415.56400000000002</v>
      </c>
      <c r="M2378" s="25">
        <v>291.79300000000001</v>
      </c>
      <c r="N2378" s="25">
        <v>212.93731700000001</v>
      </c>
    </row>
    <row r="2379" spans="1:14" x14ac:dyDescent="0.2">
      <c r="A2379" s="25"/>
      <c r="B2379" s="25" t="s">
        <v>6</v>
      </c>
      <c r="C2379" s="25" t="s">
        <v>88</v>
      </c>
      <c r="D2379" s="25" t="s">
        <v>88</v>
      </c>
      <c r="E2379" s="25" t="s">
        <v>88</v>
      </c>
      <c r="F2379" s="25">
        <v>24.672000000000001</v>
      </c>
      <c r="G2379" s="25">
        <v>44.811399999999999</v>
      </c>
      <c r="H2379" s="25">
        <v>45.039400000000001</v>
      </c>
      <c r="I2379" s="25">
        <v>45.149700000000003</v>
      </c>
      <c r="J2379" s="25">
        <v>52.2134</v>
      </c>
      <c r="K2379" s="25">
        <v>58.990099999999998</v>
      </c>
      <c r="L2379" s="25">
        <v>73.759</v>
      </c>
      <c r="M2379" s="25">
        <v>78.637</v>
      </c>
      <c r="N2379" s="25">
        <v>57.202336000000003</v>
      </c>
    </row>
    <row r="2380" spans="1:14" x14ac:dyDescent="0.2">
      <c r="A2380" s="25"/>
      <c r="B2380" s="25" t="s">
        <v>7</v>
      </c>
      <c r="C2380" s="25" t="s">
        <v>88</v>
      </c>
      <c r="D2380" s="25" t="s">
        <v>88</v>
      </c>
      <c r="E2380" s="25" t="s">
        <v>88</v>
      </c>
      <c r="F2380" s="25">
        <v>41.777000000000001</v>
      </c>
      <c r="G2380" s="25">
        <v>31.583749999999998</v>
      </c>
      <c r="H2380" s="25">
        <v>41.472290000000001</v>
      </c>
      <c r="I2380" s="25">
        <v>46.192343999999999</v>
      </c>
      <c r="J2380" s="25">
        <v>45.409100000000002</v>
      </c>
      <c r="K2380" s="25">
        <v>36.98207</v>
      </c>
      <c r="L2380" s="25">
        <v>32.700000000000003</v>
      </c>
      <c r="M2380" s="25">
        <v>25.872</v>
      </c>
      <c r="N2380" s="25">
        <v>27.096737999999998</v>
      </c>
    </row>
    <row r="2381" spans="1:14" x14ac:dyDescent="0.2">
      <c r="A2381" s="25"/>
      <c r="B2381" s="25" t="s">
        <v>8</v>
      </c>
      <c r="C2381" s="25" t="s">
        <v>88</v>
      </c>
      <c r="D2381" s="25" t="s">
        <v>88</v>
      </c>
      <c r="E2381" s="25" t="s">
        <v>88</v>
      </c>
      <c r="F2381" s="25">
        <v>27.373000000000001</v>
      </c>
      <c r="G2381" s="25">
        <v>64.854650000000007</v>
      </c>
      <c r="H2381" s="25">
        <v>39.786279</v>
      </c>
      <c r="I2381" s="25">
        <v>56.773251600000002</v>
      </c>
      <c r="J2381" s="25">
        <v>35.529189000000002</v>
      </c>
      <c r="K2381" s="25">
        <v>44.910701000000003</v>
      </c>
      <c r="L2381" s="25">
        <v>41.262999999999998</v>
      </c>
      <c r="M2381" s="25">
        <v>45.584000000000003</v>
      </c>
      <c r="N2381" s="25">
        <v>42.734549999999999</v>
      </c>
    </row>
    <row r="2382" spans="1:14" x14ac:dyDescent="0.2">
      <c r="A2382" s="25"/>
      <c r="B2382" s="25" t="s">
        <v>9</v>
      </c>
      <c r="C2382" s="25" t="s">
        <v>88</v>
      </c>
      <c r="D2382" s="25" t="s">
        <v>88</v>
      </c>
      <c r="E2382" s="25" t="s">
        <v>88</v>
      </c>
      <c r="F2382" s="25">
        <v>261.55799999999999</v>
      </c>
      <c r="G2382" s="25">
        <v>373.08600000000001</v>
      </c>
      <c r="H2382" s="25">
        <v>424.16699999999997</v>
      </c>
      <c r="I2382" s="25">
        <v>568.03599999999994</v>
      </c>
      <c r="J2382" s="25">
        <v>572.25699999999995</v>
      </c>
      <c r="K2382" s="25">
        <v>660.03399999999999</v>
      </c>
      <c r="L2382" s="25">
        <v>747.20500000000004</v>
      </c>
      <c r="M2382" s="25">
        <v>737.92600000000004</v>
      </c>
      <c r="N2382" s="25">
        <v>870.57961999999998</v>
      </c>
    </row>
    <row r="2383" spans="1:14" x14ac:dyDescent="0.2">
      <c r="A2383" s="25"/>
      <c r="B2383" s="25" t="s">
        <v>10</v>
      </c>
      <c r="C2383" s="25" t="s">
        <v>88</v>
      </c>
      <c r="D2383" s="25" t="s">
        <v>88</v>
      </c>
      <c r="E2383" s="25" t="s">
        <v>88</v>
      </c>
      <c r="F2383" s="25">
        <v>927.61199999999997</v>
      </c>
      <c r="G2383" s="25">
        <v>899.71159999999998</v>
      </c>
      <c r="H2383" s="25">
        <v>933.05200000000002</v>
      </c>
      <c r="I2383" s="25">
        <v>1044.798</v>
      </c>
      <c r="J2383" s="25">
        <v>1022.4112</v>
      </c>
      <c r="K2383" s="25">
        <v>1113.5107</v>
      </c>
      <c r="L2383" s="25">
        <v>1217.588</v>
      </c>
      <c r="M2383" s="25">
        <v>1129.808</v>
      </c>
      <c r="N2383" s="25">
        <v>1216.969331</v>
      </c>
    </row>
    <row r="2384" spans="1:14" x14ac:dyDescent="0.2">
      <c r="A2384" s="25"/>
      <c r="B2384" s="25" t="s">
        <v>11</v>
      </c>
      <c r="C2384" s="25" t="s">
        <v>88</v>
      </c>
      <c r="D2384" s="25" t="s">
        <v>88</v>
      </c>
      <c r="E2384" s="25" t="s">
        <v>88</v>
      </c>
      <c r="F2384" s="25">
        <v>159.97399999999999</v>
      </c>
      <c r="G2384" s="25">
        <v>171.57884999999999</v>
      </c>
      <c r="H2384" s="25">
        <v>180.24683099999999</v>
      </c>
      <c r="I2384" s="25">
        <v>196.27010439</v>
      </c>
      <c r="J2384" s="25">
        <v>139.39141100000001</v>
      </c>
      <c r="K2384" s="25">
        <v>137.681029</v>
      </c>
      <c r="L2384" s="25">
        <v>131.352</v>
      </c>
      <c r="M2384" s="25">
        <v>146.66300000000001</v>
      </c>
      <c r="N2384" s="25">
        <v>176.31013400000001</v>
      </c>
    </row>
    <row r="2385" spans="1:14" x14ac:dyDescent="0.2">
      <c r="A2385" s="25"/>
      <c r="B2385" s="25" t="s">
        <v>12</v>
      </c>
      <c r="C2385" s="25" t="s">
        <v>88</v>
      </c>
      <c r="D2385" s="25" t="s">
        <v>88</v>
      </c>
      <c r="E2385" s="25" t="s">
        <v>88</v>
      </c>
      <c r="F2385" s="25">
        <v>27.548999999999999</v>
      </c>
      <c r="G2385" s="25">
        <v>125.71</v>
      </c>
      <c r="H2385" s="25">
        <v>90.921000000000006</v>
      </c>
      <c r="I2385" s="25">
        <v>82.306299999999993</v>
      </c>
      <c r="J2385" s="25">
        <v>60.315100000000001</v>
      </c>
      <c r="K2385" s="25">
        <v>57.350700000000003</v>
      </c>
      <c r="L2385" s="25">
        <v>55.427999999999997</v>
      </c>
      <c r="M2385" s="25">
        <v>48.308</v>
      </c>
      <c r="N2385" s="25">
        <v>49.623663999999998</v>
      </c>
    </row>
    <row r="2386" spans="1:14" x14ac:dyDescent="0.2">
      <c r="A2386" s="25" t="s">
        <v>246</v>
      </c>
      <c r="B2386" s="25" t="s">
        <v>1</v>
      </c>
      <c r="C2386" s="25" t="s">
        <v>13</v>
      </c>
      <c r="D2386" s="25" t="s">
        <v>13</v>
      </c>
      <c r="E2386" s="25">
        <v>4092.4789999999998</v>
      </c>
      <c r="F2386" s="25" t="s">
        <v>88</v>
      </c>
      <c r="G2386" s="25" t="s">
        <v>88</v>
      </c>
      <c r="H2386" s="25" t="s">
        <v>88</v>
      </c>
      <c r="I2386" s="25" t="s">
        <v>88</v>
      </c>
      <c r="J2386" s="25" t="s">
        <v>88</v>
      </c>
      <c r="K2386" s="25" t="s">
        <v>88</v>
      </c>
      <c r="L2386" s="25" t="s">
        <v>88</v>
      </c>
      <c r="M2386" s="25" t="s">
        <v>88</v>
      </c>
      <c r="N2386" s="25" t="s">
        <v>88</v>
      </c>
    </row>
    <row r="2387" spans="1:14" x14ac:dyDescent="0.2">
      <c r="A2387" s="25"/>
      <c r="B2387" s="25" t="s">
        <v>61</v>
      </c>
      <c r="C2387" s="25" t="s">
        <v>13</v>
      </c>
      <c r="D2387" s="25" t="s">
        <v>66</v>
      </c>
      <c r="E2387" s="25">
        <v>294.64370000000002</v>
      </c>
      <c r="F2387" s="25" t="s">
        <v>88</v>
      </c>
      <c r="G2387" s="25" t="s">
        <v>88</v>
      </c>
      <c r="H2387" s="25" t="s">
        <v>88</v>
      </c>
      <c r="I2387" s="25" t="s">
        <v>88</v>
      </c>
      <c r="J2387" s="25" t="s">
        <v>88</v>
      </c>
      <c r="K2387" s="25" t="s">
        <v>88</v>
      </c>
      <c r="L2387" s="25" t="s">
        <v>88</v>
      </c>
      <c r="M2387" s="25" t="s">
        <v>88</v>
      </c>
      <c r="N2387" s="25" t="s">
        <v>88</v>
      </c>
    </row>
    <row r="2388" spans="1:14" x14ac:dyDescent="0.2">
      <c r="A2388" s="25"/>
      <c r="B2388" s="25" t="s">
        <v>2</v>
      </c>
      <c r="C2388" s="25" t="s">
        <v>13</v>
      </c>
      <c r="D2388" s="25" t="s">
        <v>13</v>
      </c>
      <c r="E2388" s="25">
        <v>827.75909999999999</v>
      </c>
      <c r="F2388" s="25" t="s">
        <v>88</v>
      </c>
      <c r="G2388" s="25" t="s">
        <v>88</v>
      </c>
      <c r="H2388" s="25" t="s">
        <v>88</v>
      </c>
      <c r="I2388" s="25" t="s">
        <v>88</v>
      </c>
      <c r="J2388" s="25" t="s">
        <v>88</v>
      </c>
      <c r="K2388" s="25" t="s">
        <v>88</v>
      </c>
      <c r="L2388" s="25" t="s">
        <v>88</v>
      </c>
      <c r="M2388" s="25" t="s">
        <v>88</v>
      </c>
      <c r="N2388" s="25" t="s">
        <v>88</v>
      </c>
    </row>
    <row r="2389" spans="1:14" x14ac:dyDescent="0.2">
      <c r="A2389" s="25"/>
      <c r="B2389" s="25" t="s">
        <v>3</v>
      </c>
      <c r="C2389" s="25" t="s">
        <v>13</v>
      </c>
      <c r="D2389" s="25" t="s">
        <v>13</v>
      </c>
      <c r="E2389" s="25">
        <v>1495.894</v>
      </c>
      <c r="F2389" s="25" t="s">
        <v>88</v>
      </c>
      <c r="G2389" s="25" t="s">
        <v>88</v>
      </c>
      <c r="H2389" s="25" t="s">
        <v>88</v>
      </c>
      <c r="I2389" s="25" t="s">
        <v>88</v>
      </c>
      <c r="J2389" s="25" t="s">
        <v>88</v>
      </c>
      <c r="K2389" s="25" t="s">
        <v>88</v>
      </c>
      <c r="L2389" s="25" t="s">
        <v>88</v>
      </c>
      <c r="M2389" s="25" t="s">
        <v>88</v>
      </c>
      <c r="N2389" s="25" t="s">
        <v>88</v>
      </c>
    </row>
    <row r="2390" spans="1:14" x14ac:dyDescent="0.2">
      <c r="A2390" s="25"/>
      <c r="B2390" s="25" t="s">
        <v>4</v>
      </c>
      <c r="C2390" s="25" t="s">
        <v>13</v>
      </c>
      <c r="D2390" s="25" t="s">
        <v>13</v>
      </c>
      <c r="E2390" s="25">
        <v>1474.1822</v>
      </c>
      <c r="F2390" s="25" t="s">
        <v>88</v>
      </c>
      <c r="G2390" s="25" t="s">
        <v>88</v>
      </c>
      <c r="H2390" s="25" t="s">
        <v>88</v>
      </c>
      <c r="I2390" s="25" t="s">
        <v>88</v>
      </c>
      <c r="J2390" s="25" t="s">
        <v>88</v>
      </c>
      <c r="K2390" s="25" t="s">
        <v>88</v>
      </c>
      <c r="L2390" s="25" t="s">
        <v>88</v>
      </c>
      <c r="M2390" s="25" t="s">
        <v>88</v>
      </c>
      <c r="N2390" s="25" t="s">
        <v>88</v>
      </c>
    </row>
    <row r="2391" spans="1:14" x14ac:dyDescent="0.2">
      <c r="A2391" s="25"/>
      <c r="B2391" s="25" t="s">
        <v>5</v>
      </c>
      <c r="C2391" s="25" t="s">
        <v>13</v>
      </c>
      <c r="D2391" s="25" t="s">
        <v>13</v>
      </c>
      <c r="E2391" s="25">
        <v>263.5849</v>
      </c>
      <c r="F2391" s="25" t="s">
        <v>88</v>
      </c>
      <c r="G2391" s="25" t="s">
        <v>88</v>
      </c>
      <c r="H2391" s="25" t="s">
        <v>88</v>
      </c>
      <c r="I2391" s="25" t="s">
        <v>88</v>
      </c>
      <c r="J2391" s="25" t="s">
        <v>88</v>
      </c>
      <c r="K2391" s="25" t="s">
        <v>88</v>
      </c>
      <c r="L2391" s="25" t="s">
        <v>88</v>
      </c>
      <c r="M2391" s="25" t="s">
        <v>88</v>
      </c>
      <c r="N2391" s="25" t="s">
        <v>88</v>
      </c>
    </row>
    <row r="2392" spans="1:14" x14ac:dyDescent="0.2">
      <c r="A2392" s="25"/>
      <c r="B2392" s="25" t="s">
        <v>6</v>
      </c>
      <c r="C2392" s="25" t="s">
        <v>13</v>
      </c>
      <c r="D2392" s="25" t="s">
        <v>13</v>
      </c>
      <c r="E2392" s="25">
        <v>30.514099999999999</v>
      </c>
      <c r="F2392" s="25" t="s">
        <v>88</v>
      </c>
      <c r="G2392" s="25" t="s">
        <v>88</v>
      </c>
      <c r="H2392" s="25" t="s">
        <v>88</v>
      </c>
      <c r="I2392" s="25" t="s">
        <v>88</v>
      </c>
      <c r="J2392" s="25" t="s">
        <v>88</v>
      </c>
      <c r="K2392" s="25" t="s">
        <v>88</v>
      </c>
      <c r="L2392" s="25" t="s">
        <v>88</v>
      </c>
      <c r="M2392" s="25" t="s">
        <v>88</v>
      </c>
      <c r="N2392" s="25" t="s">
        <v>88</v>
      </c>
    </row>
    <row r="2393" spans="1:14" x14ac:dyDescent="0.2">
      <c r="A2393" s="25"/>
      <c r="B2393" s="25" t="s">
        <v>7</v>
      </c>
      <c r="C2393" s="25" t="s">
        <v>13</v>
      </c>
      <c r="D2393" s="25" t="s">
        <v>13</v>
      </c>
      <c r="E2393" s="25" t="s">
        <v>13</v>
      </c>
      <c r="F2393" s="25" t="s">
        <v>88</v>
      </c>
      <c r="G2393" s="25" t="s">
        <v>88</v>
      </c>
      <c r="H2393" s="25" t="s">
        <v>88</v>
      </c>
      <c r="I2393" s="25" t="s">
        <v>88</v>
      </c>
      <c r="J2393" s="25" t="s">
        <v>88</v>
      </c>
      <c r="K2393" s="25" t="s">
        <v>88</v>
      </c>
      <c r="L2393" s="25" t="s">
        <v>88</v>
      </c>
      <c r="M2393" s="25" t="s">
        <v>88</v>
      </c>
      <c r="N2393" s="25" t="s">
        <v>88</v>
      </c>
    </row>
    <row r="2394" spans="1:14" x14ac:dyDescent="0.2">
      <c r="A2394" s="25"/>
      <c r="B2394" s="25" t="s">
        <v>8</v>
      </c>
      <c r="C2394" s="25" t="s">
        <v>13</v>
      </c>
      <c r="D2394" s="25" t="s">
        <v>13</v>
      </c>
      <c r="E2394" s="25">
        <v>11.830120000000001</v>
      </c>
      <c r="F2394" s="25" t="s">
        <v>88</v>
      </c>
      <c r="G2394" s="25" t="s">
        <v>88</v>
      </c>
      <c r="H2394" s="25" t="s">
        <v>88</v>
      </c>
      <c r="I2394" s="25" t="s">
        <v>88</v>
      </c>
      <c r="J2394" s="25" t="s">
        <v>88</v>
      </c>
      <c r="K2394" s="25" t="s">
        <v>88</v>
      </c>
      <c r="L2394" s="25" t="s">
        <v>88</v>
      </c>
      <c r="M2394" s="25" t="s">
        <v>88</v>
      </c>
      <c r="N2394" s="25" t="s">
        <v>88</v>
      </c>
    </row>
    <row r="2395" spans="1:14" x14ac:dyDescent="0.2">
      <c r="A2395" s="25"/>
      <c r="B2395" s="25" t="s">
        <v>9</v>
      </c>
      <c r="C2395" s="25" t="s">
        <v>13</v>
      </c>
      <c r="D2395" s="25" t="s">
        <v>13</v>
      </c>
      <c r="E2395" s="25">
        <v>234.32</v>
      </c>
      <c r="F2395" s="25" t="s">
        <v>88</v>
      </c>
      <c r="G2395" s="25" t="s">
        <v>88</v>
      </c>
      <c r="H2395" s="25" t="s">
        <v>88</v>
      </c>
      <c r="I2395" s="25" t="s">
        <v>88</v>
      </c>
      <c r="J2395" s="25" t="s">
        <v>88</v>
      </c>
      <c r="K2395" s="25" t="s">
        <v>88</v>
      </c>
      <c r="L2395" s="25" t="s">
        <v>88</v>
      </c>
      <c r="M2395" s="25" t="s">
        <v>88</v>
      </c>
      <c r="N2395" s="25" t="s">
        <v>88</v>
      </c>
    </row>
    <row r="2396" spans="1:14" x14ac:dyDescent="0.2">
      <c r="A2396" s="25"/>
      <c r="B2396" s="25" t="s">
        <v>10</v>
      </c>
      <c r="C2396" s="25" t="s">
        <v>13</v>
      </c>
      <c r="D2396" s="25" t="s">
        <v>13</v>
      </c>
      <c r="E2396" s="25">
        <v>745.63499999999999</v>
      </c>
      <c r="F2396" s="25" t="s">
        <v>88</v>
      </c>
      <c r="G2396" s="25" t="s">
        <v>88</v>
      </c>
      <c r="H2396" s="25" t="s">
        <v>88</v>
      </c>
      <c r="I2396" s="25" t="s">
        <v>88</v>
      </c>
      <c r="J2396" s="25" t="s">
        <v>88</v>
      </c>
      <c r="K2396" s="25" t="s">
        <v>88</v>
      </c>
      <c r="L2396" s="25" t="s">
        <v>88</v>
      </c>
      <c r="M2396" s="25" t="s">
        <v>88</v>
      </c>
      <c r="N2396" s="25" t="s">
        <v>88</v>
      </c>
    </row>
    <row r="2397" spans="1:14" x14ac:dyDescent="0.2">
      <c r="A2397" s="25"/>
      <c r="B2397" s="25" t="s">
        <v>11</v>
      </c>
      <c r="C2397" s="25" t="s">
        <v>13</v>
      </c>
      <c r="D2397" s="25" t="s">
        <v>13</v>
      </c>
      <c r="E2397" s="25">
        <v>128.12520000000001</v>
      </c>
      <c r="F2397" s="25" t="s">
        <v>88</v>
      </c>
      <c r="G2397" s="25" t="s">
        <v>88</v>
      </c>
      <c r="H2397" s="25" t="s">
        <v>88</v>
      </c>
      <c r="I2397" s="25" t="s">
        <v>88</v>
      </c>
      <c r="J2397" s="25" t="s">
        <v>88</v>
      </c>
      <c r="K2397" s="25" t="s">
        <v>88</v>
      </c>
      <c r="L2397" s="25" t="s">
        <v>88</v>
      </c>
      <c r="M2397" s="25" t="s">
        <v>88</v>
      </c>
      <c r="N2397" s="25" t="s">
        <v>88</v>
      </c>
    </row>
    <row r="2398" spans="1:14" x14ac:dyDescent="0.2">
      <c r="A2398" s="25"/>
      <c r="B2398" s="25" t="s">
        <v>12</v>
      </c>
      <c r="C2398" s="25" t="s">
        <v>13</v>
      </c>
      <c r="D2398" s="25" t="s">
        <v>13</v>
      </c>
      <c r="E2398" s="25">
        <v>28.596</v>
      </c>
      <c r="F2398" s="25" t="s">
        <v>88</v>
      </c>
      <c r="G2398" s="25" t="s">
        <v>88</v>
      </c>
      <c r="H2398" s="25" t="s">
        <v>88</v>
      </c>
      <c r="I2398" s="25" t="s">
        <v>88</v>
      </c>
      <c r="J2398" s="25" t="s">
        <v>88</v>
      </c>
      <c r="K2398" s="25" t="s">
        <v>88</v>
      </c>
      <c r="L2398" s="25" t="s">
        <v>88</v>
      </c>
      <c r="M2398" s="25" t="s">
        <v>88</v>
      </c>
      <c r="N2398" s="25" t="s">
        <v>88</v>
      </c>
    </row>
    <row r="2399" spans="1:14" x14ac:dyDescent="0.2">
      <c r="A2399" s="25" t="s">
        <v>247</v>
      </c>
      <c r="B2399" s="25" t="s">
        <v>1</v>
      </c>
      <c r="C2399" s="25">
        <v>369.56799999999998</v>
      </c>
      <c r="D2399" s="25">
        <v>431.16199999999998</v>
      </c>
      <c r="E2399" s="25">
        <v>456.18</v>
      </c>
      <c r="F2399" s="25">
        <v>464.46</v>
      </c>
      <c r="G2399" s="25">
        <v>417.99599999999998</v>
      </c>
      <c r="H2399" s="25">
        <v>440.51400000000001</v>
      </c>
      <c r="I2399" s="25">
        <v>465.56</v>
      </c>
      <c r="J2399" s="25">
        <v>673.66700000000003</v>
      </c>
      <c r="K2399" s="25">
        <v>826.68499999999995</v>
      </c>
      <c r="L2399" s="25">
        <v>833.91700000000003</v>
      </c>
      <c r="M2399" s="25">
        <v>847.69600000000003</v>
      </c>
      <c r="N2399" s="25">
        <v>893.74127399999998</v>
      </c>
    </row>
    <row r="2400" spans="1:14" x14ac:dyDescent="0.2">
      <c r="A2400" s="25"/>
      <c r="B2400" s="25" t="s">
        <v>61</v>
      </c>
      <c r="C2400" s="25">
        <v>0.803813</v>
      </c>
      <c r="D2400" s="25">
        <v>0.880664</v>
      </c>
      <c r="E2400" s="25" t="s">
        <v>13</v>
      </c>
      <c r="F2400" s="25" t="s">
        <v>13</v>
      </c>
      <c r="G2400" s="25" t="s">
        <v>13</v>
      </c>
      <c r="H2400" s="25" t="s">
        <v>13</v>
      </c>
      <c r="I2400" s="25" t="s">
        <v>13</v>
      </c>
      <c r="J2400" s="25" t="s">
        <v>13</v>
      </c>
      <c r="K2400" s="25" t="s">
        <v>13</v>
      </c>
      <c r="L2400" s="25" t="s">
        <v>13</v>
      </c>
      <c r="M2400" s="25" t="s">
        <v>13</v>
      </c>
      <c r="N2400" s="25" t="s">
        <v>13</v>
      </c>
    </row>
    <row r="2401" spans="1:14" x14ac:dyDescent="0.2">
      <c r="A2401" s="25"/>
      <c r="B2401" s="25" t="s">
        <v>2</v>
      </c>
      <c r="C2401" s="25">
        <v>133.465</v>
      </c>
      <c r="D2401" s="25">
        <v>160.536</v>
      </c>
      <c r="E2401" s="25">
        <v>113.789</v>
      </c>
      <c r="F2401" s="25">
        <v>140.10400000000001</v>
      </c>
      <c r="G2401" s="25">
        <v>133.73699999999999</v>
      </c>
      <c r="H2401" s="25">
        <v>130.988</v>
      </c>
      <c r="I2401" s="25">
        <v>135.50299999999999</v>
      </c>
      <c r="J2401" s="25">
        <v>133.86500000000001</v>
      </c>
      <c r="K2401" s="25">
        <v>148.66300000000001</v>
      </c>
      <c r="L2401" s="25">
        <v>192.78899999999999</v>
      </c>
      <c r="M2401" s="25">
        <v>207.56299999999999</v>
      </c>
      <c r="N2401" s="25">
        <v>203.300701</v>
      </c>
    </row>
    <row r="2402" spans="1:14" x14ac:dyDescent="0.2">
      <c r="A2402" s="25"/>
      <c r="B2402" s="25" t="s">
        <v>3</v>
      </c>
      <c r="C2402" s="25">
        <v>192.1</v>
      </c>
      <c r="D2402" s="25">
        <v>227.768</v>
      </c>
      <c r="E2402" s="25">
        <v>325.81799999999998</v>
      </c>
      <c r="F2402" s="25">
        <v>308.67899999999997</v>
      </c>
      <c r="G2402" s="25">
        <v>256.49900000000002</v>
      </c>
      <c r="H2402" s="25">
        <v>274.39</v>
      </c>
      <c r="I2402" s="25">
        <v>291.00200000000001</v>
      </c>
      <c r="J2402" s="25">
        <v>388.45600000000002</v>
      </c>
      <c r="K2402" s="25">
        <v>430.17200000000003</v>
      </c>
      <c r="L2402" s="25">
        <v>397.42399999999998</v>
      </c>
      <c r="M2402" s="25">
        <v>392.423</v>
      </c>
      <c r="N2402" s="25">
        <v>413.66901200000001</v>
      </c>
    </row>
    <row r="2403" spans="1:14" x14ac:dyDescent="0.2">
      <c r="A2403" s="25"/>
      <c r="B2403" s="25" t="s">
        <v>4</v>
      </c>
      <c r="C2403" s="25">
        <v>43.2</v>
      </c>
      <c r="D2403" s="25">
        <v>41.978000000000002</v>
      </c>
      <c r="E2403" s="25">
        <v>16.579000000000001</v>
      </c>
      <c r="F2403" s="25">
        <v>15.677</v>
      </c>
      <c r="G2403" s="25">
        <v>27.76</v>
      </c>
      <c r="H2403" s="25">
        <v>35.137</v>
      </c>
      <c r="I2403" s="25">
        <v>39.055</v>
      </c>
      <c r="J2403" s="25">
        <v>151.346</v>
      </c>
      <c r="K2403" s="25">
        <v>247.85</v>
      </c>
      <c r="L2403" s="25">
        <v>243.70400000000001</v>
      </c>
      <c r="M2403" s="25">
        <v>247.71</v>
      </c>
      <c r="N2403" s="25">
        <v>276.77156100000002</v>
      </c>
    </row>
    <row r="2404" spans="1:14" x14ac:dyDescent="0.2">
      <c r="A2404" s="25"/>
      <c r="B2404" s="25" t="s">
        <v>5</v>
      </c>
      <c r="C2404" s="25" t="s">
        <v>13</v>
      </c>
      <c r="D2404" s="25" t="s">
        <v>13</v>
      </c>
      <c r="E2404" s="25" t="s">
        <v>13</v>
      </c>
      <c r="F2404" s="25" t="s">
        <v>13</v>
      </c>
      <c r="G2404" s="25" t="s">
        <v>13</v>
      </c>
      <c r="H2404" s="25" t="s">
        <v>13</v>
      </c>
      <c r="I2404" s="25" t="s">
        <v>13</v>
      </c>
      <c r="J2404" s="25" t="s">
        <v>13</v>
      </c>
      <c r="K2404" s="25" t="s">
        <v>13</v>
      </c>
      <c r="L2404" s="25" t="s">
        <v>13</v>
      </c>
      <c r="M2404" s="25" t="s">
        <v>13</v>
      </c>
      <c r="N2404" s="25" t="s">
        <v>13</v>
      </c>
    </row>
    <row r="2405" spans="1:14" x14ac:dyDescent="0.2">
      <c r="A2405" s="25"/>
      <c r="B2405" s="25" t="s">
        <v>6</v>
      </c>
      <c r="C2405" s="25">
        <v>3.6019299999999999</v>
      </c>
      <c r="D2405" s="25">
        <v>0.88310200000000005</v>
      </c>
      <c r="E2405" s="25">
        <v>2.52</v>
      </c>
      <c r="F2405" s="25">
        <v>1.99719</v>
      </c>
      <c r="G2405" s="25">
        <v>1.1236299999999999</v>
      </c>
      <c r="H2405" s="25">
        <v>0.35</v>
      </c>
      <c r="I2405" s="25" t="s">
        <v>13</v>
      </c>
      <c r="J2405" s="25" t="s">
        <v>13</v>
      </c>
      <c r="K2405" s="25" t="s">
        <v>13</v>
      </c>
      <c r="L2405" s="25" t="s">
        <v>13</v>
      </c>
      <c r="M2405" s="25" t="s">
        <v>13</v>
      </c>
      <c r="N2405" s="25" t="s">
        <v>13</v>
      </c>
    </row>
    <row r="2406" spans="1:14" x14ac:dyDescent="0.2">
      <c r="A2406" s="25"/>
      <c r="B2406" s="25" t="s">
        <v>7</v>
      </c>
      <c r="C2406" s="25" t="s">
        <v>13</v>
      </c>
      <c r="D2406" s="25" t="s">
        <v>13</v>
      </c>
      <c r="E2406" s="25" t="s">
        <v>13</v>
      </c>
      <c r="F2406" s="25" t="s">
        <v>13</v>
      </c>
      <c r="G2406" s="25" t="s">
        <v>13</v>
      </c>
      <c r="H2406" s="25" t="s">
        <v>13</v>
      </c>
      <c r="I2406" s="25" t="s">
        <v>13</v>
      </c>
      <c r="J2406" s="25" t="s">
        <v>13</v>
      </c>
      <c r="K2406" s="25" t="s">
        <v>13</v>
      </c>
      <c r="L2406" s="25" t="s">
        <v>13</v>
      </c>
      <c r="M2406" s="25" t="s">
        <v>13</v>
      </c>
      <c r="N2406" s="25" t="s">
        <v>13</v>
      </c>
    </row>
    <row r="2407" spans="1:14" x14ac:dyDescent="0.2">
      <c r="A2407" s="25"/>
      <c r="B2407" s="25" t="s">
        <v>8</v>
      </c>
      <c r="C2407" s="25" t="s">
        <v>13</v>
      </c>
      <c r="D2407" s="25" t="s">
        <v>13</v>
      </c>
      <c r="E2407" s="25">
        <v>1.2230000000000001</v>
      </c>
      <c r="F2407" s="25">
        <v>0.99445799999999995</v>
      </c>
      <c r="G2407" s="25">
        <v>8.6665399999999995</v>
      </c>
      <c r="H2407" s="25">
        <v>1.8646400000000001</v>
      </c>
      <c r="I2407" s="25">
        <v>1.6089</v>
      </c>
      <c r="J2407" s="25">
        <v>1.61</v>
      </c>
      <c r="K2407" s="25">
        <v>1.64107</v>
      </c>
      <c r="L2407" s="25">
        <v>1.2410000000000001</v>
      </c>
      <c r="M2407" s="25">
        <v>1.272</v>
      </c>
      <c r="N2407" s="25">
        <v>1.3038000000000001</v>
      </c>
    </row>
    <row r="2408" spans="1:14" x14ac:dyDescent="0.2">
      <c r="A2408" s="25"/>
      <c r="B2408" s="25" t="s">
        <v>9</v>
      </c>
      <c r="C2408" s="25">
        <v>12.7798</v>
      </c>
      <c r="D2408" s="25">
        <v>13.047700000000001</v>
      </c>
      <c r="E2408" s="25">
        <v>6.3314899999999996</v>
      </c>
      <c r="F2408" s="25">
        <v>6.4607000000000001</v>
      </c>
      <c r="G2408" s="25">
        <v>6.76898</v>
      </c>
      <c r="H2408" s="25">
        <v>7.5831</v>
      </c>
      <c r="I2408" s="25">
        <v>7.8826099999999997</v>
      </c>
      <c r="J2408" s="25">
        <v>10.297000000000001</v>
      </c>
      <c r="K2408" s="25">
        <v>10.886200000000001</v>
      </c>
      <c r="L2408" s="25">
        <v>12.109</v>
      </c>
      <c r="M2408" s="25">
        <v>12.375</v>
      </c>
      <c r="N2408" s="25">
        <v>12.086904000000001</v>
      </c>
    </row>
    <row r="2409" spans="1:14" x14ac:dyDescent="0.2">
      <c r="A2409" s="25"/>
      <c r="B2409" s="25" t="s">
        <v>10</v>
      </c>
      <c r="C2409" s="25">
        <v>5.1615099999999998</v>
      </c>
      <c r="D2409" s="25">
        <v>6.4540499999999996</v>
      </c>
      <c r="E2409" s="25">
        <v>6.39</v>
      </c>
      <c r="F2409" s="25">
        <v>6.1249700000000002</v>
      </c>
      <c r="G2409" s="25">
        <v>11.100899999999999</v>
      </c>
      <c r="H2409" s="25">
        <v>25.279199999999999</v>
      </c>
      <c r="I2409" s="25">
        <v>29.503</v>
      </c>
      <c r="J2409" s="25">
        <v>137.45599999999999</v>
      </c>
      <c r="K2409" s="25">
        <v>224.714</v>
      </c>
      <c r="L2409" s="25">
        <v>221.31100000000001</v>
      </c>
      <c r="M2409" s="25">
        <v>225.571</v>
      </c>
      <c r="N2409" s="25">
        <v>248.343673</v>
      </c>
    </row>
    <row r="2410" spans="1:14" x14ac:dyDescent="0.2">
      <c r="A2410" s="25"/>
      <c r="B2410" s="25" t="s">
        <v>11</v>
      </c>
      <c r="C2410" s="25" t="s">
        <v>13</v>
      </c>
      <c r="D2410" s="25" t="s">
        <v>13</v>
      </c>
      <c r="E2410" s="25" t="s">
        <v>13</v>
      </c>
      <c r="F2410" s="25" t="s">
        <v>13</v>
      </c>
      <c r="G2410" s="25" t="s">
        <v>13</v>
      </c>
      <c r="H2410" s="25" t="s">
        <v>13</v>
      </c>
      <c r="I2410" s="25" t="s">
        <v>13</v>
      </c>
      <c r="J2410" s="25" t="s">
        <v>13</v>
      </c>
      <c r="K2410" s="25" t="s">
        <v>13</v>
      </c>
      <c r="L2410" s="25" t="s">
        <v>13</v>
      </c>
      <c r="M2410" s="25" t="s">
        <v>13</v>
      </c>
      <c r="N2410" s="25" t="s">
        <v>13</v>
      </c>
    </row>
    <row r="2411" spans="1:14" x14ac:dyDescent="0.2">
      <c r="A2411" s="25"/>
      <c r="B2411" s="25" t="s">
        <v>12</v>
      </c>
      <c r="C2411" s="25">
        <v>21.656700000000001</v>
      </c>
      <c r="D2411" s="25">
        <v>21.592700000000001</v>
      </c>
      <c r="E2411" s="25">
        <v>9.5000000000000001E-2</v>
      </c>
      <c r="F2411" s="25">
        <v>0.1</v>
      </c>
      <c r="G2411" s="25">
        <v>0.1</v>
      </c>
      <c r="H2411" s="25">
        <v>6.0072199999999999E-2</v>
      </c>
      <c r="I2411" s="25">
        <v>6.0071899999999998E-2</v>
      </c>
      <c r="J2411" s="25">
        <v>1.98201</v>
      </c>
      <c r="K2411" s="25">
        <v>8.7839299999999998</v>
      </c>
      <c r="L2411" s="25">
        <v>9.0429999999999993</v>
      </c>
      <c r="M2411" s="25">
        <v>8.4920000000000009</v>
      </c>
      <c r="N2411" s="25">
        <v>15.037184</v>
      </c>
    </row>
    <row r="2412" spans="1:14" x14ac:dyDescent="0.2">
      <c r="A2412" s="25" t="s">
        <v>248</v>
      </c>
      <c r="B2412" s="25" t="s">
        <v>1</v>
      </c>
      <c r="C2412" s="25">
        <v>78.151200000000003</v>
      </c>
      <c r="D2412" s="25">
        <v>40.023499999999999</v>
      </c>
      <c r="E2412" s="25">
        <v>43.363599999999998</v>
      </c>
      <c r="F2412" s="25">
        <v>58.96</v>
      </c>
      <c r="G2412" s="25">
        <v>100.657</v>
      </c>
      <c r="H2412" s="25">
        <v>56.694000000000003</v>
      </c>
      <c r="I2412" s="25">
        <v>156.74</v>
      </c>
      <c r="J2412" s="25">
        <v>177.839</v>
      </c>
      <c r="K2412" s="25">
        <v>221.21899999999999</v>
      </c>
      <c r="L2412" s="25">
        <v>204.58099999999999</v>
      </c>
      <c r="M2412" s="25" t="s">
        <v>13</v>
      </c>
      <c r="N2412" s="25" t="s">
        <v>13</v>
      </c>
    </row>
    <row r="2413" spans="1:14" x14ac:dyDescent="0.2">
      <c r="A2413" s="25"/>
      <c r="B2413" s="25" t="s">
        <v>61</v>
      </c>
      <c r="C2413" s="25" t="s">
        <v>13</v>
      </c>
      <c r="D2413" s="25" t="s">
        <v>13</v>
      </c>
      <c r="E2413" s="25" t="s">
        <v>13</v>
      </c>
      <c r="F2413" s="25" t="s">
        <v>13</v>
      </c>
      <c r="G2413" s="25" t="s">
        <v>13</v>
      </c>
      <c r="H2413" s="25" t="s">
        <v>13</v>
      </c>
      <c r="I2413" s="25" t="s">
        <v>13</v>
      </c>
      <c r="J2413" s="25" t="s">
        <v>13</v>
      </c>
      <c r="K2413" s="25" t="s">
        <v>13</v>
      </c>
      <c r="L2413" s="25" t="s">
        <v>13</v>
      </c>
      <c r="M2413" s="25" t="s">
        <v>13</v>
      </c>
      <c r="N2413" s="25" t="s">
        <v>13</v>
      </c>
    </row>
    <row r="2414" spans="1:14" x14ac:dyDescent="0.2">
      <c r="A2414" s="25"/>
      <c r="B2414" s="25" t="s">
        <v>2</v>
      </c>
      <c r="C2414" s="25">
        <v>11.6143</v>
      </c>
      <c r="D2414" s="25">
        <v>13.6113</v>
      </c>
      <c r="E2414" s="25">
        <v>16.188099999999999</v>
      </c>
      <c r="F2414" s="25">
        <v>20.161799999999999</v>
      </c>
      <c r="G2414" s="25">
        <v>24.679600000000001</v>
      </c>
      <c r="H2414" s="25">
        <v>25.26</v>
      </c>
      <c r="I2414" s="25">
        <v>32.491199999999999</v>
      </c>
      <c r="J2414" s="25">
        <v>25.2181</v>
      </c>
      <c r="K2414" s="25">
        <v>49.890999999999998</v>
      </c>
      <c r="L2414" s="25">
        <v>39.249000000000002</v>
      </c>
      <c r="M2414" s="25" t="s">
        <v>13</v>
      </c>
      <c r="N2414" s="25" t="s">
        <v>13</v>
      </c>
    </row>
    <row r="2415" spans="1:14" x14ac:dyDescent="0.2">
      <c r="A2415" s="25"/>
      <c r="B2415" s="25" t="s">
        <v>3</v>
      </c>
      <c r="C2415" s="25">
        <v>64.036900000000003</v>
      </c>
      <c r="D2415" s="25">
        <v>23.002800000000001</v>
      </c>
      <c r="E2415" s="25">
        <v>22.168099999999999</v>
      </c>
      <c r="F2415" s="25">
        <v>33.761200000000002</v>
      </c>
      <c r="G2415" s="25">
        <v>25.351299999999998</v>
      </c>
      <c r="H2415" s="25">
        <v>25.802399999999999</v>
      </c>
      <c r="I2415" s="25">
        <v>44.3123</v>
      </c>
      <c r="J2415" s="25">
        <v>46.791600000000003</v>
      </c>
      <c r="K2415" s="25">
        <v>65.8</v>
      </c>
      <c r="L2415" s="25">
        <v>34.639000000000003</v>
      </c>
      <c r="M2415" s="25" t="s">
        <v>13</v>
      </c>
      <c r="N2415" s="25" t="s">
        <v>13</v>
      </c>
    </row>
    <row r="2416" spans="1:14" x14ac:dyDescent="0.2">
      <c r="A2416" s="25"/>
      <c r="B2416" s="25" t="s">
        <v>4</v>
      </c>
      <c r="C2416" s="25">
        <v>2.5</v>
      </c>
      <c r="D2416" s="25">
        <v>3.4094000000000002</v>
      </c>
      <c r="E2416" s="25">
        <v>5.0073999999999996</v>
      </c>
      <c r="F2416" s="25">
        <v>5.0369999999999999</v>
      </c>
      <c r="G2416" s="25">
        <v>50.626100000000001</v>
      </c>
      <c r="H2416" s="25">
        <v>5.6315999999999997</v>
      </c>
      <c r="I2416" s="25">
        <v>79.936499999999995</v>
      </c>
      <c r="J2416" s="25">
        <v>105.8293</v>
      </c>
      <c r="K2416" s="25">
        <v>105.52800000000001</v>
      </c>
      <c r="L2416" s="25">
        <v>130.69300000000001</v>
      </c>
      <c r="M2416" s="25" t="s">
        <v>13</v>
      </c>
      <c r="N2416" s="25" t="s">
        <v>13</v>
      </c>
    </row>
    <row r="2417" spans="1:14" x14ac:dyDescent="0.2">
      <c r="A2417" s="25"/>
      <c r="B2417" s="25" t="s">
        <v>5</v>
      </c>
      <c r="C2417" s="25" t="s">
        <v>13</v>
      </c>
      <c r="D2417" s="25" t="s">
        <v>13</v>
      </c>
      <c r="E2417" s="25" t="s">
        <v>13</v>
      </c>
      <c r="F2417" s="25" t="s">
        <v>13</v>
      </c>
      <c r="G2417" s="25" t="s">
        <v>13</v>
      </c>
      <c r="H2417" s="25" t="s">
        <v>13</v>
      </c>
      <c r="I2417" s="25" t="s">
        <v>13</v>
      </c>
      <c r="J2417" s="25" t="s">
        <v>13</v>
      </c>
      <c r="K2417" s="25" t="s">
        <v>13</v>
      </c>
      <c r="L2417" s="25" t="s">
        <v>13</v>
      </c>
      <c r="M2417" s="25" t="s">
        <v>13</v>
      </c>
      <c r="N2417" s="25" t="s">
        <v>13</v>
      </c>
    </row>
    <row r="2418" spans="1:14" x14ac:dyDescent="0.2">
      <c r="A2418" s="25"/>
      <c r="B2418" s="25" t="s">
        <v>6</v>
      </c>
      <c r="C2418" s="25">
        <v>0.81506599999999996</v>
      </c>
      <c r="D2418" s="25">
        <v>2.1238199999999998</v>
      </c>
      <c r="E2418" s="25">
        <v>0.36397600000000002</v>
      </c>
      <c r="F2418" s="25">
        <v>0.40220800000000001</v>
      </c>
      <c r="G2418" s="25">
        <v>0.38746700000000001</v>
      </c>
      <c r="H2418" s="25">
        <v>0.39970800000000001</v>
      </c>
      <c r="I2418" s="25">
        <v>0.26879500000000001</v>
      </c>
      <c r="J2418" s="25">
        <v>0.48170600000000002</v>
      </c>
      <c r="K2418" s="25">
        <v>0.215142</v>
      </c>
      <c r="L2418" s="25">
        <v>0.63900000000000001</v>
      </c>
      <c r="M2418" s="25" t="s">
        <v>13</v>
      </c>
      <c r="N2418" s="25" t="s">
        <v>13</v>
      </c>
    </row>
    <row r="2419" spans="1:14" x14ac:dyDescent="0.2">
      <c r="A2419" s="25"/>
      <c r="B2419" s="25" t="s">
        <v>7</v>
      </c>
      <c r="C2419" s="25">
        <v>1.51193</v>
      </c>
      <c r="D2419" s="25">
        <v>0.30632900000000002</v>
      </c>
      <c r="E2419" s="25">
        <v>0.48922500000000002</v>
      </c>
      <c r="F2419" s="25">
        <v>0.59707500000000002</v>
      </c>
      <c r="G2419" s="25">
        <v>0.385849</v>
      </c>
      <c r="H2419" s="25">
        <v>0.43658799999999998</v>
      </c>
      <c r="I2419" s="25">
        <v>0.61526999999999998</v>
      </c>
      <c r="J2419" s="25">
        <v>0.62434100000000003</v>
      </c>
      <c r="K2419" s="25">
        <v>0.73764099999999999</v>
      </c>
      <c r="L2419" s="25">
        <v>0.75</v>
      </c>
      <c r="M2419" s="25" t="s">
        <v>13</v>
      </c>
      <c r="N2419" s="25" t="s">
        <v>13</v>
      </c>
    </row>
    <row r="2420" spans="1:14" x14ac:dyDescent="0.2">
      <c r="A2420" s="25"/>
      <c r="B2420" s="25" t="s">
        <v>8</v>
      </c>
      <c r="C2420" s="25" t="s">
        <v>13</v>
      </c>
      <c r="D2420" s="25" t="s">
        <v>13</v>
      </c>
      <c r="E2420" s="25" t="s">
        <v>13</v>
      </c>
      <c r="F2420" s="25">
        <v>1.23098</v>
      </c>
      <c r="G2420" s="25">
        <v>1.1066800000000001</v>
      </c>
      <c r="H2420" s="25">
        <v>1.27152</v>
      </c>
      <c r="I2420" s="25">
        <v>0.93369599999999997</v>
      </c>
      <c r="J2420" s="25">
        <v>1.0693299999999999</v>
      </c>
      <c r="K2420" s="25">
        <v>4.4385399999999997</v>
      </c>
      <c r="L2420" s="25">
        <v>4.2510000000000003</v>
      </c>
      <c r="M2420" s="25" t="s">
        <v>13</v>
      </c>
      <c r="N2420" s="25" t="s">
        <v>13</v>
      </c>
    </row>
    <row r="2421" spans="1:14" x14ac:dyDescent="0.2">
      <c r="A2421" s="25"/>
      <c r="B2421" s="25" t="s">
        <v>9</v>
      </c>
      <c r="C2421" s="25">
        <v>6.9213999999999998E-2</v>
      </c>
      <c r="D2421" s="25">
        <v>0.70205099999999998</v>
      </c>
      <c r="E2421" s="25">
        <v>9.3241400000000002E-2</v>
      </c>
      <c r="F2421" s="25">
        <v>6.6014699999999996E-2</v>
      </c>
      <c r="G2421" s="25">
        <v>45.462400000000002</v>
      </c>
      <c r="H2421" s="25">
        <v>0.160553</v>
      </c>
      <c r="I2421" s="25">
        <v>74.3797</v>
      </c>
      <c r="J2421" s="25">
        <v>97.617099999999994</v>
      </c>
      <c r="K2421" s="25">
        <v>94.846999999999994</v>
      </c>
      <c r="L2421" s="25">
        <v>120.307</v>
      </c>
      <c r="M2421" s="25" t="s">
        <v>13</v>
      </c>
      <c r="N2421" s="25" t="s">
        <v>13</v>
      </c>
    </row>
    <row r="2422" spans="1:14" x14ac:dyDescent="0.2">
      <c r="A2422" s="25"/>
      <c r="B2422" s="25" t="s">
        <v>10</v>
      </c>
      <c r="C2422" s="25">
        <v>0.103821</v>
      </c>
      <c r="D2422" s="25">
        <v>0.27723700000000001</v>
      </c>
      <c r="E2422" s="25">
        <v>4.0527699999999998</v>
      </c>
      <c r="F2422" s="25">
        <v>2.6783800000000002</v>
      </c>
      <c r="G2422" s="25">
        <v>3.1104500000000002</v>
      </c>
      <c r="H2422" s="25">
        <v>3.1495099999999998</v>
      </c>
      <c r="I2422" s="25">
        <v>3.6992099999999999</v>
      </c>
      <c r="J2422" s="25">
        <v>4.0228999999999999</v>
      </c>
      <c r="K2422" s="25">
        <v>3.1078100000000002</v>
      </c>
      <c r="L2422" s="25">
        <v>2.657</v>
      </c>
      <c r="M2422" s="25" t="s">
        <v>13</v>
      </c>
      <c r="N2422" s="25" t="s">
        <v>13</v>
      </c>
    </row>
    <row r="2423" spans="1:14" x14ac:dyDescent="0.2">
      <c r="A2423" s="25"/>
      <c r="B2423" s="25" t="s">
        <v>11</v>
      </c>
      <c r="C2423" s="25" t="s">
        <v>13</v>
      </c>
      <c r="D2423" s="25" t="s">
        <v>13</v>
      </c>
      <c r="E2423" s="25" t="s">
        <v>13</v>
      </c>
      <c r="F2423" s="25" t="s">
        <v>13</v>
      </c>
      <c r="G2423" s="25" t="s">
        <v>13</v>
      </c>
      <c r="H2423" s="25" t="s">
        <v>13</v>
      </c>
      <c r="I2423" s="25" t="s">
        <v>13</v>
      </c>
      <c r="J2423" s="25" t="s">
        <v>13</v>
      </c>
      <c r="K2423" s="25" t="s">
        <v>13</v>
      </c>
      <c r="L2423" s="25" t="s">
        <v>13</v>
      </c>
      <c r="M2423" s="25" t="s">
        <v>13</v>
      </c>
      <c r="N2423" s="25" t="s">
        <v>13</v>
      </c>
    </row>
    <row r="2424" spans="1:14" x14ac:dyDescent="0.2">
      <c r="A2424" s="25"/>
      <c r="B2424" s="25" t="s">
        <v>12</v>
      </c>
      <c r="C2424" s="25" t="s">
        <v>13</v>
      </c>
      <c r="D2424" s="25" t="s">
        <v>13</v>
      </c>
      <c r="E2424" s="25">
        <v>8.2578900000000004E-3</v>
      </c>
      <c r="F2424" s="25">
        <v>6.2360899999999997E-2</v>
      </c>
      <c r="G2424" s="25">
        <v>0.17321800000000001</v>
      </c>
      <c r="H2424" s="25">
        <v>0.21376100000000001</v>
      </c>
      <c r="I2424" s="25">
        <v>4.0010299999999999E-2</v>
      </c>
      <c r="J2424" s="25">
        <v>2.0135200000000002</v>
      </c>
      <c r="K2424" s="25">
        <v>2.1817199999999999</v>
      </c>
      <c r="L2424" s="25">
        <v>2.089</v>
      </c>
      <c r="M2424" s="25" t="s">
        <v>13</v>
      </c>
      <c r="N2424" s="25" t="s">
        <v>13</v>
      </c>
    </row>
    <row r="2425" spans="1:14" x14ac:dyDescent="0.2">
      <c r="A2425" s="25" t="s">
        <v>249</v>
      </c>
      <c r="B2425" s="25" t="s">
        <v>1</v>
      </c>
      <c r="C2425" s="25">
        <v>46427.3</v>
      </c>
      <c r="D2425" s="25">
        <v>59215.3</v>
      </c>
      <c r="E2425" s="25">
        <v>74214.2</v>
      </c>
      <c r="F2425" s="25">
        <v>89674.9</v>
      </c>
      <c r="G2425" s="25">
        <v>81828</v>
      </c>
      <c r="H2425" s="25">
        <v>100832</v>
      </c>
      <c r="I2425" s="25">
        <v>119265.52499999999</v>
      </c>
      <c r="J2425" s="25">
        <v>127364.11199999999</v>
      </c>
      <c r="K2425" s="25">
        <v>139687.285</v>
      </c>
      <c r="L2425" s="25">
        <v>153404.28599999999</v>
      </c>
      <c r="M2425" s="25">
        <v>148598.549</v>
      </c>
      <c r="N2425" s="25">
        <v>149642.101</v>
      </c>
    </row>
    <row r="2426" spans="1:14" x14ac:dyDescent="0.2">
      <c r="A2426" s="25"/>
      <c r="B2426" s="25" t="s">
        <v>61</v>
      </c>
      <c r="C2426" s="25">
        <v>2835.8</v>
      </c>
      <c r="D2426" s="25">
        <v>3587.94</v>
      </c>
      <c r="E2426" s="25">
        <v>4382.9799999999996</v>
      </c>
      <c r="F2426" s="25">
        <v>5904.89</v>
      </c>
      <c r="G2426" s="25">
        <v>6275.7</v>
      </c>
      <c r="H2426" s="25">
        <v>6342.76</v>
      </c>
      <c r="I2426" s="25">
        <v>7428.91</v>
      </c>
      <c r="J2426" s="25">
        <v>7244.357</v>
      </c>
      <c r="K2426" s="25">
        <v>8606.3289999999997</v>
      </c>
      <c r="L2426" s="25">
        <v>7778.8559999999998</v>
      </c>
      <c r="M2426" s="25">
        <v>6739.1850000000004</v>
      </c>
      <c r="N2426" s="25">
        <v>7025.6779999999999</v>
      </c>
    </row>
    <row r="2427" spans="1:14" x14ac:dyDescent="0.2">
      <c r="A2427" s="25"/>
      <c r="B2427" s="25" t="s">
        <v>2</v>
      </c>
      <c r="C2427" s="25">
        <v>19672.900000000001</v>
      </c>
      <c r="D2427" s="25">
        <v>22736.9</v>
      </c>
      <c r="E2427" s="25">
        <v>29102</v>
      </c>
      <c r="F2427" s="25">
        <v>36311.699999999997</v>
      </c>
      <c r="G2427" s="25">
        <v>29942.400000000001</v>
      </c>
      <c r="H2427" s="25">
        <v>38705.4</v>
      </c>
      <c r="I2427" s="25">
        <v>42616</v>
      </c>
      <c r="J2427" s="25">
        <v>44692.7</v>
      </c>
      <c r="K2427" s="25">
        <v>46071.845000000001</v>
      </c>
      <c r="L2427" s="25">
        <v>52212.540999999997</v>
      </c>
      <c r="M2427" s="25">
        <v>47623.807000000001</v>
      </c>
      <c r="N2427" s="25">
        <v>48352.991999999998</v>
      </c>
    </row>
    <row r="2428" spans="1:14" x14ac:dyDescent="0.2">
      <c r="A2428" s="25"/>
      <c r="B2428" s="25" t="s">
        <v>3</v>
      </c>
      <c r="C2428" s="25">
        <v>6209.15</v>
      </c>
      <c r="D2428" s="25">
        <v>7535.5</v>
      </c>
      <c r="E2428" s="25">
        <v>9066.08</v>
      </c>
      <c r="F2428" s="25">
        <v>10614.5</v>
      </c>
      <c r="G2428" s="25">
        <v>9224.86</v>
      </c>
      <c r="H2428" s="25">
        <v>14177.5</v>
      </c>
      <c r="I2428" s="25">
        <v>17929.900000000001</v>
      </c>
      <c r="J2428" s="25">
        <v>18795.599999999999</v>
      </c>
      <c r="K2428" s="25">
        <v>19209.3</v>
      </c>
      <c r="L2428" s="25">
        <v>19133.7</v>
      </c>
      <c r="M2428" s="25">
        <v>16563.126</v>
      </c>
      <c r="N2428" s="25">
        <v>18386.063999999998</v>
      </c>
    </row>
    <row r="2429" spans="1:14" x14ac:dyDescent="0.2">
      <c r="A2429" s="25"/>
      <c r="B2429" s="25" t="s">
        <v>4</v>
      </c>
      <c r="C2429" s="25">
        <v>17709.45</v>
      </c>
      <c r="D2429" s="25">
        <v>25354.959999999999</v>
      </c>
      <c r="E2429" s="25">
        <v>31663.14</v>
      </c>
      <c r="F2429" s="25">
        <v>36843.81</v>
      </c>
      <c r="G2429" s="25">
        <v>36385.040000000001</v>
      </c>
      <c r="H2429" s="25">
        <v>41605.906000000003</v>
      </c>
      <c r="I2429" s="25">
        <v>51290.616000000002</v>
      </c>
      <c r="J2429" s="25">
        <v>56631.47</v>
      </c>
      <c r="K2429" s="25">
        <v>65799.808000000005</v>
      </c>
      <c r="L2429" s="25">
        <v>74279.152000000002</v>
      </c>
      <c r="M2429" s="25">
        <v>77672.430999999997</v>
      </c>
      <c r="N2429" s="25">
        <v>75877.366999999998</v>
      </c>
    </row>
    <row r="2430" spans="1:14" x14ac:dyDescent="0.2">
      <c r="A2430" s="25"/>
      <c r="B2430" s="25" t="s">
        <v>5</v>
      </c>
      <c r="C2430" s="25">
        <v>541.51700000000005</v>
      </c>
      <c r="D2430" s="25">
        <v>554.77499999999998</v>
      </c>
      <c r="E2430" s="25">
        <v>754.495</v>
      </c>
      <c r="F2430" s="25">
        <v>1082.93</v>
      </c>
      <c r="G2430" s="25">
        <v>1061.93</v>
      </c>
      <c r="H2430" s="25">
        <v>1031.53</v>
      </c>
      <c r="I2430" s="25">
        <v>1543.2</v>
      </c>
      <c r="J2430" s="25">
        <v>1605.7</v>
      </c>
      <c r="K2430" s="25">
        <v>1774.07</v>
      </c>
      <c r="L2430" s="25">
        <v>1231.127</v>
      </c>
      <c r="M2430" s="25">
        <v>950.95699999999999</v>
      </c>
      <c r="N2430" s="25">
        <v>947.851</v>
      </c>
    </row>
    <row r="2431" spans="1:14" x14ac:dyDescent="0.2">
      <c r="A2431" s="25"/>
      <c r="B2431" s="25" t="s">
        <v>6</v>
      </c>
      <c r="C2431" s="25">
        <v>1391.55</v>
      </c>
      <c r="D2431" s="25">
        <v>1553.68</v>
      </c>
      <c r="E2431" s="25">
        <v>1667.24</v>
      </c>
      <c r="F2431" s="25">
        <v>2009.03</v>
      </c>
      <c r="G2431" s="25">
        <v>2634.97</v>
      </c>
      <c r="H2431" s="25">
        <v>3536.32</v>
      </c>
      <c r="I2431" s="25">
        <v>3864.12</v>
      </c>
      <c r="J2431" s="25">
        <v>3630.86</v>
      </c>
      <c r="K2431" s="25">
        <v>4096.38</v>
      </c>
      <c r="L2431" s="25">
        <v>4980.1509999999998</v>
      </c>
      <c r="M2431" s="25">
        <v>6092.9210000000003</v>
      </c>
      <c r="N2431" s="25">
        <v>6387.4080000000004</v>
      </c>
    </row>
    <row r="2432" spans="1:14" x14ac:dyDescent="0.2">
      <c r="A2432" s="25"/>
      <c r="B2432" s="25" t="s">
        <v>7</v>
      </c>
      <c r="C2432" s="25">
        <v>4603.8900000000003</v>
      </c>
      <c r="D2432" s="25">
        <v>6742.32</v>
      </c>
      <c r="E2432" s="25">
        <v>10499.4</v>
      </c>
      <c r="F2432" s="25">
        <v>11110.4</v>
      </c>
      <c r="G2432" s="25">
        <v>10735</v>
      </c>
      <c r="H2432" s="25">
        <v>12213.5</v>
      </c>
      <c r="I2432" s="25">
        <v>15547.683000000001</v>
      </c>
      <c r="J2432" s="25">
        <v>16560.29</v>
      </c>
      <c r="K2432" s="25">
        <v>18871.574000000001</v>
      </c>
      <c r="L2432" s="25">
        <v>21133.578000000001</v>
      </c>
      <c r="M2432" s="25">
        <v>21060.644</v>
      </c>
      <c r="N2432" s="25">
        <v>18871.897000000001</v>
      </c>
    </row>
    <row r="2433" spans="1:14" x14ac:dyDescent="0.2">
      <c r="A2433" s="25"/>
      <c r="B2433" s="25" t="s">
        <v>8</v>
      </c>
      <c r="C2433" s="25">
        <v>516.10299999999995</v>
      </c>
      <c r="D2433" s="25">
        <v>529.78899999999999</v>
      </c>
      <c r="E2433" s="25">
        <v>697.82899999999995</v>
      </c>
      <c r="F2433" s="25">
        <v>784.17600000000004</v>
      </c>
      <c r="G2433" s="25">
        <v>842.34299999999996</v>
      </c>
      <c r="H2433" s="25">
        <v>975.64499999999998</v>
      </c>
      <c r="I2433" s="25">
        <v>1661.5840000000001</v>
      </c>
      <c r="J2433" s="25">
        <v>1856.8009999999999</v>
      </c>
      <c r="K2433" s="25">
        <v>3176.2170000000001</v>
      </c>
      <c r="L2433" s="25">
        <v>3783.8290000000002</v>
      </c>
      <c r="M2433" s="25">
        <v>5180.0050000000001</v>
      </c>
      <c r="N2433" s="25">
        <v>5340.1750000000002</v>
      </c>
    </row>
    <row r="2434" spans="1:14" x14ac:dyDescent="0.2">
      <c r="A2434" s="25"/>
      <c r="B2434" s="25" t="s">
        <v>9</v>
      </c>
      <c r="C2434" s="25">
        <v>1046.81</v>
      </c>
      <c r="D2434" s="25">
        <v>1560.54</v>
      </c>
      <c r="E2434" s="25">
        <v>1877.84</v>
      </c>
      <c r="F2434" s="25">
        <v>2597.92</v>
      </c>
      <c r="G2434" s="25">
        <v>2615.37</v>
      </c>
      <c r="H2434" s="25">
        <v>3543.21</v>
      </c>
      <c r="I2434" s="25">
        <v>3889.087</v>
      </c>
      <c r="J2434" s="25">
        <v>4218.7730000000001</v>
      </c>
      <c r="K2434" s="25">
        <v>4888.2759999999998</v>
      </c>
      <c r="L2434" s="25">
        <v>5207.924</v>
      </c>
      <c r="M2434" s="25">
        <v>6423.9449999999997</v>
      </c>
      <c r="N2434" s="25">
        <v>6455.375</v>
      </c>
    </row>
    <row r="2435" spans="1:14" x14ac:dyDescent="0.2">
      <c r="A2435" s="25"/>
      <c r="B2435" s="25" t="s">
        <v>10</v>
      </c>
      <c r="C2435" s="25">
        <v>9245.27</v>
      </c>
      <c r="D2435" s="25">
        <v>14008.3</v>
      </c>
      <c r="E2435" s="25">
        <v>15709.6</v>
      </c>
      <c r="F2435" s="25">
        <v>18567.5</v>
      </c>
      <c r="G2435" s="25">
        <v>17817.3</v>
      </c>
      <c r="H2435" s="25">
        <v>19543</v>
      </c>
      <c r="I2435" s="25">
        <v>23991.715</v>
      </c>
      <c r="J2435" s="25">
        <v>27935.955999999998</v>
      </c>
      <c r="K2435" s="25">
        <v>32128.826000000001</v>
      </c>
      <c r="L2435" s="25">
        <v>37081.567000000003</v>
      </c>
      <c r="M2435" s="25">
        <v>37230.847999999998</v>
      </c>
      <c r="N2435" s="25">
        <v>37131.074000000001</v>
      </c>
    </row>
    <row r="2436" spans="1:14" x14ac:dyDescent="0.2">
      <c r="A2436" s="25"/>
      <c r="B2436" s="25" t="s">
        <v>11</v>
      </c>
      <c r="C2436" s="25">
        <v>180.065</v>
      </c>
      <c r="D2436" s="25">
        <v>203.28100000000001</v>
      </c>
      <c r="E2436" s="25">
        <v>237.34299999999999</v>
      </c>
      <c r="F2436" s="25">
        <v>437.57</v>
      </c>
      <c r="G2436" s="25">
        <v>443.51600000000002</v>
      </c>
      <c r="H2436" s="25">
        <v>505.46100000000001</v>
      </c>
      <c r="I2436" s="25">
        <v>517.97799999999995</v>
      </c>
      <c r="J2436" s="25">
        <v>534.37800000000004</v>
      </c>
      <c r="K2436" s="25">
        <v>558.45899999999995</v>
      </c>
      <c r="L2436" s="25">
        <v>562.64599999999996</v>
      </c>
      <c r="M2436" s="25">
        <v>450.23899999999998</v>
      </c>
      <c r="N2436" s="25">
        <v>461.94600000000003</v>
      </c>
    </row>
    <row r="2437" spans="1:14" x14ac:dyDescent="0.2">
      <c r="A2437" s="25"/>
      <c r="B2437" s="25" t="s">
        <v>12</v>
      </c>
      <c r="C2437" s="25">
        <v>184.21100000000001</v>
      </c>
      <c r="D2437" s="25">
        <v>202.33699999999999</v>
      </c>
      <c r="E2437" s="25">
        <v>219.36099999999999</v>
      </c>
      <c r="F2437" s="25">
        <v>254.30099999999999</v>
      </c>
      <c r="G2437" s="25">
        <v>234.649</v>
      </c>
      <c r="H2437" s="25">
        <v>257.27699999999999</v>
      </c>
      <c r="I2437" s="25">
        <v>275.24799999999999</v>
      </c>
      <c r="J2437" s="25">
        <v>288.71499999999997</v>
      </c>
      <c r="K2437" s="25">
        <v>306.00200000000001</v>
      </c>
      <c r="L2437" s="25">
        <v>298.33100000000002</v>
      </c>
      <c r="M2437" s="25">
        <v>282.87200000000001</v>
      </c>
      <c r="N2437" s="25">
        <v>281.64100000000002</v>
      </c>
    </row>
    <row r="2438" spans="1:14" x14ac:dyDescent="0.2">
      <c r="A2438" s="25" t="s">
        <v>250</v>
      </c>
      <c r="B2438" s="25" t="s">
        <v>1</v>
      </c>
      <c r="C2438" s="25" t="s">
        <v>88</v>
      </c>
      <c r="D2438" s="25" t="s">
        <v>88</v>
      </c>
      <c r="E2438" s="25" t="s">
        <v>88</v>
      </c>
      <c r="F2438" s="25" t="s">
        <v>88</v>
      </c>
      <c r="G2438" s="25" t="s">
        <v>88</v>
      </c>
      <c r="H2438" s="25" t="s">
        <v>88</v>
      </c>
      <c r="I2438" s="25">
        <v>899.86</v>
      </c>
      <c r="J2438" s="25">
        <v>1039.82</v>
      </c>
      <c r="K2438" s="25">
        <v>1063.2</v>
      </c>
      <c r="L2438" s="25">
        <v>1116.1679999999999</v>
      </c>
      <c r="M2438" s="25">
        <v>1125.5309999999999</v>
      </c>
      <c r="N2438" s="25">
        <v>1070.024596</v>
      </c>
    </row>
    <row r="2439" spans="1:14" x14ac:dyDescent="0.2">
      <c r="A2439" s="25"/>
      <c r="B2439" s="25" t="s">
        <v>61</v>
      </c>
      <c r="C2439" s="25" t="s">
        <v>88</v>
      </c>
      <c r="D2439" s="25" t="s">
        <v>88</v>
      </c>
      <c r="E2439" s="25" t="s">
        <v>88</v>
      </c>
      <c r="F2439" s="25" t="s">
        <v>88</v>
      </c>
      <c r="G2439" s="25" t="s">
        <v>88</v>
      </c>
      <c r="H2439" s="25" t="s">
        <v>88</v>
      </c>
      <c r="I2439" s="25">
        <v>8.9385500000000007E-2</v>
      </c>
      <c r="J2439" s="25">
        <v>0.20111699999999999</v>
      </c>
      <c r="K2439" s="25">
        <v>0.11700000000000001</v>
      </c>
      <c r="L2439" s="25">
        <v>8.8999999999999996E-2</v>
      </c>
      <c r="M2439" s="25" t="s">
        <v>13</v>
      </c>
      <c r="N2439" s="25" t="s">
        <v>13</v>
      </c>
    </row>
    <row r="2440" spans="1:14" x14ac:dyDescent="0.2">
      <c r="A2440" s="25"/>
      <c r="B2440" s="25" t="s">
        <v>2</v>
      </c>
      <c r="C2440" s="25" t="s">
        <v>88</v>
      </c>
      <c r="D2440" s="25" t="s">
        <v>88</v>
      </c>
      <c r="E2440" s="25" t="s">
        <v>88</v>
      </c>
      <c r="F2440" s="25" t="s">
        <v>88</v>
      </c>
      <c r="G2440" s="25" t="s">
        <v>88</v>
      </c>
      <c r="H2440" s="25" t="s">
        <v>88</v>
      </c>
      <c r="I2440" s="25">
        <v>34.374000000000002</v>
      </c>
      <c r="J2440" s="25">
        <v>32.380000000000003</v>
      </c>
      <c r="K2440" s="25">
        <v>30.3017</v>
      </c>
      <c r="L2440" s="25">
        <v>29.234999999999999</v>
      </c>
      <c r="M2440" s="25">
        <v>29.960999999999999</v>
      </c>
      <c r="N2440" s="25">
        <v>33.443325000000002</v>
      </c>
    </row>
    <row r="2441" spans="1:14" x14ac:dyDescent="0.2">
      <c r="A2441" s="25"/>
      <c r="B2441" s="25" t="s">
        <v>3</v>
      </c>
      <c r="C2441" s="25" t="s">
        <v>88</v>
      </c>
      <c r="D2441" s="25" t="s">
        <v>88</v>
      </c>
      <c r="E2441" s="25" t="s">
        <v>88</v>
      </c>
      <c r="F2441" s="25" t="s">
        <v>88</v>
      </c>
      <c r="G2441" s="25" t="s">
        <v>88</v>
      </c>
      <c r="H2441" s="25" t="s">
        <v>88</v>
      </c>
      <c r="I2441" s="25">
        <v>719.16800000000001</v>
      </c>
      <c r="J2441" s="25">
        <v>841.654</v>
      </c>
      <c r="K2441" s="25">
        <v>857.41899999999998</v>
      </c>
      <c r="L2441" s="25">
        <v>905.86599999999999</v>
      </c>
      <c r="M2441" s="25">
        <v>935.95</v>
      </c>
      <c r="N2441" s="25">
        <v>896.78844500000002</v>
      </c>
    </row>
    <row r="2442" spans="1:14" x14ac:dyDescent="0.2">
      <c r="A2442" s="25"/>
      <c r="B2442" s="25" t="s">
        <v>4</v>
      </c>
      <c r="C2442" s="25" t="s">
        <v>88</v>
      </c>
      <c r="D2442" s="25" t="s">
        <v>88</v>
      </c>
      <c r="E2442" s="25" t="s">
        <v>88</v>
      </c>
      <c r="F2442" s="25" t="s">
        <v>88</v>
      </c>
      <c r="G2442" s="25" t="s">
        <v>88</v>
      </c>
      <c r="H2442" s="25" t="s">
        <v>88</v>
      </c>
      <c r="I2442" s="25">
        <v>146.22800000000001</v>
      </c>
      <c r="J2442" s="25">
        <v>165.58099999999999</v>
      </c>
      <c r="K2442" s="25">
        <v>175.36199999999999</v>
      </c>
      <c r="L2442" s="25">
        <v>180.97800000000001</v>
      </c>
      <c r="M2442" s="25">
        <v>159.62</v>
      </c>
      <c r="N2442" s="25">
        <v>139.79282599999999</v>
      </c>
    </row>
    <row r="2443" spans="1:14" x14ac:dyDescent="0.2">
      <c r="A2443" s="25"/>
      <c r="B2443" s="25" t="s">
        <v>5</v>
      </c>
      <c r="C2443" s="25" t="s">
        <v>88</v>
      </c>
      <c r="D2443" s="25" t="s">
        <v>88</v>
      </c>
      <c r="E2443" s="25" t="s">
        <v>88</v>
      </c>
      <c r="F2443" s="25" t="s">
        <v>88</v>
      </c>
      <c r="G2443" s="25" t="s">
        <v>88</v>
      </c>
      <c r="H2443" s="25" t="s">
        <v>88</v>
      </c>
      <c r="I2443" s="25">
        <v>14.005599999999999</v>
      </c>
      <c r="J2443" s="25">
        <v>13.754200000000001</v>
      </c>
      <c r="K2443" s="25">
        <v>13.603400000000001</v>
      </c>
      <c r="L2443" s="25">
        <v>8.4689999999999994</v>
      </c>
      <c r="M2443" s="25">
        <v>5.7149999999999999</v>
      </c>
      <c r="N2443" s="25">
        <v>11.399398</v>
      </c>
    </row>
    <row r="2444" spans="1:14" x14ac:dyDescent="0.2">
      <c r="A2444" s="25"/>
      <c r="B2444" s="25" t="s">
        <v>6</v>
      </c>
      <c r="C2444" s="25" t="s">
        <v>88</v>
      </c>
      <c r="D2444" s="25" t="s">
        <v>88</v>
      </c>
      <c r="E2444" s="25" t="s">
        <v>88</v>
      </c>
      <c r="F2444" s="25" t="s">
        <v>88</v>
      </c>
      <c r="G2444" s="25" t="s">
        <v>88</v>
      </c>
      <c r="H2444" s="25" t="s">
        <v>88</v>
      </c>
      <c r="I2444" s="25">
        <v>0.82099999999999995</v>
      </c>
      <c r="J2444" s="25">
        <v>2.6150000000000002</v>
      </c>
      <c r="K2444" s="25">
        <v>4.8379899999999996</v>
      </c>
      <c r="L2444" s="25">
        <v>2.9830000000000001</v>
      </c>
      <c r="M2444" s="25">
        <v>3.4689999999999999</v>
      </c>
      <c r="N2444" s="25" t="s">
        <v>13</v>
      </c>
    </row>
    <row r="2445" spans="1:14" x14ac:dyDescent="0.2">
      <c r="A2445" s="25"/>
      <c r="B2445" s="25" t="s">
        <v>7</v>
      </c>
      <c r="C2445" s="25" t="s">
        <v>88</v>
      </c>
      <c r="D2445" s="25" t="s">
        <v>88</v>
      </c>
      <c r="E2445" s="25" t="s">
        <v>88</v>
      </c>
      <c r="F2445" s="25" t="s">
        <v>88</v>
      </c>
      <c r="G2445" s="25" t="s">
        <v>88</v>
      </c>
      <c r="H2445" s="25" t="s">
        <v>88</v>
      </c>
      <c r="I2445" s="25">
        <v>0.41299999999999998</v>
      </c>
      <c r="J2445" s="25">
        <v>2.1999999999999999E-2</v>
      </c>
      <c r="K2445" s="25">
        <v>3.4000000000000002E-2</v>
      </c>
      <c r="L2445" s="25">
        <v>7.8E-2</v>
      </c>
      <c r="M2445" s="25">
        <v>0.23499999999999999</v>
      </c>
      <c r="N2445" s="25" t="s">
        <v>13</v>
      </c>
    </row>
    <row r="2446" spans="1:14" x14ac:dyDescent="0.2">
      <c r="A2446" s="25"/>
      <c r="B2446" s="25" t="s">
        <v>8</v>
      </c>
      <c r="C2446" s="25" t="s">
        <v>88</v>
      </c>
      <c r="D2446" s="25" t="s">
        <v>88</v>
      </c>
      <c r="E2446" s="25" t="s">
        <v>88</v>
      </c>
      <c r="F2446" s="25" t="s">
        <v>88</v>
      </c>
      <c r="G2446" s="25" t="s">
        <v>88</v>
      </c>
      <c r="H2446" s="25" t="s">
        <v>88</v>
      </c>
      <c r="I2446" s="25">
        <v>1.22905</v>
      </c>
      <c r="J2446" s="25">
        <v>0.48044700000000001</v>
      </c>
      <c r="K2446" s="25">
        <v>1</v>
      </c>
      <c r="L2446" s="25">
        <v>0.13400000000000001</v>
      </c>
      <c r="M2446" s="25">
        <v>0.20100000000000001</v>
      </c>
      <c r="N2446" s="25" t="s">
        <v>13</v>
      </c>
    </row>
    <row r="2447" spans="1:14" x14ac:dyDescent="0.2">
      <c r="A2447" s="25"/>
      <c r="B2447" s="25" t="s">
        <v>9</v>
      </c>
      <c r="C2447" s="25" t="s">
        <v>88</v>
      </c>
      <c r="D2447" s="25" t="s">
        <v>88</v>
      </c>
      <c r="E2447" s="25" t="s">
        <v>88</v>
      </c>
      <c r="F2447" s="25" t="s">
        <v>88</v>
      </c>
      <c r="G2447" s="25" t="s">
        <v>88</v>
      </c>
      <c r="H2447" s="25" t="s">
        <v>88</v>
      </c>
      <c r="I2447" s="25">
        <v>6.5869999999999997</v>
      </c>
      <c r="J2447" s="25">
        <v>7.2960000000000003</v>
      </c>
      <c r="K2447" s="25">
        <v>15.581</v>
      </c>
      <c r="L2447" s="25">
        <v>17.748999999999999</v>
      </c>
      <c r="M2447" s="25">
        <v>11.676</v>
      </c>
      <c r="N2447" s="25">
        <v>10.730385</v>
      </c>
    </row>
    <row r="2448" spans="1:14" x14ac:dyDescent="0.2">
      <c r="A2448" s="25"/>
      <c r="B2448" s="25" t="s">
        <v>10</v>
      </c>
      <c r="C2448" s="25" t="s">
        <v>88</v>
      </c>
      <c r="D2448" s="25" t="s">
        <v>88</v>
      </c>
      <c r="E2448" s="25" t="s">
        <v>88</v>
      </c>
      <c r="F2448" s="25" t="s">
        <v>88</v>
      </c>
      <c r="G2448" s="25" t="s">
        <v>88</v>
      </c>
      <c r="H2448" s="25" t="s">
        <v>88</v>
      </c>
      <c r="I2448" s="25">
        <v>122.536</v>
      </c>
      <c r="J2448" s="25">
        <v>140.97200000000001</v>
      </c>
      <c r="K2448" s="25">
        <v>139.78200000000001</v>
      </c>
      <c r="L2448" s="25">
        <v>148.68199999999999</v>
      </c>
      <c r="M2448" s="25">
        <v>135.095</v>
      </c>
      <c r="N2448" s="25" t="s">
        <v>13</v>
      </c>
    </row>
    <row r="2449" spans="1:14" x14ac:dyDescent="0.2">
      <c r="A2449" s="25"/>
      <c r="B2449" s="25" t="s">
        <v>11</v>
      </c>
      <c r="C2449" s="25" t="s">
        <v>88</v>
      </c>
      <c r="D2449" s="25" t="s">
        <v>88</v>
      </c>
      <c r="E2449" s="25" t="s">
        <v>88</v>
      </c>
      <c r="F2449" s="25" t="s">
        <v>88</v>
      </c>
      <c r="G2449" s="25" t="s">
        <v>88</v>
      </c>
      <c r="H2449" s="25" t="s">
        <v>88</v>
      </c>
      <c r="I2449" s="25">
        <v>1.7000000000000001E-2</v>
      </c>
      <c r="J2449" s="25" t="s">
        <v>13</v>
      </c>
      <c r="K2449" s="25" t="s">
        <v>13</v>
      </c>
      <c r="L2449" s="25">
        <v>7.8E-2</v>
      </c>
      <c r="M2449" s="25">
        <v>0.30199999999999999</v>
      </c>
      <c r="N2449" s="25" t="s">
        <v>13</v>
      </c>
    </row>
    <row r="2450" spans="1:14" x14ac:dyDescent="0.2">
      <c r="A2450" s="25"/>
      <c r="B2450" s="25" t="s">
        <v>12</v>
      </c>
      <c r="C2450" s="25" t="s">
        <v>88</v>
      </c>
      <c r="D2450" s="25" t="s">
        <v>88</v>
      </c>
      <c r="E2450" s="25" t="s">
        <v>88</v>
      </c>
      <c r="F2450" s="25" t="s">
        <v>88</v>
      </c>
      <c r="G2450" s="25" t="s">
        <v>88</v>
      </c>
      <c r="H2450" s="25" t="s">
        <v>88</v>
      </c>
      <c r="I2450" s="25">
        <v>0.62</v>
      </c>
      <c r="J2450" s="25">
        <v>0.441</v>
      </c>
      <c r="K2450" s="25">
        <v>0.52500000000000002</v>
      </c>
      <c r="L2450" s="25">
        <v>2.8039999999999998</v>
      </c>
      <c r="M2450" s="25">
        <v>2.927</v>
      </c>
      <c r="N2450" s="25">
        <v>3.5709399999999998</v>
      </c>
    </row>
    <row r="2451" spans="1:14" x14ac:dyDescent="0.2">
      <c r="A2451" s="25" t="s">
        <v>251</v>
      </c>
      <c r="B2451" s="25" t="s">
        <v>1</v>
      </c>
      <c r="C2451" s="25">
        <v>6401.9217154400003</v>
      </c>
      <c r="D2451" s="25">
        <v>7390.2603560799998</v>
      </c>
      <c r="E2451" s="25">
        <v>8688.4468741300007</v>
      </c>
      <c r="F2451" s="25">
        <v>9494.2399903799997</v>
      </c>
      <c r="G2451" s="25">
        <v>6609.38385612</v>
      </c>
      <c r="H2451" s="25">
        <v>6413.4546558299999</v>
      </c>
      <c r="I2451" s="25">
        <v>7271.4548186900001</v>
      </c>
      <c r="J2451" s="25">
        <v>7771.6591036299997</v>
      </c>
      <c r="K2451" s="25">
        <v>9198.0577806199999</v>
      </c>
      <c r="L2451" s="25">
        <v>9050.0457059599994</v>
      </c>
      <c r="M2451" s="25">
        <v>8027.9795354999997</v>
      </c>
      <c r="N2451" s="25">
        <v>8323.3089445000005</v>
      </c>
    </row>
    <row r="2452" spans="1:14" x14ac:dyDescent="0.2">
      <c r="A2452" s="25"/>
      <c r="B2452" s="25" t="s">
        <v>61</v>
      </c>
      <c r="C2452" s="25" t="s">
        <v>13</v>
      </c>
      <c r="D2452" s="25" t="s">
        <v>13</v>
      </c>
      <c r="E2452" s="25" t="s">
        <v>13</v>
      </c>
      <c r="F2452" s="25">
        <v>585.32543900999997</v>
      </c>
      <c r="G2452" s="25">
        <v>544.58099553</v>
      </c>
      <c r="H2452" s="25">
        <v>530.91322667999998</v>
      </c>
      <c r="I2452" s="25">
        <v>610.65702308000004</v>
      </c>
      <c r="J2452" s="25">
        <v>572.33076143999995</v>
      </c>
      <c r="K2452" s="25">
        <v>609.30029381999998</v>
      </c>
      <c r="L2452" s="25">
        <v>521.80419803999996</v>
      </c>
      <c r="M2452" s="25">
        <v>452.72103977</v>
      </c>
      <c r="N2452" s="25">
        <v>486.06583003999998</v>
      </c>
    </row>
    <row r="2453" spans="1:14" x14ac:dyDescent="0.2">
      <c r="A2453" s="25"/>
      <c r="B2453" s="25" t="s">
        <v>2</v>
      </c>
      <c r="C2453" s="25" t="s">
        <v>13</v>
      </c>
      <c r="D2453" s="25" t="s">
        <v>13</v>
      </c>
      <c r="E2453" s="25" t="s">
        <v>13</v>
      </c>
      <c r="F2453" s="25">
        <v>3183.9465852200001</v>
      </c>
      <c r="G2453" s="25">
        <v>1941.83633964</v>
      </c>
      <c r="H2453" s="25">
        <v>1873.05303168</v>
      </c>
      <c r="I2453" s="25">
        <v>2108.3736036999999</v>
      </c>
      <c r="J2453" s="25">
        <v>2059.1797464900001</v>
      </c>
      <c r="K2453" s="25">
        <v>2586.5720252900001</v>
      </c>
      <c r="L2453" s="25">
        <v>2723.91609208</v>
      </c>
      <c r="M2453" s="25">
        <v>2330.4819227600001</v>
      </c>
      <c r="N2453" s="25">
        <v>2284.3551275999998</v>
      </c>
    </row>
    <row r="2454" spans="1:14" x14ac:dyDescent="0.2">
      <c r="A2454" s="25"/>
      <c r="B2454" s="25" t="s">
        <v>3</v>
      </c>
      <c r="C2454" s="25" t="s">
        <v>13</v>
      </c>
      <c r="D2454" s="25" t="s">
        <v>13</v>
      </c>
      <c r="E2454" s="25" t="s">
        <v>13</v>
      </c>
      <c r="F2454" s="25">
        <v>2680.8549151000002</v>
      </c>
      <c r="G2454" s="25">
        <v>2341.12752452</v>
      </c>
      <c r="H2454" s="25">
        <v>2227.7115946700001</v>
      </c>
      <c r="I2454" s="25">
        <v>2430.7205927499999</v>
      </c>
      <c r="J2454" s="25">
        <v>2296.2721977599999</v>
      </c>
      <c r="K2454" s="25">
        <v>2557.8928220900002</v>
      </c>
      <c r="L2454" s="25">
        <v>2507.9239145000001</v>
      </c>
      <c r="M2454" s="25">
        <v>2362.0903246100002</v>
      </c>
      <c r="N2454" s="25">
        <v>2674.5703264799999</v>
      </c>
    </row>
    <row r="2455" spans="1:14" x14ac:dyDescent="0.2">
      <c r="A2455" s="25"/>
      <c r="B2455" s="25" t="s">
        <v>4</v>
      </c>
      <c r="C2455" s="25" t="s">
        <v>13</v>
      </c>
      <c r="D2455" s="25" t="s">
        <v>13</v>
      </c>
      <c r="E2455" s="25" t="s">
        <v>13</v>
      </c>
      <c r="F2455" s="25">
        <v>3044.1130510500002</v>
      </c>
      <c r="G2455" s="25">
        <v>1781.8389964099999</v>
      </c>
      <c r="H2455" s="25">
        <v>1781.77680278</v>
      </c>
      <c r="I2455" s="25">
        <v>2121.7035991399998</v>
      </c>
      <c r="J2455" s="25">
        <v>2843.8763979300002</v>
      </c>
      <c r="K2455" s="25">
        <v>3444.2926394000001</v>
      </c>
      <c r="L2455" s="25">
        <v>3296.40150133</v>
      </c>
      <c r="M2455" s="25">
        <v>2882.68624834</v>
      </c>
      <c r="N2455" s="25">
        <v>2878.3176603699999</v>
      </c>
    </row>
    <row r="2456" spans="1:14" x14ac:dyDescent="0.2">
      <c r="A2456" s="25"/>
      <c r="B2456" s="25" t="s">
        <v>5</v>
      </c>
      <c r="C2456" s="25" t="s">
        <v>13</v>
      </c>
      <c r="D2456" s="25" t="s">
        <v>13</v>
      </c>
      <c r="E2456" s="25" t="s">
        <v>13</v>
      </c>
      <c r="F2456" s="25">
        <v>188.6439464</v>
      </c>
      <c r="G2456" s="25">
        <v>125.32217015000001</v>
      </c>
      <c r="H2456" s="25">
        <v>163.31126917</v>
      </c>
      <c r="I2456" s="25">
        <v>272.8772798</v>
      </c>
      <c r="J2456" s="25">
        <v>321.61482273000001</v>
      </c>
      <c r="K2456" s="25">
        <v>241.51606765</v>
      </c>
      <c r="L2456" s="25">
        <v>206.43969798000001</v>
      </c>
      <c r="M2456" s="25">
        <v>154.16027566</v>
      </c>
      <c r="N2456" s="25">
        <v>111.00458442</v>
      </c>
    </row>
    <row r="2457" spans="1:14" x14ac:dyDescent="0.2">
      <c r="A2457" s="25"/>
      <c r="B2457" s="25" t="s">
        <v>6</v>
      </c>
      <c r="C2457" s="25" t="s">
        <v>13</v>
      </c>
      <c r="D2457" s="25" t="s">
        <v>13</v>
      </c>
      <c r="E2457" s="25" t="s">
        <v>13</v>
      </c>
      <c r="F2457" s="25">
        <v>44.483030309999997</v>
      </c>
      <c r="G2457" s="25">
        <v>73.06802854</v>
      </c>
      <c r="H2457" s="25">
        <v>38.195988569999997</v>
      </c>
      <c r="I2457" s="25">
        <v>25.669497830000001</v>
      </c>
      <c r="J2457" s="25">
        <v>59.363356500000002</v>
      </c>
      <c r="K2457" s="25">
        <v>41.558289809999998</v>
      </c>
      <c r="L2457" s="25">
        <v>56.386164290000004</v>
      </c>
      <c r="M2457" s="25">
        <v>57.22784334</v>
      </c>
      <c r="N2457" s="25">
        <v>39.8850531</v>
      </c>
    </row>
    <row r="2458" spans="1:14" x14ac:dyDescent="0.2">
      <c r="A2458" s="25"/>
      <c r="B2458" s="25" t="s">
        <v>7</v>
      </c>
      <c r="C2458" s="25" t="s">
        <v>13</v>
      </c>
      <c r="D2458" s="25" t="s">
        <v>13</v>
      </c>
      <c r="E2458" s="25" t="s">
        <v>13</v>
      </c>
      <c r="F2458" s="25">
        <v>244.78372195</v>
      </c>
      <c r="G2458" s="25">
        <v>124.47491183</v>
      </c>
      <c r="H2458" s="25">
        <v>114.99632532</v>
      </c>
      <c r="I2458" s="25">
        <v>102.09161836</v>
      </c>
      <c r="J2458" s="25">
        <v>108.93651058</v>
      </c>
      <c r="K2458" s="25">
        <v>145.91872366000001</v>
      </c>
      <c r="L2458" s="25">
        <v>181.76245901999999</v>
      </c>
      <c r="M2458" s="25">
        <v>212.27537239</v>
      </c>
      <c r="N2458" s="25">
        <v>154.56361799000001</v>
      </c>
    </row>
    <row r="2459" spans="1:14" x14ac:dyDescent="0.2">
      <c r="A2459" s="25"/>
      <c r="B2459" s="25" t="s">
        <v>8</v>
      </c>
      <c r="C2459" s="25" t="s">
        <v>13</v>
      </c>
      <c r="D2459" s="25" t="s">
        <v>13</v>
      </c>
      <c r="E2459" s="25" t="s">
        <v>13</v>
      </c>
      <c r="F2459" s="25">
        <v>266.62816334000001</v>
      </c>
      <c r="G2459" s="25">
        <v>93.945474340000004</v>
      </c>
      <c r="H2459" s="25">
        <v>47.067965610000002</v>
      </c>
      <c r="I2459" s="25">
        <v>3.9398198999999998</v>
      </c>
      <c r="J2459" s="25">
        <v>4.2199794099999997</v>
      </c>
      <c r="K2459" s="25">
        <v>26.422043680000002</v>
      </c>
      <c r="L2459" s="25">
        <v>28.922785439999998</v>
      </c>
      <c r="M2459" s="25">
        <v>26.28488153</v>
      </c>
      <c r="N2459" s="25">
        <v>29.955206189999998</v>
      </c>
    </row>
    <row r="2460" spans="1:14" x14ac:dyDescent="0.2">
      <c r="A2460" s="25"/>
      <c r="B2460" s="25" t="s">
        <v>9</v>
      </c>
      <c r="C2460" s="25" t="s">
        <v>13</v>
      </c>
      <c r="D2460" s="25" t="s">
        <v>13</v>
      </c>
      <c r="E2460" s="25" t="s">
        <v>13</v>
      </c>
      <c r="F2460" s="25">
        <v>486.26218499999999</v>
      </c>
      <c r="G2460" s="25">
        <v>434.38541739999999</v>
      </c>
      <c r="H2460" s="25">
        <v>450.86878060999999</v>
      </c>
      <c r="I2460" s="25">
        <v>639.90147176999994</v>
      </c>
      <c r="J2460" s="25">
        <v>721.07645975000003</v>
      </c>
      <c r="K2460" s="25">
        <v>1018.64280981</v>
      </c>
      <c r="L2460" s="25">
        <v>960.68756625000003</v>
      </c>
      <c r="M2460" s="25">
        <v>852.65050312000005</v>
      </c>
      <c r="N2460" s="25">
        <v>908.58904115999997</v>
      </c>
    </row>
    <row r="2461" spans="1:14" x14ac:dyDescent="0.2">
      <c r="A2461" s="25"/>
      <c r="B2461" s="25" t="s">
        <v>10</v>
      </c>
      <c r="C2461" s="25" t="s">
        <v>13</v>
      </c>
      <c r="D2461" s="25" t="s">
        <v>13</v>
      </c>
      <c r="E2461" s="25" t="s">
        <v>13</v>
      </c>
      <c r="F2461" s="25">
        <v>1433.2660748200001</v>
      </c>
      <c r="G2461" s="25">
        <v>749.00321256999996</v>
      </c>
      <c r="H2461" s="25">
        <v>823.35283580999999</v>
      </c>
      <c r="I2461" s="25">
        <v>971.04473356000005</v>
      </c>
      <c r="J2461" s="25">
        <v>1501.7853906800001</v>
      </c>
      <c r="K2461" s="25">
        <v>1925.7553849799999</v>
      </c>
      <c r="L2461" s="25">
        <v>1832.4840029100001</v>
      </c>
      <c r="M2461" s="25">
        <v>1542.93363677</v>
      </c>
      <c r="N2461" s="25">
        <v>1585.8195653400001</v>
      </c>
    </row>
    <row r="2462" spans="1:14" x14ac:dyDescent="0.2">
      <c r="A2462" s="25"/>
      <c r="B2462" s="25" t="s">
        <v>11</v>
      </c>
      <c r="C2462" s="25" t="s">
        <v>13</v>
      </c>
      <c r="D2462" s="25" t="s">
        <v>13</v>
      </c>
      <c r="E2462" s="25" t="s">
        <v>13</v>
      </c>
      <c r="F2462" s="25">
        <v>136.11574429000001</v>
      </c>
      <c r="G2462" s="25">
        <v>76.869953550000005</v>
      </c>
      <c r="H2462" s="25">
        <v>69.132019549999995</v>
      </c>
      <c r="I2462" s="25">
        <v>84.967831039999993</v>
      </c>
      <c r="J2462" s="25">
        <v>79.953349160000002</v>
      </c>
      <c r="K2462" s="25">
        <v>37.309518969999999</v>
      </c>
      <c r="L2462" s="25">
        <v>25.87129891</v>
      </c>
      <c r="M2462" s="25">
        <v>28.83573501</v>
      </c>
      <c r="N2462" s="25">
        <v>35.618583119999997</v>
      </c>
    </row>
    <row r="2463" spans="1:14" x14ac:dyDescent="0.2">
      <c r="A2463" s="25"/>
      <c r="B2463" s="25" t="s">
        <v>12</v>
      </c>
      <c r="C2463" s="25" t="s">
        <v>13</v>
      </c>
      <c r="D2463" s="25" t="s">
        <v>13</v>
      </c>
      <c r="E2463" s="25" t="s">
        <v>13</v>
      </c>
      <c r="F2463" s="25">
        <v>60.397545360000002</v>
      </c>
      <c r="G2463" s="25">
        <v>18.922161280000001</v>
      </c>
      <c r="H2463" s="25">
        <v>11.207946509999999</v>
      </c>
      <c r="I2463" s="25">
        <v>10.602935929999999</v>
      </c>
      <c r="J2463" s="25">
        <v>10.562770199999999</v>
      </c>
      <c r="K2463" s="25">
        <v>7.16980079</v>
      </c>
      <c r="L2463" s="25">
        <v>3.71485317</v>
      </c>
      <c r="M2463" s="25">
        <v>8.3180004800000003</v>
      </c>
      <c r="N2463" s="25">
        <v>13.435388189999999</v>
      </c>
    </row>
    <row r="2464" spans="1:14" x14ac:dyDescent="0.2">
      <c r="A2464" s="25" t="s">
        <v>252</v>
      </c>
      <c r="B2464" s="25" t="s">
        <v>1</v>
      </c>
      <c r="C2464" s="25">
        <v>4094.2950354300001</v>
      </c>
      <c r="D2464" s="25">
        <v>4552.5689739600002</v>
      </c>
      <c r="E2464" s="25">
        <v>5758.1859084799999</v>
      </c>
      <c r="F2464" s="25">
        <v>7445.2312350000002</v>
      </c>
      <c r="G2464" s="25">
        <v>6148.9291910700003</v>
      </c>
      <c r="H2464" s="25">
        <v>6165.1954519199999</v>
      </c>
      <c r="I2464" s="25">
        <v>6819.9984708499996</v>
      </c>
      <c r="J2464" s="25">
        <v>6560.5028433899997</v>
      </c>
      <c r="K2464" s="25">
        <v>7060.2621757099996</v>
      </c>
      <c r="L2464" s="25">
        <v>7374.5142497699999</v>
      </c>
      <c r="M2464" s="25">
        <v>6681.7943368799997</v>
      </c>
      <c r="N2464" s="25">
        <v>7209.6401351300001</v>
      </c>
    </row>
    <row r="2465" spans="1:14" x14ac:dyDescent="0.2">
      <c r="A2465" s="25"/>
      <c r="B2465" s="25" t="s">
        <v>61</v>
      </c>
      <c r="C2465" s="25" t="s">
        <v>13</v>
      </c>
      <c r="D2465" s="25" t="s">
        <v>13</v>
      </c>
      <c r="E2465" s="25" t="s">
        <v>13</v>
      </c>
      <c r="F2465" s="25">
        <v>346.54503332000002</v>
      </c>
      <c r="G2465" s="25">
        <v>190.47324348000001</v>
      </c>
      <c r="H2465" s="25">
        <v>189.39268519999999</v>
      </c>
      <c r="I2465" s="25">
        <v>198.78919309</v>
      </c>
      <c r="J2465" s="25">
        <v>219.71131731</v>
      </c>
      <c r="K2465" s="25">
        <v>259.83889191999998</v>
      </c>
      <c r="L2465" s="25">
        <v>253.27338266999999</v>
      </c>
      <c r="M2465" s="25">
        <v>190.53766446</v>
      </c>
      <c r="N2465" s="25">
        <v>207.78033615999999</v>
      </c>
    </row>
    <row r="2466" spans="1:14" x14ac:dyDescent="0.2">
      <c r="A2466" s="25"/>
      <c r="B2466" s="25" t="s">
        <v>2</v>
      </c>
      <c r="C2466" s="25" t="s">
        <v>13</v>
      </c>
      <c r="D2466" s="25" t="s">
        <v>13</v>
      </c>
      <c r="E2466" s="25" t="s">
        <v>13</v>
      </c>
      <c r="F2466" s="25">
        <v>2115.3701817599999</v>
      </c>
      <c r="G2466" s="25">
        <v>1522.04762749</v>
      </c>
      <c r="H2466" s="25">
        <v>1602.5534901799999</v>
      </c>
      <c r="I2466" s="25">
        <v>1819.68569065</v>
      </c>
      <c r="J2466" s="25">
        <v>1729.42358543</v>
      </c>
      <c r="K2466" s="25">
        <v>1855.7834401499999</v>
      </c>
      <c r="L2466" s="25">
        <v>2028.5751813300001</v>
      </c>
      <c r="M2466" s="25">
        <v>1854.2486682799999</v>
      </c>
      <c r="N2466" s="25">
        <v>2020.9296359099999</v>
      </c>
    </row>
    <row r="2467" spans="1:14" x14ac:dyDescent="0.2">
      <c r="A2467" s="25"/>
      <c r="B2467" s="25" t="s">
        <v>3</v>
      </c>
      <c r="C2467" s="25" t="s">
        <v>13</v>
      </c>
      <c r="D2467" s="25" t="s">
        <v>13</v>
      </c>
      <c r="E2467" s="25" t="s">
        <v>13</v>
      </c>
      <c r="F2467" s="25">
        <v>2697.0068038899999</v>
      </c>
      <c r="G2467" s="25">
        <v>2518.9665107000001</v>
      </c>
      <c r="H2467" s="25">
        <v>2549.5169162100001</v>
      </c>
      <c r="I2467" s="25">
        <v>2745.5150794800002</v>
      </c>
      <c r="J2467" s="25">
        <v>2580.0019015900002</v>
      </c>
      <c r="K2467" s="25">
        <v>2712.7074097200002</v>
      </c>
      <c r="L2467" s="25">
        <v>2733.6012449999998</v>
      </c>
      <c r="M2467" s="25">
        <v>2503.4963328700001</v>
      </c>
      <c r="N2467" s="25">
        <v>2600.90929869</v>
      </c>
    </row>
    <row r="2468" spans="1:14" x14ac:dyDescent="0.2">
      <c r="A2468" s="25"/>
      <c r="B2468" s="25" t="s">
        <v>4</v>
      </c>
      <c r="C2468" s="25" t="s">
        <v>13</v>
      </c>
      <c r="D2468" s="25" t="s">
        <v>13</v>
      </c>
      <c r="E2468" s="25" t="s">
        <v>13</v>
      </c>
      <c r="F2468" s="25">
        <v>2286.3092160199999</v>
      </c>
      <c r="G2468" s="25">
        <v>1917.44180938</v>
      </c>
      <c r="H2468" s="25">
        <v>1823.73236032</v>
      </c>
      <c r="I2468" s="25">
        <v>2056.0085076199998</v>
      </c>
      <c r="J2468" s="25">
        <v>2031.3660390499999</v>
      </c>
      <c r="K2468" s="25">
        <v>2231.9324339200002</v>
      </c>
      <c r="L2468" s="25">
        <v>2359.0644407599998</v>
      </c>
      <c r="M2468" s="25">
        <v>2133.5116712600002</v>
      </c>
      <c r="N2468" s="25">
        <v>2380.02086435</v>
      </c>
    </row>
    <row r="2469" spans="1:14" x14ac:dyDescent="0.2">
      <c r="A2469" s="25"/>
      <c r="B2469" s="25" t="s">
        <v>5</v>
      </c>
      <c r="C2469" s="25" t="s">
        <v>13</v>
      </c>
      <c r="D2469" s="25" t="s">
        <v>13</v>
      </c>
      <c r="E2469" s="25" t="s">
        <v>13</v>
      </c>
      <c r="F2469" s="25">
        <v>441.12244033000002</v>
      </c>
      <c r="G2469" s="25">
        <v>276.65329064999997</v>
      </c>
      <c r="H2469" s="25">
        <v>196.01480706000001</v>
      </c>
      <c r="I2469" s="25">
        <v>219.64120635</v>
      </c>
      <c r="J2469" s="25">
        <v>287.80897707000003</v>
      </c>
      <c r="K2469" s="25">
        <v>372.03299700999997</v>
      </c>
      <c r="L2469" s="25">
        <v>367.77046452000002</v>
      </c>
      <c r="M2469" s="25">
        <v>321.74025877999998</v>
      </c>
      <c r="N2469" s="25">
        <v>420.38110188000002</v>
      </c>
    </row>
    <row r="2470" spans="1:14" x14ac:dyDescent="0.2">
      <c r="A2470" s="25"/>
      <c r="B2470" s="25" t="s">
        <v>6</v>
      </c>
      <c r="C2470" s="25" t="s">
        <v>13</v>
      </c>
      <c r="D2470" s="25" t="s">
        <v>13</v>
      </c>
      <c r="E2470" s="25" t="s">
        <v>13</v>
      </c>
      <c r="F2470" s="25">
        <v>118.56970833</v>
      </c>
      <c r="G2470" s="25">
        <v>88.338551050000007</v>
      </c>
      <c r="H2470" s="25">
        <v>98.007403530000005</v>
      </c>
      <c r="I2470" s="25">
        <v>109.82060317</v>
      </c>
      <c r="J2470" s="25">
        <v>100.21919737</v>
      </c>
      <c r="K2470" s="25">
        <v>92.410765850000004</v>
      </c>
      <c r="L2470" s="25">
        <v>105.87331553999999</v>
      </c>
      <c r="M2470" s="25">
        <v>104.91771279</v>
      </c>
      <c r="N2470" s="25">
        <v>103.16656815</v>
      </c>
    </row>
    <row r="2471" spans="1:14" x14ac:dyDescent="0.2">
      <c r="A2471" s="25"/>
      <c r="B2471" s="25" t="s">
        <v>7</v>
      </c>
      <c r="C2471" s="25" t="s">
        <v>13</v>
      </c>
      <c r="D2471" s="25" t="s">
        <v>13</v>
      </c>
      <c r="E2471" s="25" t="s">
        <v>13</v>
      </c>
      <c r="F2471" s="25">
        <v>127.6842876</v>
      </c>
      <c r="G2471" s="25">
        <v>141.43385164</v>
      </c>
      <c r="H2471" s="25">
        <v>139.06455905999999</v>
      </c>
      <c r="I2471" s="25">
        <v>127.892348</v>
      </c>
      <c r="J2471" s="25">
        <v>96.36461285</v>
      </c>
      <c r="K2471" s="25">
        <v>80.992194209999994</v>
      </c>
      <c r="L2471" s="25">
        <v>71.776270310000001</v>
      </c>
      <c r="M2471" s="25">
        <v>52.56976307</v>
      </c>
      <c r="N2471" s="25">
        <v>51.639293500000001</v>
      </c>
    </row>
    <row r="2472" spans="1:14" x14ac:dyDescent="0.2">
      <c r="A2472" s="25"/>
      <c r="B2472" s="25" t="s">
        <v>8</v>
      </c>
      <c r="C2472" s="25" t="s">
        <v>13</v>
      </c>
      <c r="D2472" s="25" t="s">
        <v>13</v>
      </c>
      <c r="E2472" s="25" t="s">
        <v>13</v>
      </c>
      <c r="F2472" s="25">
        <v>41.30506716</v>
      </c>
      <c r="G2472" s="25">
        <v>34.873404180000001</v>
      </c>
      <c r="H2472" s="25">
        <v>38.408306779999997</v>
      </c>
      <c r="I2472" s="25">
        <v>52.825100259999999</v>
      </c>
      <c r="J2472" s="25">
        <v>43.685291159999998</v>
      </c>
      <c r="K2472" s="25">
        <v>56.296213680000001</v>
      </c>
      <c r="L2472" s="25">
        <v>70.980230340000006</v>
      </c>
      <c r="M2472" s="25">
        <v>58.336910070000002</v>
      </c>
      <c r="N2472" s="25">
        <v>76.835195429999999</v>
      </c>
    </row>
    <row r="2473" spans="1:14" x14ac:dyDescent="0.2">
      <c r="A2473" s="25"/>
      <c r="B2473" s="25" t="s">
        <v>9</v>
      </c>
      <c r="C2473" s="25" t="s">
        <v>13</v>
      </c>
      <c r="D2473" s="25" t="s">
        <v>13</v>
      </c>
      <c r="E2473" s="25" t="s">
        <v>13</v>
      </c>
      <c r="F2473" s="25">
        <v>499.21541019</v>
      </c>
      <c r="G2473" s="25">
        <v>424.83355275999998</v>
      </c>
      <c r="H2473" s="25">
        <v>441.03331588999998</v>
      </c>
      <c r="I2473" s="25">
        <v>515.73979467000004</v>
      </c>
      <c r="J2473" s="25">
        <v>533.21752447999995</v>
      </c>
      <c r="K2473" s="25">
        <v>599.87333350999995</v>
      </c>
      <c r="L2473" s="25">
        <v>606.71512781000001</v>
      </c>
      <c r="M2473" s="25">
        <v>575.05110023999998</v>
      </c>
      <c r="N2473" s="25">
        <v>601.17135872999995</v>
      </c>
    </row>
    <row r="2474" spans="1:14" x14ac:dyDescent="0.2">
      <c r="A2474" s="25"/>
      <c r="B2474" s="25" t="s">
        <v>10</v>
      </c>
      <c r="C2474" s="25" t="s">
        <v>13</v>
      </c>
      <c r="D2474" s="25" t="s">
        <v>13</v>
      </c>
      <c r="E2474" s="25" t="s">
        <v>13</v>
      </c>
      <c r="F2474" s="25">
        <v>1008.82900399</v>
      </c>
      <c r="G2474" s="25">
        <v>887.94336864000002</v>
      </c>
      <c r="H2474" s="25">
        <v>848.95602248</v>
      </c>
      <c r="I2474" s="25">
        <v>953.63207317000001</v>
      </c>
      <c r="J2474" s="25">
        <v>877.56040775999998</v>
      </c>
      <c r="K2474" s="25">
        <v>951.59189492999997</v>
      </c>
      <c r="L2474" s="25">
        <v>1033.3925498599999</v>
      </c>
      <c r="M2474" s="25">
        <v>913.64917334999996</v>
      </c>
      <c r="N2474" s="25">
        <v>1012.06243886</v>
      </c>
    </row>
    <row r="2475" spans="1:14" x14ac:dyDescent="0.2">
      <c r="A2475" s="25"/>
      <c r="B2475" s="25" t="s">
        <v>11</v>
      </c>
      <c r="C2475" s="25" t="s">
        <v>13</v>
      </c>
      <c r="D2475" s="25" t="s">
        <v>13</v>
      </c>
      <c r="E2475" s="25" t="s">
        <v>13</v>
      </c>
      <c r="F2475" s="25">
        <v>40.881095930000001</v>
      </c>
      <c r="G2475" s="25">
        <v>50.935728679999997</v>
      </c>
      <c r="H2475" s="25">
        <v>52.97697488</v>
      </c>
      <c r="I2475" s="25">
        <v>70.896845089999999</v>
      </c>
      <c r="J2475" s="25">
        <v>84.800859310000007</v>
      </c>
      <c r="K2475" s="25">
        <v>69.971944829999998</v>
      </c>
      <c r="L2475" s="25">
        <v>83.584196480000003</v>
      </c>
      <c r="M2475" s="25">
        <v>86.285391700000005</v>
      </c>
      <c r="N2475" s="25">
        <v>98.111412290000004</v>
      </c>
    </row>
    <row r="2476" spans="1:14" x14ac:dyDescent="0.2">
      <c r="A2476" s="25"/>
      <c r="B2476" s="25" t="s">
        <v>12</v>
      </c>
      <c r="C2476" s="25" t="s">
        <v>13</v>
      </c>
      <c r="D2476" s="25" t="s">
        <v>13</v>
      </c>
      <c r="E2476" s="25" t="s">
        <v>13</v>
      </c>
      <c r="F2476" s="25">
        <v>10.266685669999999</v>
      </c>
      <c r="G2476" s="25">
        <v>11.139400950000001</v>
      </c>
      <c r="H2476" s="25">
        <v>9.2709706000000001</v>
      </c>
      <c r="I2476" s="25">
        <v>9.7309395199999997</v>
      </c>
      <c r="J2476" s="25">
        <v>7.70916902</v>
      </c>
      <c r="K2476" s="25">
        <v>8.6303157699999993</v>
      </c>
      <c r="L2476" s="25">
        <v>19.237632519999998</v>
      </c>
      <c r="M2476" s="25">
        <v>20.850454549999998</v>
      </c>
      <c r="N2476" s="25">
        <v>16.723043990000001</v>
      </c>
    </row>
    <row r="2477" spans="1:14" x14ac:dyDescent="0.2">
      <c r="A2477" s="25" t="s">
        <v>253</v>
      </c>
      <c r="B2477" s="25" t="s">
        <v>1</v>
      </c>
      <c r="C2477" s="25" t="s">
        <v>88</v>
      </c>
      <c r="D2477" s="25" t="s">
        <v>88</v>
      </c>
      <c r="E2477" s="25" t="s">
        <v>88</v>
      </c>
      <c r="F2477" s="25" t="s">
        <v>88</v>
      </c>
      <c r="G2477" s="25" t="s">
        <v>88</v>
      </c>
      <c r="H2477" s="25" t="s">
        <v>88</v>
      </c>
      <c r="I2477" s="25" t="s">
        <v>88</v>
      </c>
      <c r="J2477" s="25" t="s">
        <v>88</v>
      </c>
      <c r="K2477" s="25" t="s">
        <v>88</v>
      </c>
      <c r="L2477" s="25" t="s">
        <v>88</v>
      </c>
      <c r="M2477" s="25" t="s">
        <v>88</v>
      </c>
      <c r="N2477" s="25" t="s">
        <v>88</v>
      </c>
    </row>
    <row r="2478" spans="1:14" x14ac:dyDescent="0.2">
      <c r="A2478" s="25"/>
      <c r="B2478" s="25" t="s">
        <v>61</v>
      </c>
      <c r="C2478" s="25" t="s">
        <v>88</v>
      </c>
      <c r="D2478" s="25" t="s">
        <v>88</v>
      </c>
      <c r="E2478" s="25" t="s">
        <v>88</v>
      </c>
      <c r="F2478" s="25" t="s">
        <v>88</v>
      </c>
      <c r="G2478" s="25" t="s">
        <v>88</v>
      </c>
      <c r="H2478" s="25" t="s">
        <v>88</v>
      </c>
      <c r="I2478" s="25" t="s">
        <v>88</v>
      </c>
      <c r="J2478" s="25" t="s">
        <v>88</v>
      </c>
      <c r="K2478" s="25" t="s">
        <v>88</v>
      </c>
      <c r="L2478" s="25" t="s">
        <v>88</v>
      </c>
      <c r="M2478" s="25" t="s">
        <v>88</v>
      </c>
      <c r="N2478" s="25" t="s">
        <v>88</v>
      </c>
    </row>
    <row r="2479" spans="1:14" x14ac:dyDescent="0.2">
      <c r="A2479" s="25"/>
      <c r="B2479" s="25" t="s">
        <v>2</v>
      </c>
      <c r="C2479" s="25" t="s">
        <v>88</v>
      </c>
      <c r="D2479" s="25" t="s">
        <v>88</v>
      </c>
      <c r="E2479" s="25" t="s">
        <v>88</v>
      </c>
      <c r="F2479" s="25" t="s">
        <v>88</v>
      </c>
      <c r="G2479" s="25" t="s">
        <v>88</v>
      </c>
      <c r="H2479" s="25" t="s">
        <v>88</v>
      </c>
      <c r="I2479" s="25" t="s">
        <v>88</v>
      </c>
      <c r="J2479" s="25" t="s">
        <v>88</v>
      </c>
      <c r="K2479" s="25" t="s">
        <v>88</v>
      </c>
      <c r="L2479" s="25" t="s">
        <v>88</v>
      </c>
      <c r="M2479" s="25" t="s">
        <v>88</v>
      </c>
      <c r="N2479" s="25" t="s">
        <v>88</v>
      </c>
    </row>
    <row r="2480" spans="1:14" x14ac:dyDescent="0.2">
      <c r="A2480" s="25"/>
      <c r="B2480" s="25" t="s">
        <v>3</v>
      </c>
      <c r="C2480" s="25" t="s">
        <v>88</v>
      </c>
      <c r="D2480" s="25" t="s">
        <v>88</v>
      </c>
      <c r="E2480" s="25" t="s">
        <v>88</v>
      </c>
      <c r="F2480" s="25" t="s">
        <v>88</v>
      </c>
      <c r="G2480" s="25" t="s">
        <v>88</v>
      </c>
      <c r="H2480" s="25" t="s">
        <v>88</v>
      </c>
      <c r="I2480" s="25" t="s">
        <v>88</v>
      </c>
      <c r="J2480" s="25" t="s">
        <v>88</v>
      </c>
      <c r="K2480" s="25" t="s">
        <v>88</v>
      </c>
      <c r="L2480" s="25" t="s">
        <v>88</v>
      </c>
      <c r="M2480" s="25" t="s">
        <v>88</v>
      </c>
      <c r="N2480" s="25" t="s">
        <v>88</v>
      </c>
    </row>
    <row r="2481" spans="1:14" x14ac:dyDescent="0.2">
      <c r="A2481" s="25"/>
      <c r="B2481" s="25" t="s">
        <v>4</v>
      </c>
      <c r="C2481" s="25" t="s">
        <v>88</v>
      </c>
      <c r="D2481" s="25" t="s">
        <v>88</v>
      </c>
      <c r="E2481" s="25" t="s">
        <v>88</v>
      </c>
      <c r="F2481" s="25" t="s">
        <v>88</v>
      </c>
      <c r="G2481" s="25" t="s">
        <v>88</v>
      </c>
      <c r="H2481" s="25" t="s">
        <v>88</v>
      </c>
      <c r="I2481" s="25" t="s">
        <v>88</v>
      </c>
      <c r="J2481" s="25" t="s">
        <v>88</v>
      </c>
      <c r="K2481" s="25" t="s">
        <v>88</v>
      </c>
      <c r="L2481" s="25" t="s">
        <v>88</v>
      </c>
      <c r="M2481" s="25" t="s">
        <v>88</v>
      </c>
      <c r="N2481" s="25" t="s">
        <v>88</v>
      </c>
    </row>
    <row r="2482" spans="1:14" x14ac:dyDescent="0.2">
      <c r="A2482" s="25"/>
      <c r="B2482" s="25" t="s">
        <v>5</v>
      </c>
      <c r="C2482" s="25" t="s">
        <v>88</v>
      </c>
      <c r="D2482" s="25" t="s">
        <v>88</v>
      </c>
      <c r="E2482" s="25" t="s">
        <v>88</v>
      </c>
      <c r="F2482" s="25" t="s">
        <v>88</v>
      </c>
      <c r="G2482" s="25" t="s">
        <v>88</v>
      </c>
      <c r="H2482" s="25" t="s">
        <v>88</v>
      </c>
      <c r="I2482" s="25" t="s">
        <v>88</v>
      </c>
      <c r="J2482" s="25" t="s">
        <v>88</v>
      </c>
      <c r="K2482" s="25" t="s">
        <v>88</v>
      </c>
      <c r="L2482" s="25" t="s">
        <v>88</v>
      </c>
      <c r="M2482" s="25" t="s">
        <v>88</v>
      </c>
      <c r="N2482" s="25" t="s">
        <v>88</v>
      </c>
    </row>
    <row r="2483" spans="1:14" x14ac:dyDescent="0.2">
      <c r="A2483" s="25"/>
      <c r="B2483" s="25" t="s">
        <v>6</v>
      </c>
      <c r="C2483" s="25" t="s">
        <v>88</v>
      </c>
      <c r="D2483" s="25" t="s">
        <v>88</v>
      </c>
      <c r="E2483" s="25" t="s">
        <v>88</v>
      </c>
      <c r="F2483" s="25" t="s">
        <v>88</v>
      </c>
      <c r="G2483" s="25" t="s">
        <v>88</v>
      </c>
      <c r="H2483" s="25" t="s">
        <v>88</v>
      </c>
      <c r="I2483" s="25" t="s">
        <v>88</v>
      </c>
      <c r="J2483" s="25" t="s">
        <v>88</v>
      </c>
      <c r="K2483" s="25" t="s">
        <v>88</v>
      </c>
      <c r="L2483" s="25" t="s">
        <v>88</v>
      </c>
      <c r="M2483" s="25" t="s">
        <v>88</v>
      </c>
      <c r="N2483" s="25" t="s">
        <v>88</v>
      </c>
    </row>
    <row r="2484" spans="1:14" x14ac:dyDescent="0.2">
      <c r="A2484" s="25"/>
      <c r="B2484" s="25" t="s">
        <v>7</v>
      </c>
      <c r="C2484" s="25" t="s">
        <v>88</v>
      </c>
      <c r="D2484" s="25" t="s">
        <v>88</v>
      </c>
      <c r="E2484" s="25" t="s">
        <v>88</v>
      </c>
      <c r="F2484" s="25" t="s">
        <v>88</v>
      </c>
      <c r="G2484" s="25" t="s">
        <v>88</v>
      </c>
      <c r="H2484" s="25" t="s">
        <v>88</v>
      </c>
      <c r="I2484" s="25" t="s">
        <v>88</v>
      </c>
      <c r="J2484" s="25" t="s">
        <v>88</v>
      </c>
      <c r="K2484" s="25" t="s">
        <v>88</v>
      </c>
      <c r="L2484" s="25" t="s">
        <v>88</v>
      </c>
      <c r="M2484" s="25" t="s">
        <v>88</v>
      </c>
      <c r="N2484" s="25" t="s">
        <v>88</v>
      </c>
    </row>
    <row r="2485" spans="1:14" x14ac:dyDescent="0.2">
      <c r="A2485" s="25"/>
      <c r="B2485" s="25" t="s">
        <v>8</v>
      </c>
      <c r="C2485" s="25" t="s">
        <v>88</v>
      </c>
      <c r="D2485" s="25" t="s">
        <v>88</v>
      </c>
      <c r="E2485" s="25" t="s">
        <v>88</v>
      </c>
      <c r="F2485" s="25" t="s">
        <v>88</v>
      </c>
      <c r="G2485" s="25" t="s">
        <v>88</v>
      </c>
      <c r="H2485" s="25" t="s">
        <v>88</v>
      </c>
      <c r="I2485" s="25" t="s">
        <v>88</v>
      </c>
      <c r="J2485" s="25" t="s">
        <v>88</v>
      </c>
      <c r="K2485" s="25" t="s">
        <v>88</v>
      </c>
      <c r="L2485" s="25" t="s">
        <v>88</v>
      </c>
      <c r="M2485" s="25" t="s">
        <v>88</v>
      </c>
      <c r="N2485" s="25" t="s">
        <v>88</v>
      </c>
    </row>
    <row r="2486" spans="1:14" x14ac:dyDescent="0.2">
      <c r="A2486" s="25"/>
      <c r="B2486" s="25" t="s">
        <v>9</v>
      </c>
      <c r="C2486" s="25" t="s">
        <v>88</v>
      </c>
      <c r="D2486" s="25" t="s">
        <v>88</v>
      </c>
      <c r="E2486" s="25" t="s">
        <v>88</v>
      </c>
      <c r="F2486" s="25" t="s">
        <v>88</v>
      </c>
      <c r="G2486" s="25" t="s">
        <v>88</v>
      </c>
      <c r="H2486" s="25" t="s">
        <v>88</v>
      </c>
      <c r="I2486" s="25" t="s">
        <v>88</v>
      </c>
      <c r="J2486" s="25" t="s">
        <v>88</v>
      </c>
      <c r="K2486" s="25" t="s">
        <v>88</v>
      </c>
      <c r="L2486" s="25" t="s">
        <v>88</v>
      </c>
      <c r="M2486" s="25" t="s">
        <v>88</v>
      </c>
      <c r="N2486" s="25" t="s">
        <v>88</v>
      </c>
    </row>
    <row r="2487" spans="1:14" x14ac:dyDescent="0.2">
      <c r="A2487" s="25"/>
      <c r="B2487" s="25" t="s">
        <v>10</v>
      </c>
      <c r="C2487" s="25" t="s">
        <v>88</v>
      </c>
      <c r="D2487" s="25" t="s">
        <v>88</v>
      </c>
      <c r="E2487" s="25" t="s">
        <v>88</v>
      </c>
      <c r="F2487" s="25" t="s">
        <v>88</v>
      </c>
      <c r="G2487" s="25" t="s">
        <v>88</v>
      </c>
      <c r="H2487" s="25" t="s">
        <v>88</v>
      </c>
      <c r="I2487" s="25" t="s">
        <v>88</v>
      </c>
      <c r="J2487" s="25" t="s">
        <v>88</v>
      </c>
      <c r="K2487" s="25" t="s">
        <v>88</v>
      </c>
      <c r="L2487" s="25" t="s">
        <v>88</v>
      </c>
      <c r="M2487" s="25" t="s">
        <v>88</v>
      </c>
      <c r="N2487" s="25" t="s">
        <v>88</v>
      </c>
    </row>
    <row r="2488" spans="1:14" x14ac:dyDescent="0.2">
      <c r="A2488" s="25"/>
      <c r="B2488" s="25" t="s">
        <v>11</v>
      </c>
      <c r="C2488" s="25" t="s">
        <v>88</v>
      </c>
      <c r="D2488" s="25" t="s">
        <v>88</v>
      </c>
      <c r="E2488" s="25" t="s">
        <v>88</v>
      </c>
      <c r="F2488" s="25" t="s">
        <v>88</v>
      </c>
      <c r="G2488" s="25" t="s">
        <v>88</v>
      </c>
      <c r="H2488" s="25" t="s">
        <v>88</v>
      </c>
      <c r="I2488" s="25" t="s">
        <v>88</v>
      </c>
      <c r="J2488" s="25" t="s">
        <v>88</v>
      </c>
      <c r="K2488" s="25" t="s">
        <v>88</v>
      </c>
      <c r="L2488" s="25" t="s">
        <v>88</v>
      </c>
      <c r="M2488" s="25" t="s">
        <v>88</v>
      </c>
      <c r="N2488" s="25" t="s">
        <v>88</v>
      </c>
    </row>
    <row r="2489" spans="1:14" x14ac:dyDescent="0.2">
      <c r="A2489" s="25"/>
      <c r="B2489" s="25" t="s">
        <v>12</v>
      </c>
      <c r="C2489" s="25" t="s">
        <v>88</v>
      </c>
      <c r="D2489" s="25" t="s">
        <v>88</v>
      </c>
      <c r="E2489" s="25" t="s">
        <v>88</v>
      </c>
      <c r="F2489" s="25" t="s">
        <v>88</v>
      </c>
      <c r="G2489" s="25" t="s">
        <v>88</v>
      </c>
      <c r="H2489" s="25" t="s">
        <v>88</v>
      </c>
      <c r="I2489" s="25" t="s">
        <v>88</v>
      </c>
      <c r="J2489" s="25" t="s">
        <v>88</v>
      </c>
      <c r="K2489" s="25" t="s">
        <v>88</v>
      </c>
      <c r="L2489" s="25" t="s">
        <v>88</v>
      </c>
      <c r="M2489" s="25" t="s">
        <v>88</v>
      </c>
      <c r="N2489" s="25" t="s">
        <v>88</v>
      </c>
    </row>
    <row r="2490" spans="1:14" x14ac:dyDescent="0.2">
      <c r="A2490" s="25" t="s">
        <v>254</v>
      </c>
      <c r="B2490" s="25" t="s">
        <v>1</v>
      </c>
      <c r="C2490" s="25">
        <v>41.423499999999997</v>
      </c>
      <c r="D2490" s="25">
        <v>48.588500000000003</v>
      </c>
      <c r="E2490" s="25">
        <v>54.198099999999997</v>
      </c>
      <c r="F2490" s="25">
        <v>49.557000000000002</v>
      </c>
      <c r="G2490" s="25">
        <v>59.188000000000002</v>
      </c>
      <c r="H2490" s="25">
        <v>91.706999999999994</v>
      </c>
      <c r="I2490" s="25">
        <v>117.494</v>
      </c>
      <c r="J2490" s="25">
        <v>119.114</v>
      </c>
      <c r="K2490" s="25">
        <v>125.702</v>
      </c>
      <c r="L2490" s="25">
        <v>112.56100000000001</v>
      </c>
      <c r="M2490" s="25">
        <v>105.227</v>
      </c>
      <c r="N2490" s="25">
        <v>111.05094</v>
      </c>
    </row>
    <row r="2491" spans="1:14" x14ac:dyDescent="0.2">
      <c r="A2491" s="25"/>
      <c r="B2491" s="25" t="s">
        <v>61</v>
      </c>
      <c r="C2491" s="25" t="s">
        <v>13</v>
      </c>
      <c r="D2491" s="25" t="s">
        <v>13</v>
      </c>
      <c r="E2491" s="25" t="s">
        <v>13</v>
      </c>
      <c r="F2491" s="25" t="s">
        <v>13</v>
      </c>
      <c r="G2491" s="25" t="s">
        <v>13</v>
      </c>
      <c r="H2491" s="25" t="s">
        <v>13</v>
      </c>
      <c r="I2491" s="25" t="s">
        <v>13</v>
      </c>
      <c r="J2491" s="25" t="s">
        <v>13</v>
      </c>
      <c r="K2491" s="25">
        <v>1.04139E-2</v>
      </c>
      <c r="L2491" s="25">
        <v>2.1999999999999999E-2</v>
      </c>
      <c r="M2491" s="25" t="s">
        <v>13</v>
      </c>
      <c r="N2491" s="25" t="s">
        <v>13</v>
      </c>
    </row>
    <row r="2492" spans="1:14" x14ac:dyDescent="0.2">
      <c r="A2492" s="25"/>
      <c r="B2492" s="25" t="s">
        <v>2</v>
      </c>
      <c r="C2492" s="25">
        <v>7.97051</v>
      </c>
      <c r="D2492" s="25">
        <v>17.7407</v>
      </c>
      <c r="E2492" s="25">
        <v>17.267199999999999</v>
      </c>
      <c r="F2492" s="25">
        <v>7.0503099999999996</v>
      </c>
      <c r="G2492" s="25">
        <v>13.8142</v>
      </c>
      <c r="H2492" s="25">
        <v>32.117400000000004</v>
      </c>
      <c r="I2492" s="25">
        <v>20.1952</v>
      </c>
      <c r="J2492" s="25">
        <v>27.358799999999999</v>
      </c>
      <c r="K2492" s="25">
        <v>29.530999999999999</v>
      </c>
      <c r="L2492" s="25">
        <v>21.315999999999999</v>
      </c>
      <c r="M2492" s="25">
        <v>26.512</v>
      </c>
      <c r="N2492" s="25">
        <v>29.397168000000001</v>
      </c>
    </row>
    <row r="2493" spans="1:14" x14ac:dyDescent="0.2">
      <c r="A2493" s="25"/>
      <c r="B2493" s="25" t="s">
        <v>3</v>
      </c>
      <c r="C2493" s="25">
        <v>1.5485899999999999</v>
      </c>
      <c r="D2493" s="25">
        <v>21.099</v>
      </c>
      <c r="E2493" s="25">
        <v>22.571100000000001</v>
      </c>
      <c r="F2493" s="25">
        <v>27.448</v>
      </c>
      <c r="G2493" s="25">
        <v>33.325000000000003</v>
      </c>
      <c r="H2493" s="25">
        <v>43.250999999999998</v>
      </c>
      <c r="I2493" s="25">
        <v>57.258000000000003</v>
      </c>
      <c r="J2493" s="25">
        <v>54.122</v>
      </c>
      <c r="K2493" s="25">
        <v>60.610999999999997</v>
      </c>
      <c r="L2493" s="25">
        <v>56.026000000000003</v>
      </c>
      <c r="M2493" s="25">
        <v>50.994</v>
      </c>
      <c r="N2493" s="25">
        <v>51.733251000000003</v>
      </c>
    </row>
    <row r="2494" spans="1:14" x14ac:dyDescent="0.2">
      <c r="A2494" s="25"/>
      <c r="B2494" s="25" t="s">
        <v>4</v>
      </c>
      <c r="C2494" s="25">
        <v>31.904399999999999</v>
      </c>
      <c r="D2494" s="25">
        <v>9.7483000000000004</v>
      </c>
      <c r="E2494" s="25">
        <v>14.3598</v>
      </c>
      <c r="F2494" s="25">
        <v>15.05869</v>
      </c>
      <c r="G2494" s="25">
        <v>12.048500000000001</v>
      </c>
      <c r="H2494" s="25">
        <v>16.338899999999999</v>
      </c>
      <c r="I2494" s="25">
        <v>40.0411</v>
      </c>
      <c r="J2494" s="25">
        <v>37.6327</v>
      </c>
      <c r="K2494" s="25">
        <v>35.5493861</v>
      </c>
      <c r="L2494" s="25">
        <v>35.198</v>
      </c>
      <c r="M2494" s="25">
        <v>27.721</v>
      </c>
      <c r="N2494" s="25">
        <v>29.920521000000001</v>
      </c>
    </row>
    <row r="2495" spans="1:14" x14ac:dyDescent="0.2">
      <c r="A2495" s="25"/>
      <c r="B2495" s="25" t="s">
        <v>5</v>
      </c>
      <c r="C2495" s="25">
        <v>1.02108</v>
      </c>
      <c r="D2495" s="25">
        <v>2.6679499999999998E-2</v>
      </c>
      <c r="E2495" s="25">
        <v>2.7608600000000001E-2</v>
      </c>
      <c r="F2495" s="25">
        <v>0.45654800000000001</v>
      </c>
      <c r="G2495" s="25">
        <v>2.84002E-2</v>
      </c>
      <c r="H2495" s="25">
        <v>0.42685299999999998</v>
      </c>
      <c r="I2495" s="25">
        <v>1.32291</v>
      </c>
      <c r="J2495" s="25">
        <v>0.77125600000000005</v>
      </c>
      <c r="K2495" s="25">
        <v>2.3731300000000002</v>
      </c>
      <c r="L2495" s="25">
        <v>0.66100000000000003</v>
      </c>
      <c r="M2495" s="25">
        <v>0.32500000000000001</v>
      </c>
      <c r="N2495" s="25">
        <v>1.7591840000000001</v>
      </c>
    </row>
    <row r="2496" spans="1:14" x14ac:dyDescent="0.2">
      <c r="A2496" s="25"/>
      <c r="B2496" s="25" t="s">
        <v>6</v>
      </c>
      <c r="C2496" s="25">
        <v>4.1824600000000003E-2</v>
      </c>
      <c r="D2496" s="25">
        <v>6.0626199999999998E-2</v>
      </c>
      <c r="E2496" s="25">
        <v>9.5097399999999999E-2</v>
      </c>
      <c r="F2496" s="25">
        <v>7.2162799999999999E-2</v>
      </c>
      <c r="G2496" s="25">
        <v>1.6808500000000001E-2</v>
      </c>
      <c r="H2496" s="25">
        <v>7.4400100000000004E-3</v>
      </c>
      <c r="I2496" s="25" t="s">
        <v>13</v>
      </c>
      <c r="J2496" s="25">
        <v>1.08906E-2</v>
      </c>
      <c r="K2496" s="25">
        <v>4.5723100000000003E-2</v>
      </c>
      <c r="L2496" s="25">
        <v>4.8000000000000001E-2</v>
      </c>
      <c r="M2496" s="25">
        <v>4.4999999999999998E-2</v>
      </c>
      <c r="N2496" s="25" t="s">
        <v>13</v>
      </c>
    </row>
    <row r="2497" spans="1:14" x14ac:dyDescent="0.2">
      <c r="A2497" s="25"/>
      <c r="B2497" s="25" t="s">
        <v>7</v>
      </c>
      <c r="C2497" s="25">
        <v>0.67831600000000003</v>
      </c>
      <c r="D2497" s="25">
        <v>1.46709</v>
      </c>
      <c r="E2497" s="25">
        <v>1.12395</v>
      </c>
      <c r="F2497" s="25">
        <v>1.9057500000000001</v>
      </c>
      <c r="G2497" s="25">
        <v>5.3960600000000003</v>
      </c>
      <c r="H2497" s="25">
        <v>8.23949</v>
      </c>
      <c r="I2497" s="25">
        <v>9.6584500000000002</v>
      </c>
      <c r="J2497" s="25">
        <v>8.5609900000000003</v>
      </c>
      <c r="K2497" s="25">
        <v>0.46794799999999998</v>
      </c>
      <c r="L2497" s="25">
        <v>1.7999999999999999E-2</v>
      </c>
      <c r="M2497" s="25">
        <v>1.093</v>
      </c>
      <c r="N2497" s="25">
        <v>2.1919050000000002</v>
      </c>
    </row>
    <row r="2498" spans="1:14" x14ac:dyDescent="0.2">
      <c r="A2498" s="25"/>
      <c r="B2498" s="25" t="s">
        <v>8</v>
      </c>
      <c r="C2498" s="25" t="s">
        <v>13</v>
      </c>
      <c r="D2498" s="25">
        <v>1.83982E-2</v>
      </c>
      <c r="E2498" s="25">
        <v>1.82959E-2</v>
      </c>
      <c r="F2498" s="25">
        <v>1.80734E-2</v>
      </c>
      <c r="G2498" s="25">
        <v>1.73805E-2</v>
      </c>
      <c r="H2498" s="25">
        <v>1.302E-2</v>
      </c>
      <c r="I2498" s="25">
        <v>0.108163</v>
      </c>
      <c r="J2498" s="25">
        <v>0.226828</v>
      </c>
      <c r="K2498" s="25">
        <v>1.20869</v>
      </c>
      <c r="L2498" s="25">
        <v>1.522</v>
      </c>
      <c r="M2498" s="25">
        <v>0.50800000000000001</v>
      </c>
      <c r="N2498" s="25" t="s">
        <v>13</v>
      </c>
    </row>
    <row r="2499" spans="1:14" x14ac:dyDescent="0.2">
      <c r="A2499" s="25"/>
      <c r="B2499" s="25" t="s">
        <v>9</v>
      </c>
      <c r="C2499" s="25">
        <v>1.51857</v>
      </c>
      <c r="D2499" s="25">
        <v>6.0520800000000001</v>
      </c>
      <c r="E2499" s="25">
        <v>6.9375999999999998</v>
      </c>
      <c r="F2499" s="25">
        <v>7.1108599999999997</v>
      </c>
      <c r="G2499" s="25">
        <v>2.5091899999999998</v>
      </c>
      <c r="H2499" s="25">
        <v>2.67327</v>
      </c>
      <c r="I2499" s="25">
        <v>3.0144000000000002</v>
      </c>
      <c r="J2499" s="25">
        <v>3.4031600000000002</v>
      </c>
      <c r="K2499" s="25">
        <v>3.6242700000000001</v>
      </c>
      <c r="L2499" s="25">
        <v>3.6760000000000002</v>
      </c>
      <c r="M2499" s="25">
        <v>4.4649999999999999</v>
      </c>
      <c r="N2499" s="25">
        <v>4.2505550000000003</v>
      </c>
    </row>
    <row r="2500" spans="1:14" x14ac:dyDescent="0.2">
      <c r="A2500" s="25"/>
      <c r="B2500" s="25" t="s">
        <v>10</v>
      </c>
      <c r="C2500" s="25">
        <v>22.311299999999999</v>
      </c>
      <c r="D2500" s="25">
        <v>0.223215</v>
      </c>
      <c r="E2500" s="25">
        <v>3.0031300000000001</v>
      </c>
      <c r="F2500" s="25">
        <v>0.25319000000000003</v>
      </c>
      <c r="G2500" s="25">
        <v>3.69839E-2</v>
      </c>
      <c r="H2500" s="25">
        <v>2.1773899999999999</v>
      </c>
      <c r="I2500" s="25">
        <v>4.8913799999999998</v>
      </c>
      <c r="J2500" s="25">
        <v>2.40077E-2</v>
      </c>
      <c r="K2500" s="25">
        <v>25.0228</v>
      </c>
      <c r="L2500" s="25">
        <v>25.850999999999999</v>
      </c>
      <c r="M2500" s="25">
        <v>14.728</v>
      </c>
      <c r="N2500" s="25">
        <v>10.811216999999999</v>
      </c>
    </row>
    <row r="2501" spans="1:14" x14ac:dyDescent="0.2">
      <c r="A2501" s="25"/>
      <c r="B2501" s="25" t="s">
        <v>11</v>
      </c>
      <c r="C2501" s="25">
        <v>1.4343600000000001</v>
      </c>
      <c r="D2501" s="25" t="s">
        <v>13</v>
      </c>
      <c r="E2501" s="25">
        <v>1.0483599999999999E-3</v>
      </c>
      <c r="F2501" s="25" t="s">
        <v>13</v>
      </c>
      <c r="G2501" s="25" t="s">
        <v>13</v>
      </c>
      <c r="H2501" s="25">
        <v>0.194938</v>
      </c>
      <c r="I2501" s="25">
        <v>11.998699999999999</v>
      </c>
      <c r="J2501" s="25">
        <v>20.1052</v>
      </c>
      <c r="K2501" s="25">
        <v>0.34542299999999998</v>
      </c>
      <c r="L2501" s="25">
        <v>0.55600000000000005</v>
      </c>
      <c r="M2501" s="25">
        <v>0.65300000000000002</v>
      </c>
      <c r="N2501" s="25">
        <v>1.9423999999999999</v>
      </c>
    </row>
    <row r="2502" spans="1:14" x14ac:dyDescent="0.2">
      <c r="A2502" s="25"/>
      <c r="B2502" s="25" t="s">
        <v>12</v>
      </c>
      <c r="C2502" s="25">
        <v>4.8989599999999998</v>
      </c>
      <c r="D2502" s="25">
        <v>1.9003099999999999</v>
      </c>
      <c r="E2502" s="25">
        <v>3.1530300000000002</v>
      </c>
      <c r="F2502" s="25">
        <v>5.2420999999999998</v>
      </c>
      <c r="G2502" s="25">
        <v>4.0436899999999998</v>
      </c>
      <c r="H2502" s="25">
        <v>2.6063999999999998</v>
      </c>
      <c r="I2502" s="25">
        <v>9.0471400000000006</v>
      </c>
      <c r="J2502" s="25">
        <v>4.5306899999999999</v>
      </c>
      <c r="K2502" s="25">
        <v>2.4614400000000001</v>
      </c>
      <c r="L2502" s="25">
        <v>2.8650000000000002</v>
      </c>
      <c r="M2502" s="25">
        <v>5.9029999999999996</v>
      </c>
      <c r="N2502" s="25">
        <v>8.9652589999999996</v>
      </c>
    </row>
    <row r="2503" spans="1:14" x14ac:dyDescent="0.2">
      <c r="A2503" s="25" t="s">
        <v>255</v>
      </c>
      <c r="B2503" s="25" t="s">
        <v>1</v>
      </c>
      <c r="C2503" s="25" t="s">
        <v>13</v>
      </c>
      <c r="D2503" s="25" t="s">
        <v>13</v>
      </c>
      <c r="E2503" s="25" t="s">
        <v>13</v>
      </c>
      <c r="F2503" s="25" t="s">
        <v>13</v>
      </c>
      <c r="G2503" s="25" t="s">
        <v>13</v>
      </c>
      <c r="H2503" s="25" t="s">
        <v>13</v>
      </c>
      <c r="I2503" s="25" t="s">
        <v>13</v>
      </c>
      <c r="J2503" s="25" t="s">
        <v>13</v>
      </c>
      <c r="K2503" s="25">
        <v>199</v>
      </c>
      <c r="L2503" s="25">
        <v>251</v>
      </c>
      <c r="M2503" s="25">
        <v>254</v>
      </c>
      <c r="N2503" s="25">
        <v>258</v>
      </c>
    </row>
    <row r="2504" spans="1:14" x14ac:dyDescent="0.2">
      <c r="A2504" s="25"/>
      <c r="B2504" s="25" t="s">
        <v>61</v>
      </c>
      <c r="C2504" s="25" t="s">
        <v>13</v>
      </c>
      <c r="D2504" s="25" t="s">
        <v>13</v>
      </c>
      <c r="E2504" s="25" t="s">
        <v>13</v>
      </c>
      <c r="F2504" s="25" t="s">
        <v>13</v>
      </c>
      <c r="G2504" s="25" t="s">
        <v>13</v>
      </c>
      <c r="H2504" s="25" t="s">
        <v>13</v>
      </c>
      <c r="I2504" s="25" t="s">
        <v>13</v>
      </c>
      <c r="J2504" s="25" t="s">
        <v>13</v>
      </c>
      <c r="K2504" s="25" t="s">
        <v>13</v>
      </c>
      <c r="L2504" s="25" t="s">
        <v>13</v>
      </c>
      <c r="M2504" s="25" t="s">
        <v>13</v>
      </c>
      <c r="N2504" s="25" t="s">
        <v>13</v>
      </c>
    </row>
    <row r="2505" spans="1:14" x14ac:dyDescent="0.2">
      <c r="A2505" s="25"/>
      <c r="B2505" s="25" t="s">
        <v>2</v>
      </c>
      <c r="C2505" s="25" t="s">
        <v>13</v>
      </c>
      <c r="D2505" s="25" t="s">
        <v>13</v>
      </c>
      <c r="E2505" s="25" t="s">
        <v>13</v>
      </c>
      <c r="F2505" s="25" t="s">
        <v>13</v>
      </c>
      <c r="G2505" s="25" t="s">
        <v>13</v>
      </c>
      <c r="H2505" s="25" t="s">
        <v>13</v>
      </c>
      <c r="I2505" s="25" t="s">
        <v>13</v>
      </c>
      <c r="J2505" s="25" t="s">
        <v>13</v>
      </c>
      <c r="K2505" s="25" t="s">
        <v>13</v>
      </c>
      <c r="L2505" s="25" t="s">
        <v>13</v>
      </c>
      <c r="M2505" s="25" t="s">
        <v>13</v>
      </c>
      <c r="N2505" s="25" t="s">
        <v>13</v>
      </c>
    </row>
    <row r="2506" spans="1:14" x14ac:dyDescent="0.2">
      <c r="A2506" s="25"/>
      <c r="B2506" s="25" t="s">
        <v>3</v>
      </c>
      <c r="C2506" s="25" t="s">
        <v>13</v>
      </c>
      <c r="D2506" s="25" t="s">
        <v>13</v>
      </c>
      <c r="E2506" s="25" t="s">
        <v>13</v>
      </c>
      <c r="F2506" s="25" t="s">
        <v>13</v>
      </c>
      <c r="G2506" s="25" t="s">
        <v>13</v>
      </c>
      <c r="H2506" s="25" t="s">
        <v>13</v>
      </c>
      <c r="I2506" s="25" t="s">
        <v>13</v>
      </c>
      <c r="J2506" s="25" t="s">
        <v>13</v>
      </c>
      <c r="K2506" s="25" t="s">
        <v>13</v>
      </c>
      <c r="L2506" s="25" t="s">
        <v>13</v>
      </c>
      <c r="M2506" s="25" t="s">
        <v>13</v>
      </c>
      <c r="N2506" s="25" t="s">
        <v>13</v>
      </c>
    </row>
    <row r="2507" spans="1:14" x14ac:dyDescent="0.2">
      <c r="A2507" s="25"/>
      <c r="B2507" s="25" t="s">
        <v>4</v>
      </c>
      <c r="C2507" s="25" t="s">
        <v>13</v>
      </c>
      <c r="D2507" s="25" t="s">
        <v>13</v>
      </c>
      <c r="E2507" s="25" t="s">
        <v>13</v>
      </c>
      <c r="F2507" s="25" t="s">
        <v>13</v>
      </c>
      <c r="G2507" s="25" t="s">
        <v>13</v>
      </c>
      <c r="H2507" s="25" t="s">
        <v>13</v>
      </c>
      <c r="I2507" s="25" t="s">
        <v>13</v>
      </c>
      <c r="J2507" s="25" t="s">
        <v>13</v>
      </c>
      <c r="K2507" s="25" t="s">
        <v>13</v>
      </c>
      <c r="L2507" s="25" t="s">
        <v>13</v>
      </c>
      <c r="M2507" s="25" t="s">
        <v>13</v>
      </c>
      <c r="N2507" s="25" t="s">
        <v>13</v>
      </c>
    </row>
    <row r="2508" spans="1:14" x14ac:dyDescent="0.2">
      <c r="A2508" s="25"/>
      <c r="B2508" s="25" t="s">
        <v>5</v>
      </c>
      <c r="C2508" s="25" t="s">
        <v>13</v>
      </c>
      <c r="D2508" s="25" t="s">
        <v>13</v>
      </c>
      <c r="E2508" s="25" t="s">
        <v>13</v>
      </c>
      <c r="F2508" s="25" t="s">
        <v>13</v>
      </c>
      <c r="G2508" s="25" t="s">
        <v>13</v>
      </c>
      <c r="H2508" s="25" t="s">
        <v>13</v>
      </c>
      <c r="I2508" s="25" t="s">
        <v>13</v>
      </c>
      <c r="J2508" s="25" t="s">
        <v>13</v>
      </c>
      <c r="K2508" s="25" t="s">
        <v>13</v>
      </c>
      <c r="L2508" s="25" t="s">
        <v>13</v>
      </c>
      <c r="M2508" s="25" t="s">
        <v>13</v>
      </c>
      <c r="N2508" s="25" t="s">
        <v>13</v>
      </c>
    </row>
    <row r="2509" spans="1:14" x14ac:dyDescent="0.2">
      <c r="A2509" s="25"/>
      <c r="B2509" s="25" t="s">
        <v>6</v>
      </c>
      <c r="C2509" s="25" t="s">
        <v>13</v>
      </c>
      <c r="D2509" s="25" t="s">
        <v>13</v>
      </c>
      <c r="E2509" s="25" t="s">
        <v>13</v>
      </c>
      <c r="F2509" s="25" t="s">
        <v>13</v>
      </c>
      <c r="G2509" s="25" t="s">
        <v>13</v>
      </c>
      <c r="H2509" s="25" t="s">
        <v>13</v>
      </c>
      <c r="I2509" s="25" t="s">
        <v>13</v>
      </c>
      <c r="J2509" s="25" t="s">
        <v>13</v>
      </c>
      <c r="K2509" s="25" t="s">
        <v>13</v>
      </c>
      <c r="L2509" s="25" t="s">
        <v>13</v>
      </c>
      <c r="M2509" s="25" t="s">
        <v>13</v>
      </c>
      <c r="N2509" s="25" t="s">
        <v>13</v>
      </c>
    </row>
    <row r="2510" spans="1:14" x14ac:dyDescent="0.2">
      <c r="A2510" s="25"/>
      <c r="B2510" s="25" t="s">
        <v>7</v>
      </c>
      <c r="C2510" s="25" t="s">
        <v>13</v>
      </c>
      <c r="D2510" s="25" t="s">
        <v>13</v>
      </c>
      <c r="E2510" s="25" t="s">
        <v>13</v>
      </c>
      <c r="F2510" s="25" t="s">
        <v>13</v>
      </c>
      <c r="G2510" s="25" t="s">
        <v>13</v>
      </c>
      <c r="H2510" s="25" t="s">
        <v>13</v>
      </c>
      <c r="I2510" s="25" t="s">
        <v>13</v>
      </c>
      <c r="J2510" s="25" t="s">
        <v>13</v>
      </c>
      <c r="K2510" s="25" t="s">
        <v>13</v>
      </c>
      <c r="L2510" s="25" t="s">
        <v>13</v>
      </c>
      <c r="M2510" s="25" t="s">
        <v>13</v>
      </c>
      <c r="N2510" s="25" t="s">
        <v>13</v>
      </c>
    </row>
    <row r="2511" spans="1:14" x14ac:dyDescent="0.2">
      <c r="A2511" s="25"/>
      <c r="B2511" s="25" t="s">
        <v>8</v>
      </c>
      <c r="C2511" s="25" t="s">
        <v>13</v>
      </c>
      <c r="D2511" s="25" t="s">
        <v>13</v>
      </c>
      <c r="E2511" s="25" t="s">
        <v>13</v>
      </c>
      <c r="F2511" s="25" t="s">
        <v>13</v>
      </c>
      <c r="G2511" s="25" t="s">
        <v>13</v>
      </c>
      <c r="H2511" s="25" t="s">
        <v>13</v>
      </c>
      <c r="I2511" s="25" t="s">
        <v>13</v>
      </c>
      <c r="J2511" s="25" t="s">
        <v>13</v>
      </c>
      <c r="K2511" s="25" t="s">
        <v>13</v>
      </c>
      <c r="L2511" s="25" t="s">
        <v>13</v>
      </c>
      <c r="M2511" s="25" t="s">
        <v>13</v>
      </c>
      <c r="N2511" s="25" t="s">
        <v>13</v>
      </c>
    </row>
    <row r="2512" spans="1:14" x14ac:dyDescent="0.2">
      <c r="A2512" s="25"/>
      <c r="B2512" s="25" t="s">
        <v>9</v>
      </c>
      <c r="C2512" s="25" t="s">
        <v>13</v>
      </c>
      <c r="D2512" s="25" t="s">
        <v>13</v>
      </c>
      <c r="E2512" s="25" t="s">
        <v>13</v>
      </c>
      <c r="F2512" s="25" t="s">
        <v>13</v>
      </c>
      <c r="G2512" s="25" t="s">
        <v>13</v>
      </c>
      <c r="H2512" s="25" t="s">
        <v>13</v>
      </c>
      <c r="I2512" s="25" t="s">
        <v>13</v>
      </c>
      <c r="J2512" s="25" t="s">
        <v>13</v>
      </c>
      <c r="K2512" s="25" t="s">
        <v>13</v>
      </c>
      <c r="L2512" s="25" t="s">
        <v>13</v>
      </c>
      <c r="M2512" s="25" t="s">
        <v>13</v>
      </c>
      <c r="N2512" s="25" t="s">
        <v>13</v>
      </c>
    </row>
    <row r="2513" spans="1:14" x14ac:dyDescent="0.2">
      <c r="A2513" s="25"/>
      <c r="B2513" s="25" t="s">
        <v>10</v>
      </c>
      <c r="C2513" s="25" t="s">
        <v>13</v>
      </c>
      <c r="D2513" s="25" t="s">
        <v>13</v>
      </c>
      <c r="E2513" s="25" t="s">
        <v>13</v>
      </c>
      <c r="F2513" s="25" t="s">
        <v>13</v>
      </c>
      <c r="G2513" s="25" t="s">
        <v>13</v>
      </c>
      <c r="H2513" s="25" t="s">
        <v>13</v>
      </c>
      <c r="I2513" s="25" t="s">
        <v>13</v>
      </c>
      <c r="J2513" s="25" t="s">
        <v>13</v>
      </c>
      <c r="K2513" s="25" t="s">
        <v>13</v>
      </c>
      <c r="L2513" s="25" t="s">
        <v>13</v>
      </c>
      <c r="M2513" s="25" t="s">
        <v>13</v>
      </c>
      <c r="N2513" s="25" t="s">
        <v>13</v>
      </c>
    </row>
    <row r="2514" spans="1:14" x14ac:dyDescent="0.2">
      <c r="A2514" s="25"/>
      <c r="B2514" s="25" t="s">
        <v>11</v>
      </c>
      <c r="C2514" s="25" t="s">
        <v>13</v>
      </c>
      <c r="D2514" s="25" t="s">
        <v>13</v>
      </c>
      <c r="E2514" s="25" t="s">
        <v>13</v>
      </c>
      <c r="F2514" s="25" t="s">
        <v>13</v>
      </c>
      <c r="G2514" s="25" t="s">
        <v>13</v>
      </c>
      <c r="H2514" s="25" t="s">
        <v>13</v>
      </c>
      <c r="I2514" s="25" t="s">
        <v>13</v>
      </c>
      <c r="J2514" s="25" t="s">
        <v>13</v>
      </c>
      <c r="K2514" s="25" t="s">
        <v>13</v>
      </c>
      <c r="L2514" s="25" t="s">
        <v>13</v>
      </c>
      <c r="M2514" s="25" t="s">
        <v>13</v>
      </c>
      <c r="N2514" s="25" t="s">
        <v>13</v>
      </c>
    </row>
    <row r="2515" spans="1:14" x14ac:dyDescent="0.2">
      <c r="A2515" s="25"/>
      <c r="B2515" s="25" t="s">
        <v>12</v>
      </c>
      <c r="C2515" s="25" t="s">
        <v>13</v>
      </c>
      <c r="D2515" s="25" t="s">
        <v>13</v>
      </c>
      <c r="E2515" s="25" t="s">
        <v>13</v>
      </c>
      <c r="F2515" s="25" t="s">
        <v>13</v>
      </c>
      <c r="G2515" s="25" t="s">
        <v>13</v>
      </c>
      <c r="H2515" s="25" t="s">
        <v>13</v>
      </c>
      <c r="I2515" s="25" t="s">
        <v>13</v>
      </c>
      <c r="J2515" s="25" t="s">
        <v>13</v>
      </c>
      <c r="K2515" s="25" t="s">
        <v>13</v>
      </c>
      <c r="L2515" s="25" t="s">
        <v>13</v>
      </c>
      <c r="M2515" s="25" t="s">
        <v>13</v>
      </c>
      <c r="N2515" s="25" t="s">
        <v>13</v>
      </c>
    </row>
    <row r="2516" spans="1:14" x14ac:dyDescent="0.2">
      <c r="A2516" s="25" t="s">
        <v>256</v>
      </c>
      <c r="B2516" s="25" t="s">
        <v>1</v>
      </c>
      <c r="C2516" s="25">
        <v>11828.7</v>
      </c>
      <c r="D2516" s="25">
        <v>13059.1</v>
      </c>
      <c r="E2516" s="25">
        <v>14839.6</v>
      </c>
      <c r="F2516" s="25">
        <v>13998.7</v>
      </c>
      <c r="G2516" s="25">
        <v>13200.6</v>
      </c>
      <c r="H2516" s="25">
        <v>16063</v>
      </c>
      <c r="I2516" s="25">
        <v>17346.400000000001</v>
      </c>
      <c r="J2516" s="25">
        <v>17639.8</v>
      </c>
      <c r="K2516" s="25">
        <v>16815.2</v>
      </c>
      <c r="L2516" s="25">
        <v>16829.261999999999</v>
      </c>
      <c r="M2516" s="25">
        <v>15050.069</v>
      </c>
      <c r="N2516" s="25">
        <v>14360.178</v>
      </c>
    </row>
    <row r="2517" spans="1:14" x14ac:dyDescent="0.2">
      <c r="A2517" s="25"/>
      <c r="B2517" s="25" t="s">
        <v>61</v>
      </c>
      <c r="C2517" s="25">
        <v>20.75</v>
      </c>
      <c r="D2517" s="25">
        <v>20.812000000000001</v>
      </c>
      <c r="E2517" s="25">
        <v>24.471</v>
      </c>
      <c r="F2517" s="25">
        <v>23.201000000000001</v>
      </c>
      <c r="G2517" s="25">
        <v>18.443000000000001</v>
      </c>
      <c r="H2517" s="25">
        <v>21.954000000000001</v>
      </c>
      <c r="I2517" s="25">
        <v>31.914000000000001</v>
      </c>
      <c r="J2517" s="25">
        <v>35.24</v>
      </c>
      <c r="K2517" s="25">
        <v>60.841999999999999</v>
      </c>
      <c r="L2517" s="25">
        <v>91.531000000000006</v>
      </c>
      <c r="M2517" s="25">
        <v>35.609000000000002</v>
      </c>
      <c r="N2517" s="25">
        <v>32.149000000000001</v>
      </c>
    </row>
    <row r="2518" spans="1:14" x14ac:dyDescent="0.2">
      <c r="A2518" s="25"/>
      <c r="B2518" s="25" t="s">
        <v>2</v>
      </c>
      <c r="C2518" s="25">
        <v>2020.7</v>
      </c>
      <c r="D2518" s="25">
        <v>2234.9699999999998</v>
      </c>
      <c r="E2518" s="25">
        <v>2740.57</v>
      </c>
      <c r="F2518" s="25">
        <v>2636.94</v>
      </c>
      <c r="G2518" s="25">
        <v>2369.35</v>
      </c>
      <c r="H2518" s="25">
        <v>3099.74</v>
      </c>
      <c r="I2518" s="25">
        <v>3341.41</v>
      </c>
      <c r="J2518" s="25">
        <v>3136.84</v>
      </c>
      <c r="K2518" s="25">
        <v>3131.83</v>
      </c>
      <c r="L2518" s="25">
        <v>3033.87</v>
      </c>
      <c r="M2518" s="25">
        <v>2470.3000000000002</v>
      </c>
      <c r="N2518" s="25">
        <v>2187.3809999999999</v>
      </c>
    </row>
    <row r="2519" spans="1:14" x14ac:dyDescent="0.2">
      <c r="A2519" s="25"/>
      <c r="B2519" s="25" t="s">
        <v>3</v>
      </c>
      <c r="C2519" s="25">
        <v>7515.93</v>
      </c>
      <c r="D2519" s="25">
        <v>8119.83</v>
      </c>
      <c r="E2519" s="25">
        <v>8778.7800000000007</v>
      </c>
      <c r="F2519" s="25">
        <v>7956.17</v>
      </c>
      <c r="G2519" s="25">
        <v>7624.33</v>
      </c>
      <c r="H2519" s="25">
        <v>9084.76</v>
      </c>
      <c r="I2519" s="25">
        <v>9514.9699999999993</v>
      </c>
      <c r="J2519" s="25">
        <v>9995.91</v>
      </c>
      <c r="K2519" s="25">
        <v>9244.56</v>
      </c>
      <c r="L2519" s="25">
        <v>9338.2000000000007</v>
      </c>
      <c r="M2519" s="25">
        <v>8258.69</v>
      </c>
      <c r="N2519" s="25">
        <v>7919.13</v>
      </c>
    </row>
    <row r="2520" spans="1:14" x14ac:dyDescent="0.2">
      <c r="A2520" s="25"/>
      <c r="B2520" s="25" t="s">
        <v>4</v>
      </c>
      <c r="C2520" s="25">
        <v>2271.288</v>
      </c>
      <c r="D2520" s="25">
        <v>2683.4879999999998</v>
      </c>
      <c r="E2520" s="25">
        <v>3295.779</v>
      </c>
      <c r="F2520" s="25">
        <v>3382.4369999999999</v>
      </c>
      <c r="G2520" s="25">
        <v>3188.5239999999999</v>
      </c>
      <c r="H2520" s="25">
        <v>3856.5459999999998</v>
      </c>
      <c r="I2520" s="25">
        <v>4458.1059999999998</v>
      </c>
      <c r="J2520" s="25">
        <v>4471.8100000000004</v>
      </c>
      <c r="K2520" s="25">
        <v>4377.9679999999998</v>
      </c>
      <c r="L2520" s="25">
        <v>4365.6589999999997</v>
      </c>
      <c r="M2520" s="25">
        <v>4285.4719999999998</v>
      </c>
      <c r="N2520" s="25">
        <v>4221.518</v>
      </c>
    </row>
    <row r="2521" spans="1:14" x14ac:dyDescent="0.2">
      <c r="A2521" s="25"/>
      <c r="B2521" s="25" t="s">
        <v>5</v>
      </c>
      <c r="C2521" s="25">
        <v>34.553400000000003</v>
      </c>
      <c r="D2521" s="25">
        <v>33.765999999999998</v>
      </c>
      <c r="E2521" s="25">
        <v>34.713000000000001</v>
      </c>
      <c r="F2521" s="25">
        <v>29.58</v>
      </c>
      <c r="G2521" s="25">
        <v>20.308</v>
      </c>
      <c r="H2521" s="25">
        <v>24.082000000000001</v>
      </c>
      <c r="I2521" s="25">
        <v>25.398</v>
      </c>
      <c r="J2521" s="25">
        <v>24.879000000000001</v>
      </c>
      <c r="K2521" s="25">
        <v>24.036999999999999</v>
      </c>
      <c r="L2521" s="25">
        <v>23.119</v>
      </c>
      <c r="M2521" s="25">
        <v>19.97</v>
      </c>
      <c r="N2521" s="25">
        <v>16.954000000000001</v>
      </c>
    </row>
    <row r="2522" spans="1:14" x14ac:dyDescent="0.2">
      <c r="A2522" s="25"/>
      <c r="B2522" s="25" t="s">
        <v>6</v>
      </c>
      <c r="C2522" s="25">
        <v>124.321</v>
      </c>
      <c r="D2522" s="25">
        <v>152.11000000000001</v>
      </c>
      <c r="E2522" s="25">
        <v>214.196</v>
      </c>
      <c r="F2522" s="25">
        <v>251.06100000000001</v>
      </c>
      <c r="G2522" s="25">
        <v>223.09200000000001</v>
      </c>
      <c r="H2522" s="25">
        <v>271.02</v>
      </c>
      <c r="I2522" s="25">
        <v>319.31900000000002</v>
      </c>
      <c r="J2522" s="25">
        <v>295.62299999999999</v>
      </c>
      <c r="K2522" s="25">
        <v>261.76900000000001</v>
      </c>
      <c r="L2522" s="25">
        <v>241.45400000000001</v>
      </c>
      <c r="M2522" s="25">
        <v>212.81899999999999</v>
      </c>
      <c r="N2522" s="25">
        <v>192.542</v>
      </c>
    </row>
    <row r="2523" spans="1:14" x14ac:dyDescent="0.2">
      <c r="A2523" s="25"/>
      <c r="B2523" s="25" t="s">
        <v>7</v>
      </c>
      <c r="C2523" s="25">
        <v>534.34900000000005</v>
      </c>
      <c r="D2523" s="25">
        <v>705.60400000000004</v>
      </c>
      <c r="E2523" s="25">
        <v>873.86599999999999</v>
      </c>
      <c r="F2523" s="25">
        <v>804.65300000000002</v>
      </c>
      <c r="G2523" s="25">
        <v>715.09400000000005</v>
      </c>
      <c r="H2523" s="25">
        <v>820.173</v>
      </c>
      <c r="I2523" s="25">
        <v>901.52</v>
      </c>
      <c r="J2523" s="25">
        <v>889.62400000000002</v>
      </c>
      <c r="K2523" s="25">
        <v>868.5</v>
      </c>
      <c r="L2523" s="25">
        <v>866.01099999999997</v>
      </c>
      <c r="M2523" s="25">
        <v>847.43600000000004</v>
      </c>
      <c r="N2523" s="25">
        <v>803.26900000000001</v>
      </c>
    </row>
    <row r="2524" spans="1:14" x14ac:dyDescent="0.2">
      <c r="A2524" s="25"/>
      <c r="B2524" s="25" t="s">
        <v>8</v>
      </c>
      <c r="C2524" s="25">
        <v>45.302100000000003</v>
      </c>
      <c r="D2524" s="25">
        <v>55.106999999999999</v>
      </c>
      <c r="E2524" s="25">
        <v>75.105999999999995</v>
      </c>
      <c r="F2524" s="25">
        <v>78.843000000000004</v>
      </c>
      <c r="G2524" s="25">
        <v>75.703999999999994</v>
      </c>
      <c r="H2524" s="25">
        <v>113.985</v>
      </c>
      <c r="I2524" s="25">
        <v>134.506</v>
      </c>
      <c r="J2524" s="25">
        <v>124.88800000000001</v>
      </c>
      <c r="K2524" s="25">
        <v>119.97499999999999</v>
      </c>
      <c r="L2524" s="25">
        <v>116.46899999999999</v>
      </c>
      <c r="M2524" s="25">
        <v>103.11799999999999</v>
      </c>
      <c r="N2524" s="25">
        <v>109.423</v>
      </c>
    </row>
    <row r="2525" spans="1:14" x14ac:dyDescent="0.2">
      <c r="A2525" s="25"/>
      <c r="B2525" s="25" t="s">
        <v>9</v>
      </c>
      <c r="C2525" s="25">
        <v>323.20600000000002</v>
      </c>
      <c r="D2525" s="25">
        <v>391.72899999999998</v>
      </c>
      <c r="E2525" s="25">
        <v>349.91699999999997</v>
      </c>
      <c r="F2525" s="25">
        <v>337.553</v>
      </c>
      <c r="G2525" s="25">
        <v>348.61500000000001</v>
      </c>
      <c r="H2525" s="25">
        <v>465.15499999999997</v>
      </c>
      <c r="I2525" s="25">
        <v>543.5</v>
      </c>
      <c r="J2525" s="25">
        <v>567.79499999999996</v>
      </c>
      <c r="K2525" s="25">
        <v>601.19500000000005</v>
      </c>
      <c r="L2525" s="25">
        <v>604.74400000000003</v>
      </c>
      <c r="M2525" s="25">
        <v>571.73800000000006</v>
      </c>
      <c r="N2525" s="25">
        <v>575.63199999999995</v>
      </c>
    </row>
    <row r="2526" spans="1:14" x14ac:dyDescent="0.2">
      <c r="A2526" s="25"/>
      <c r="B2526" s="25" t="s">
        <v>10</v>
      </c>
      <c r="C2526" s="25">
        <v>836.98500000000001</v>
      </c>
      <c r="D2526" s="25">
        <v>931.02700000000004</v>
      </c>
      <c r="E2526" s="25">
        <v>1302.32</v>
      </c>
      <c r="F2526" s="25">
        <v>1338.37</v>
      </c>
      <c r="G2526" s="25">
        <v>1331.14</v>
      </c>
      <c r="H2526" s="25">
        <v>1649.73</v>
      </c>
      <c r="I2526" s="25">
        <v>1996.15</v>
      </c>
      <c r="J2526" s="25">
        <v>1988.06</v>
      </c>
      <c r="K2526" s="25">
        <v>1943.68</v>
      </c>
      <c r="L2526" s="25">
        <v>1989.12</v>
      </c>
      <c r="M2526" s="25">
        <v>1972.02</v>
      </c>
      <c r="N2526" s="25">
        <v>1939.597</v>
      </c>
    </row>
    <row r="2527" spans="1:14" x14ac:dyDescent="0.2">
      <c r="A2527" s="25"/>
      <c r="B2527" s="25" t="s">
        <v>11</v>
      </c>
      <c r="C2527" s="25">
        <v>113.821</v>
      </c>
      <c r="D2527" s="25">
        <v>112.27500000000001</v>
      </c>
      <c r="E2527" s="25">
        <v>124.898</v>
      </c>
      <c r="F2527" s="25">
        <v>131.50700000000001</v>
      </c>
      <c r="G2527" s="25">
        <v>110.059</v>
      </c>
      <c r="H2527" s="25">
        <v>125.712</v>
      </c>
      <c r="I2527" s="25">
        <v>141.37700000000001</v>
      </c>
      <c r="J2527" s="25">
        <v>143.97200000000001</v>
      </c>
      <c r="K2527" s="25">
        <v>144.233</v>
      </c>
      <c r="L2527" s="25">
        <v>145.14500000000001</v>
      </c>
      <c r="M2527" s="25">
        <v>170.059</v>
      </c>
      <c r="N2527" s="25">
        <v>196.672</v>
      </c>
    </row>
    <row r="2528" spans="1:14" x14ac:dyDescent="0.2">
      <c r="A2528" s="25"/>
      <c r="B2528" s="25" t="s">
        <v>12</v>
      </c>
      <c r="C2528" s="25">
        <v>258.75</v>
      </c>
      <c r="D2528" s="25">
        <v>301.87200000000001</v>
      </c>
      <c r="E2528" s="25">
        <v>320.767</v>
      </c>
      <c r="F2528" s="25">
        <v>410.86599999999999</v>
      </c>
      <c r="G2528" s="25">
        <v>364.51499999999999</v>
      </c>
      <c r="H2528" s="25">
        <v>386.68299999999999</v>
      </c>
      <c r="I2528" s="25">
        <v>396.29599999999999</v>
      </c>
      <c r="J2528" s="25">
        <v>437</v>
      </c>
      <c r="K2528" s="25">
        <v>414.57799999999997</v>
      </c>
      <c r="L2528" s="25">
        <v>379.59800000000001</v>
      </c>
      <c r="M2528" s="25">
        <v>388.31</v>
      </c>
      <c r="N2528" s="25">
        <v>387.43</v>
      </c>
    </row>
    <row r="2529" spans="1:14" x14ac:dyDescent="0.2">
      <c r="A2529" s="25" t="s">
        <v>257</v>
      </c>
      <c r="B2529" s="25" t="s">
        <v>1</v>
      </c>
      <c r="C2529" s="25" t="s">
        <v>88</v>
      </c>
      <c r="D2529" s="25" t="s">
        <v>88</v>
      </c>
      <c r="E2529" s="25" t="s">
        <v>88</v>
      </c>
      <c r="F2529" s="25" t="s">
        <v>88</v>
      </c>
      <c r="G2529" s="25" t="s">
        <v>88</v>
      </c>
      <c r="H2529" s="25" t="s">
        <v>88</v>
      </c>
      <c r="I2529" s="25" t="s">
        <v>88</v>
      </c>
      <c r="J2529" s="25" t="s">
        <v>13</v>
      </c>
      <c r="K2529" s="25" t="s">
        <v>13</v>
      </c>
      <c r="L2529" s="25">
        <v>35.816000000000003</v>
      </c>
      <c r="M2529" s="25">
        <v>40.359240999999997</v>
      </c>
      <c r="N2529" s="25">
        <v>36.932966</v>
      </c>
    </row>
    <row r="2530" spans="1:14" x14ac:dyDescent="0.2">
      <c r="A2530" s="25"/>
      <c r="B2530" s="25" t="s">
        <v>61</v>
      </c>
      <c r="C2530" s="25" t="s">
        <v>88</v>
      </c>
      <c r="D2530" s="25" t="s">
        <v>88</v>
      </c>
      <c r="E2530" s="25" t="s">
        <v>88</v>
      </c>
      <c r="F2530" s="25" t="s">
        <v>88</v>
      </c>
      <c r="G2530" s="25" t="s">
        <v>88</v>
      </c>
      <c r="H2530" s="25" t="s">
        <v>88</v>
      </c>
      <c r="I2530" s="25" t="s">
        <v>88</v>
      </c>
      <c r="J2530" s="25" t="s">
        <v>13</v>
      </c>
      <c r="K2530" s="25" t="s">
        <v>13</v>
      </c>
      <c r="L2530" s="25" t="s">
        <v>13</v>
      </c>
      <c r="M2530" s="25" t="s">
        <v>13</v>
      </c>
      <c r="N2530" s="25" t="s">
        <v>13</v>
      </c>
    </row>
    <row r="2531" spans="1:14" x14ac:dyDescent="0.2">
      <c r="A2531" s="25"/>
      <c r="B2531" s="25" t="s">
        <v>2</v>
      </c>
      <c r="C2531" s="25" t="s">
        <v>88</v>
      </c>
      <c r="D2531" s="25" t="s">
        <v>88</v>
      </c>
      <c r="E2531" s="25" t="s">
        <v>88</v>
      </c>
      <c r="F2531" s="25" t="s">
        <v>88</v>
      </c>
      <c r="G2531" s="25" t="s">
        <v>88</v>
      </c>
      <c r="H2531" s="25" t="s">
        <v>88</v>
      </c>
      <c r="I2531" s="25" t="s">
        <v>88</v>
      </c>
      <c r="J2531" s="25" t="s">
        <v>13</v>
      </c>
      <c r="K2531" s="25" t="s">
        <v>13</v>
      </c>
      <c r="L2531" s="25">
        <v>0.04</v>
      </c>
      <c r="M2531" s="25" t="s">
        <v>13</v>
      </c>
      <c r="N2531" s="25" t="s">
        <v>13</v>
      </c>
    </row>
    <row r="2532" spans="1:14" x14ac:dyDescent="0.2">
      <c r="A2532" s="25"/>
      <c r="B2532" s="25" t="s">
        <v>3</v>
      </c>
      <c r="C2532" s="25" t="s">
        <v>88</v>
      </c>
      <c r="D2532" s="25" t="s">
        <v>88</v>
      </c>
      <c r="E2532" s="25" t="s">
        <v>88</v>
      </c>
      <c r="F2532" s="25" t="s">
        <v>88</v>
      </c>
      <c r="G2532" s="25" t="s">
        <v>88</v>
      </c>
      <c r="H2532" s="25" t="s">
        <v>88</v>
      </c>
      <c r="I2532" s="25" t="s">
        <v>88</v>
      </c>
      <c r="J2532" s="25" t="s">
        <v>13</v>
      </c>
      <c r="K2532" s="25" t="s">
        <v>13</v>
      </c>
      <c r="L2532" s="25">
        <v>0.76600000000000001</v>
      </c>
      <c r="M2532" s="25">
        <v>0.75158499999999995</v>
      </c>
      <c r="N2532" s="25">
        <v>0.79918699999999998</v>
      </c>
    </row>
    <row r="2533" spans="1:14" x14ac:dyDescent="0.2">
      <c r="A2533" s="25"/>
      <c r="B2533" s="25" t="s">
        <v>4</v>
      </c>
      <c r="C2533" s="25" t="s">
        <v>88</v>
      </c>
      <c r="D2533" s="25" t="s">
        <v>88</v>
      </c>
      <c r="E2533" s="25" t="s">
        <v>88</v>
      </c>
      <c r="F2533" s="25" t="s">
        <v>88</v>
      </c>
      <c r="G2533" s="25" t="s">
        <v>88</v>
      </c>
      <c r="H2533" s="25" t="s">
        <v>88</v>
      </c>
      <c r="I2533" s="25" t="s">
        <v>88</v>
      </c>
      <c r="J2533" s="25" t="s">
        <v>13</v>
      </c>
      <c r="K2533" s="25" t="s">
        <v>13</v>
      </c>
      <c r="L2533" s="25">
        <v>35.01</v>
      </c>
      <c r="M2533" s="25" t="s">
        <v>13</v>
      </c>
      <c r="N2533" s="25" t="s">
        <v>13</v>
      </c>
    </row>
    <row r="2534" spans="1:14" x14ac:dyDescent="0.2">
      <c r="A2534" s="25"/>
      <c r="B2534" s="25" t="s">
        <v>5</v>
      </c>
      <c r="C2534" s="25" t="s">
        <v>88</v>
      </c>
      <c r="D2534" s="25" t="s">
        <v>88</v>
      </c>
      <c r="E2534" s="25" t="s">
        <v>88</v>
      </c>
      <c r="F2534" s="25" t="s">
        <v>88</v>
      </c>
      <c r="G2534" s="25" t="s">
        <v>88</v>
      </c>
      <c r="H2534" s="25" t="s">
        <v>88</v>
      </c>
      <c r="I2534" s="25" t="s">
        <v>88</v>
      </c>
      <c r="J2534" s="25" t="s">
        <v>13</v>
      </c>
      <c r="K2534" s="25" t="s">
        <v>13</v>
      </c>
      <c r="L2534" s="25">
        <v>3.8029999999999999</v>
      </c>
      <c r="M2534" s="25" t="s">
        <v>13</v>
      </c>
      <c r="N2534" s="25" t="s">
        <v>13</v>
      </c>
    </row>
    <row r="2535" spans="1:14" x14ac:dyDescent="0.2">
      <c r="A2535" s="25"/>
      <c r="B2535" s="25" t="s">
        <v>6</v>
      </c>
      <c r="C2535" s="25" t="s">
        <v>88</v>
      </c>
      <c r="D2535" s="25" t="s">
        <v>88</v>
      </c>
      <c r="E2535" s="25" t="s">
        <v>88</v>
      </c>
      <c r="F2535" s="25" t="s">
        <v>88</v>
      </c>
      <c r="G2535" s="25" t="s">
        <v>88</v>
      </c>
      <c r="H2535" s="25" t="s">
        <v>88</v>
      </c>
      <c r="I2535" s="25" t="s">
        <v>88</v>
      </c>
      <c r="J2535" s="25" t="s">
        <v>13</v>
      </c>
      <c r="K2535" s="25" t="s">
        <v>13</v>
      </c>
      <c r="L2535" s="25">
        <v>0.01</v>
      </c>
      <c r="M2535" s="25" t="s">
        <v>13</v>
      </c>
      <c r="N2535" s="25" t="s">
        <v>13</v>
      </c>
    </row>
    <row r="2536" spans="1:14" x14ac:dyDescent="0.2">
      <c r="A2536" s="25"/>
      <c r="B2536" s="25" t="s">
        <v>7</v>
      </c>
      <c r="C2536" s="25" t="s">
        <v>88</v>
      </c>
      <c r="D2536" s="25" t="s">
        <v>88</v>
      </c>
      <c r="E2536" s="25" t="s">
        <v>88</v>
      </c>
      <c r="F2536" s="25" t="s">
        <v>88</v>
      </c>
      <c r="G2536" s="25" t="s">
        <v>88</v>
      </c>
      <c r="H2536" s="25" t="s">
        <v>88</v>
      </c>
      <c r="I2536" s="25" t="s">
        <v>88</v>
      </c>
      <c r="J2536" s="25" t="s">
        <v>13</v>
      </c>
      <c r="K2536" s="25" t="s">
        <v>13</v>
      </c>
      <c r="L2536" s="25">
        <v>17.396000000000001</v>
      </c>
      <c r="M2536" s="25" t="s">
        <v>13</v>
      </c>
      <c r="N2536" s="25" t="s">
        <v>13</v>
      </c>
    </row>
    <row r="2537" spans="1:14" x14ac:dyDescent="0.2">
      <c r="A2537" s="25"/>
      <c r="B2537" s="25" t="s">
        <v>8</v>
      </c>
      <c r="C2537" s="25" t="s">
        <v>88</v>
      </c>
      <c r="D2537" s="25" t="s">
        <v>88</v>
      </c>
      <c r="E2537" s="25" t="s">
        <v>88</v>
      </c>
      <c r="F2537" s="25" t="s">
        <v>88</v>
      </c>
      <c r="G2537" s="25" t="s">
        <v>88</v>
      </c>
      <c r="H2537" s="25" t="s">
        <v>88</v>
      </c>
      <c r="I2537" s="25" t="s">
        <v>88</v>
      </c>
      <c r="J2537" s="25" t="s">
        <v>13</v>
      </c>
      <c r="K2537" s="25" t="s">
        <v>13</v>
      </c>
      <c r="L2537" s="25" t="s">
        <v>13</v>
      </c>
      <c r="M2537" s="25" t="s">
        <v>13</v>
      </c>
      <c r="N2537" s="25" t="s">
        <v>13</v>
      </c>
    </row>
    <row r="2538" spans="1:14" x14ac:dyDescent="0.2">
      <c r="A2538" s="25"/>
      <c r="B2538" s="25" t="s">
        <v>9</v>
      </c>
      <c r="C2538" s="25" t="s">
        <v>88</v>
      </c>
      <c r="D2538" s="25" t="s">
        <v>88</v>
      </c>
      <c r="E2538" s="25" t="s">
        <v>88</v>
      </c>
      <c r="F2538" s="25" t="s">
        <v>88</v>
      </c>
      <c r="G2538" s="25" t="s">
        <v>88</v>
      </c>
      <c r="H2538" s="25" t="s">
        <v>88</v>
      </c>
      <c r="I2538" s="25" t="s">
        <v>88</v>
      </c>
      <c r="J2538" s="25" t="s">
        <v>13</v>
      </c>
      <c r="K2538" s="25" t="s">
        <v>13</v>
      </c>
      <c r="L2538" s="25">
        <v>1.7869999999999999</v>
      </c>
      <c r="M2538" s="25" t="s">
        <v>13</v>
      </c>
      <c r="N2538" s="25" t="s">
        <v>13</v>
      </c>
    </row>
    <row r="2539" spans="1:14" x14ac:dyDescent="0.2">
      <c r="A2539" s="25"/>
      <c r="B2539" s="25" t="s">
        <v>10</v>
      </c>
      <c r="C2539" s="25" t="s">
        <v>88</v>
      </c>
      <c r="D2539" s="25" t="s">
        <v>88</v>
      </c>
      <c r="E2539" s="25" t="s">
        <v>88</v>
      </c>
      <c r="F2539" s="25" t="s">
        <v>88</v>
      </c>
      <c r="G2539" s="25" t="s">
        <v>88</v>
      </c>
      <c r="H2539" s="25" t="s">
        <v>88</v>
      </c>
      <c r="I2539" s="25" t="s">
        <v>88</v>
      </c>
      <c r="J2539" s="25" t="s">
        <v>13</v>
      </c>
      <c r="K2539" s="25" t="s">
        <v>13</v>
      </c>
      <c r="L2539" s="25">
        <v>5.5030000000000001</v>
      </c>
      <c r="M2539" s="25" t="s">
        <v>13</v>
      </c>
      <c r="N2539" s="25" t="s">
        <v>13</v>
      </c>
    </row>
    <row r="2540" spans="1:14" x14ac:dyDescent="0.2">
      <c r="A2540" s="25"/>
      <c r="B2540" s="25" t="s">
        <v>11</v>
      </c>
      <c r="C2540" s="25" t="s">
        <v>88</v>
      </c>
      <c r="D2540" s="25" t="s">
        <v>88</v>
      </c>
      <c r="E2540" s="25" t="s">
        <v>88</v>
      </c>
      <c r="F2540" s="25" t="s">
        <v>88</v>
      </c>
      <c r="G2540" s="25" t="s">
        <v>88</v>
      </c>
      <c r="H2540" s="25" t="s">
        <v>88</v>
      </c>
      <c r="I2540" s="25" t="s">
        <v>88</v>
      </c>
      <c r="J2540" s="25" t="s">
        <v>13</v>
      </c>
      <c r="K2540" s="25" t="s">
        <v>13</v>
      </c>
      <c r="L2540" s="25" t="s">
        <v>13</v>
      </c>
      <c r="M2540" s="25" t="s">
        <v>13</v>
      </c>
      <c r="N2540" s="25" t="s">
        <v>13</v>
      </c>
    </row>
    <row r="2541" spans="1:14" x14ac:dyDescent="0.2">
      <c r="A2541" s="25"/>
      <c r="B2541" s="25" t="s">
        <v>12</v>
      </c>
      <c r="C2541" s="25" t="s">
        <v>88</v>
      </c>
      <c r="D2541" s="25" t="s">
        <v>88</v>
      </c>
      <c r="E2541" s="25" t="s">
        <v>88</v>
      </c>
      <c r="F2541" s="25" t="s">
        <v>88</v>
      </c>
      <c r="G2541" s="25" t="s">
        <v>88</v>
      </c>
      <c r="H2541" s="25" t="s">
        <v>88</v>
      </c>
      <c r="I2541" s="25" t="s">
        <v>88</v>
      </c>
      <c r="J2541" s="25" t="s">
        <v>13</v>
      </c>
      <c r="K2541" s="25" t="s">
        <v>13</v>
      </c>
      <c r="L2541" s="25">
        <v>6.5110000000000001</v>
      </c>
      <c r="M2541" s="25" t="s">
        <v>13</v>
      </c>
      <c r="N2541" s="25" t="s">
        <v>13</v>
      </c>
    </row>
    <row r="2542" spans="1:14" x14ac:dyDescent="0.2">
      <c r="A2542" s="25" t="s">
        <v>258</v>
      </c>
      <c r="B2542" s="25" t="s">
        <v>1</v>
      </c>
      <c r="C2542" s="25">
        <v>92173.959695919999</v>
      </c>
      <c r="D2542" s="25">
        <v>103450.09576954</v>
      </c>
      <c r="E2542" s="25">
        <v>119892.21099439</v>
      </c>
      <c r="F2542" s="25">
        <v>132363.40745301</v>
      </c>
      <c r="G2542" s="25">
        <v>112723.04464309</v>
      </c>
      <c r="H2542" s="25">
        <v>113150.87180234</v>
      </c>
      <c r="I2542" s="25">
        <v>130564.18597214999</v>
      </c>
      <c r="J2542" s="25">
        <v>122502.55045</v>
      </c>
      <c r="K2542" s="25">
        <v>126450.05901808001</v>
      </c>
      <c r="L2542" s="25">
        <v>133242.49632825999</v>
      </c>
      <c r="M2542" s="25">
        <v>118331.87491057999</v>
      </c>
      <c r="N2542" s="25">
        <v>127132.063481</v>
      </c>
    </row>
    <row r="2543" spans="1:14" x14ac:dyDescent="0.2">
      <c r="A2543" s="25"/>
      <c r="B2543" s="25" t="s">
        <v>61</v>
      </c>
      <c r="C2543" s="25" t="s">
        <v>13</v>
      </c>
      <c r="D2543" s="25" t="s">
        <v>13</v>
      </c>
      <c r="E2543" s="25" t="s">
        <v>13</v>
      </c>
      <c r="F2543" s="25" t="s">
        <v>13</v>
      </c>
      <c r="G2543" s="25" t="s">
        <v>13</v>
      </c>
      <c r="H2543" s="25" t="s">
        <v>13</v>
      </c>
      <c r="I2543" s="25" t="s">
        <v>13</v>
      </c>
      <c r="J2543" s="25" t="s">
        <v>13</v>
      </c>
      <c r="K2543" s="25">
        <v>3747.8377089999999</v>
      </c>
      <c r="L2543" s="25">
        <v>3896.1448220000002</v>
      </c>
      <c r="M2543" s="25">
        <v>3787.8014499999999</v>
      </c>
      <c r="N2543" s="25">
        <v>4114.3660579999996</v>
      </c>
    </row>
    <row r="2544" spans="1:14" x14ac:dyDescent="0.2">
      <c r="A2544" s="25"/>
      <c r="B2544" s="25" t="s">
        <v>2</v>
      </c>
      <c r="C2544" s="25" t="s">
        <v>13</v>
      </c>
      <c r="D2544" s="25" t="s">
        <v>13</v>
      </c>
      <c r="E2544" s="25" t="s">
        <v>13</v>
      </c>
      <c r="F2544" s="25" t="s">
        <v>13</v>
      </c>
      <c r="G2544" s="25" t="s">
        <v>13</v>
      </c>
      <c r="H2544" s="25" t="s">
        <v>13</v>
      </c>
      <c r="I2544" s="25" t="s">
        <v>13</v>
      </c>
      <c r="J2544" s="25">
        <v>16378.129601410001</v>
      </c>
      <c r="K2544" s="25">
        <v>16915.418922159999</v>
      </c>
      <c r="L2544" s="25">
        <v>17193.1365434</v>
      </c>
      <c r="M2544" s="25">
        <v>15818.61879047</v>
      </c>
      <c r="N2544" s="25">
        <v>16399.568934999999</v>
      </c>
    </row>
    <row r="2545" spans="1:14" x14ac:dyDescent="0.2">
      <c r="A2545" s="25"/>
      <c r="B2545" s="25" t="s">
        <v>3</v>
      </c>
      <c r="C2545" s="25" t="s">
        <v>13</v>
      </c>
      <c r="D2545" s="25" t="s">
        <v>13</v>
      </c>
      <c r="E2545" s="25" t="s">
        <v>13</v>
      </c>
      <c r="F2545" s="25">
        <v>64422.267230459998</v>
      </c>
      <c r="G2545" s="25">
        <v>55747.65145171</v>
      </c>
      <c r="H2545" s="25">
        <v>54590.123767450001</v>
      </c>
      <c r="I2545" s="25">
        <v>62155.681131010002</v>
      </c>
      <c r="J2545" s="25">
        <v>58163.110598300002</v>
      </c>
      <c r="K2545" s="25">
        <v>62621.571275000002</v>
      </c>
      <c r="L2545" s="25">
        <v>65023.197931349998</v>
      </c>
      <c r="M2545" s="25">
        <v>56443.733162980003</v>
      </c>
      <c r="N2545" s="25">
        <v>60439.901854000003</v>
      </c>
    </row>
    <row r="2546" spans="1:14" x14ac:dyDescent="0.2">
      <c r="A2546" s="25"/>
      <c r="B2546" s="25" t="s">
        <v>4</v>
      </c>
      <c r="C2546" s="25" t="s">
        <v>13</v>
      </c>
      <c r="D2546" s="25" t="s">
        <v>13</v>
      </c>
      <c r="E2546" s="25" t="s">
        <v>13</v>
      </c>
      <c r="F2546" s="25" t="s">
        <v>13</v>
      </c>
      <c r="G2546" s="25" t="s">
        <v>13</v>
      </c>
      <c r="H2546" s="25" t="s">
        <v>13</v>
      </c>
      <c r="I2546" s="25" t="s">
        <v>13</v>
      </c>
      <c r="J2546" s="25">
        <v>44330.472261000003</v>
      </c>
      <c r="K2546" s="25">
        <v>43165.231112000001</v>
      </c>
      <c r="L2546" s="25">
        <v>47130.017031000003</v>
      </c>
      <c r="M2546" s="25">
        <v>42281.721507000002</v>
      </c>
      <c r="N2546" s="25">
        <v>46178.226633999999</v>
      </c>
    </row>
    <row r="2547" spans="1:14" x14ac:dyDescent="0.2">
      <c r="A2547" s="25"/>
      <c r="B2547" s="25" t="s">
        <v>5</v>
      </c>
      <c r="C2547" s="25" t="s">
        <v>13</v>
      </c>
      <c r="D2547" s="25" t="s">
        <v>13</v>
      </c>
      <c r="E2547" s="25" t="s">
        <v>13</v>
      </c>
      <c r="F2547" s="25" t="s">
        <v>13</v>
      </c>
      <c r="G2547" s="25" t="s">
        <v>13</v>
      </c>
      <c r="H2547" s="25" t="s">
        <v>13</v>
      </c>
      <c r="I2547" s="25" t="s">
        <v>13</v>
      </c>
      <c r="J2547" s="25">
        <v>2010.80825497</v>
      </c>
      <c r="K2547" s="25">
        <v>2691.3307814099999</v>
      </c>
      <c r="L2547" s="25">
        <v>1987.4464497199999</v>
      </c>
      <c r="M2547" s="25">
        <v>1425.15074989</v>
      </c>
      <c r="N2547" s="25">
        <v>1658.7056789999999</v>
      </c>
    </row>
    <row r="2548" spans="1:14" x14ac:dyDescent="0.2">
      <c r="A2548" s="25"/>
      <c r="B2548" s="25" t="s">
        <v>6</v>
      </c>
      <c r="C2548" s="25" t="s">
        <v>13</v>
      </c>
      <c r="D2548" s="25" t="s">
        <v>13</v>
      </c>
      <c r="E2548" s="25" t="s">
        <v>13</v>
      </c>
      <c r="F2548" s="25" t="s">
        <v>13</v>
      </c>
      <c r="G2548" s="25" t="s">
        <v>13</v>
      </c>
      <c r="H2548" s="25" t="s">
        <v>13</v>
      </c>
      <c r="I2548" s="25" t="s">
        <v>13</v>
      </c>
      <c r="J2548" s="25">
        <v>2015.9477009899999</v>
      </c>
      <c r="K2548" s="25">
        <v>2039.4100050500001</v>
      </c>
      <c r="L2548" s="25">
        <v>2165.22870891</v>
      </c>
      <c r="M2548" s="25">
        <v>2100.57238934</v>
      </c>
      <c r="N2548" s="25">
        <v>2144.2494259999999</v>
      </c>
    </row>
    <row r="2549" spans="1:14" x14ac:dyDescent="0.2">
      <c r="A2549" s="25"/>
      <c r="B2549" s="25" t="s">
        <v>7</v>
      </c>
      <c r="C2549" s="25" t="s">
        <v>13</v>
      </c>
      <c r="D2549" s="25" t="s">
        <v>13</v>
      </c>
      <c r="E2549" s="25" t="s">
        <v>13</v>
      </c>
      <c r="F2549" s="25" t="s">
        <v>13</v>
      </c>
      <c r="G2549" s="25" t="s">
        <v>13</v>
      </c>
      <c r="H2549" s="25" t="s">
        <v>13</v>
      </c>
      <c r="I2549" s="25" t="s">
        <v>13</v>
      </c>
      <c r="J2549" s="25">
        <v>4637.0651707400002</v>
      </c>
      <c r="K2549" s="25">
        <v>4203.62765365</v>
      </c>
      <c r="L2549" s="25">
        <v>3913.8631686899998</v>
      </c>
      <c r="M2549" s="25">
        <v>3520.1778055700001</v>
      </c>
      <c r="N2549" s="25">
        <v>3459.954694</v>
      </c>
    </row>
    <row r="2550" spans="1:14" x14ac:dyDescent="0.2">
      <c r="A2550" s="25"/>
      <c r="B2550" s="25" t="s">
        <v>8</v>
      </c>
      <c r="C2550" s="25" t="s">
        <v>13</v>
      </c>
      <c r="D2550" s="25" t="s">
        <v>13</v>
      </c>
      <c r="E2550" s="25" t="s">
        <v>13</v>
      </c>
      <c r="F2550" s="25" t="s">
        <v>13</v>
      </c>
      <c r="G2550" s="25" t="s">
        <v>13</v>
      </c>
      <c r="H2550" s="25" t="s">
        <v>13</v>
      </c>
      <c r="I2550" s="25" t="s">
        <v>13</v>
      </c>
      <c r="J2550" s="25">
        <v>1363.2380565599999</v>
      </c>
      <c r="K2550" s="25">
        <v>1175.0506865</v>
      </c>
      <c r="L2550" s="25">
        <v>1439.5056061099999</v>
      </c>
      <c r="M2550" s="25">
        <v>1614.80116097</v>
      </c>
      <c r="N2550" s="25">
        <v>1920.5652869999999</v>
      </c>
    </row>
    <row r="2551" spans="1:14" x14ac:dyDescent="0.2">
      <c r="A2551" s="25"/>
      <c r="B2551" s="25" t="s">
        <v>9</v>
      </c>
      <c r="C2551" s="25" t="s">
        <v>13</v>
      </c>
      <c r="D2551" s="25" t="s">
        <v>13</v>
      </c>
      <c r="E2551" s="25" t="s">
        <v>13</v>
      </c>
      <c r="F2551" s="25" t="s">
        <v>13</v>
      </c>
      <c r="G2551" s="25" t="s">
        <v>13</v>
      </c>
      <c r="H2551" s="25" t="s">
        <v>13</v>
      </c>
      <c r="I2551" s="25" t="s">
        <v>13</v>
      </c>
      <c r="J2551" s="25">
        <v>12103.395375010001</v>
      </c>
      <c r="K2551" s="25">
        <v>11345.545894020001</v>
      </c>
      <c r="L2551" s="25">
        <v>12597.33247007</v>
      </c>
      <c r="M2551" s="25">
        <v>10844.45449998</v>
      </c>
      <c r="N2551" s="25">
        <v>11701.182247000001</v>
      </c>
    </row>
    <row r="2552" spans="1:14" x14ac:dyDescent="0.2">
      <c r="A2552" s="25"/>
      <c r="B2552" s="25" t="s">
        <v>10</v>
      </c>
      <c r="C2552" s="25" t="s">
        <v>13</v>
      </c>
      <c r="D2552" s="25" t="s">
        <v>13</v>
      </c>
      <c r="E2552" s="25" t="s">
        <v>13</v>
      </c>
      <c r="F2552" s="25" t="s">
        <v>13</v>
      </c>
      <c r="G2552" s="25" t="s">
        <v>13</v>
      </c>
      <c r="H2552" s="25" t="s">
        <v>13</v>
      </c>
      <c r="I2552" s="25" t="s">
        <v>13</v>
      </c>
      <c r="J2552" s="25">
        <v>20087.5247657</v>
      </c>
      <c r="K2552" s="25">
        <v>20236.09888483</v>
      </c>
      <c r="L2552" s="25">
        <v>22883.495570700001</v>
      </c>
      <c r="M2552" s="25">
        <v>21112.194299610001</v>
      </c>
      <c r="N2552" s="25">
        <v>23622.277590999998</v>
      </c>
    </row>
    <row r="2553" spans="1:14" x14ac:dyDescent="0.2">
      <c r="A2553" s="25"/>
      <c r="B2553" s="25" t="s">
        <v>11</v>
      </c>
      <c r="C2553" s="25" t="s">
        <v>13</v>
      </c>
      <c r="D2553" s="25" t="s">
        <v>13</v>
      </c>
      <c r="E2553" s="25" t="s">
        <v>13</v>
      </c>
      <c r="F2553" s="25" t="s">
        <v>13</v>
      </c>
      <c r="G2553" s="25" t="s">
        <v>13</v>
      </c>
      <c r="H2553" s="25" t="s">
        <v>13</v>
      </c>
      <c r="I2553" s="25" t="s">
        <v>13</v>
      </c>
      <c r="J2553" s="25" t="s">
        <v>13</v>
      </c>
      <c r="K2553" s="25" t="s">
        <v>13</v>
      </c>
      <c r="L2553" s="25" t="s">
        <v>13</v>
      </c>
      <c r="M2553" s="25" t="s">
        <v>13</v>
      </c>
      <c r="N2553" s="25" t="s">
        <v>13</v>
      </c>
    </row>
    <row r="2554" spans="1:14" x14ac:dyDescent="0.2">
      <c r="A2554" s="25"/>
      <c r="B2554" s="25" t="s">
        <v>12</v>
      </c>
      <c r="C2554" s="25" t="s">
        <v>13</v>
      </c>
      <c r="D2554" s="25" t="s">
        <v>13</v>
      </c>
      <c r="E2554" s="25" t="s">
        <v>13</v>
      </c>
      <c r="F2554" s="25" t="s">
        <v>13</v>
      </c>
      <c r="G2554" s="25" t="s">
        <v>13</v>
      </c>
      <c r="H2554" s="25" t="s">
        <v>13</v>
      </c>
      <c r="I2554" s="25" t="s">
        <v>13</v>
      </c>
      <c r="J2554" s="25" t="s">
        <v>13</v>
      </c>
      <c r="K2554" s="25" t="s">
        <v>13</v>
      </c>
      <c r="L2554" s="25" t="s">
        <v>13</v>
      </c>
      <c r="M2554" s="25" t="s">
        <v>13</v>
      </c>
      <c r="N2554" s="25" t="s">
        <v>13</v>
      </c>
    </row>
    <row r="2555" spans="1:14" x14ac:dyDescent="0.2">
      <c r="A2555" s="25" t="s">
        <v>259</v>
      </c>
      <c r="B2555" s="25" t="s">
        <v>1</v>
      </c>
      <c r="C2555" s="25">
        <v>1540.13</v>
      </c>
      <c r="D2555" s="25">
        <v>1624.91</v>
      </c>
      <c r="E2555" s="25">
        <v>1775</v>
      </c>
      <c r="F2555" s="25">
        <v>2002.4</v>
      </c>
      <c r="G2555" s="25">
        <v>1892.4</v>
      </c>
      <c r="H2555" s="25">
        <v>2474.19</v>
      </c>
      <c r="I2555" s="25">
        <v>3083.88</v>
      </c>
      <c r="J2555" s="25">
        <v>3799.91</v>
      </c>
      <c r="K2555" s="25">
        <v>4685.08</v>
      </c>
      <c r="L2555" s="25">
        <v>5604.96</v>
      </c>
      <c r="M2555" s="25">
        <v>6396.6629999999996</v>
      </c>
      <c r="N2555" s="25">
        <v>7138.1150939999998</v>
      </c>
    </row>
    <row r="2556" spans="1:14" x14ac:dyDescent="0.2">
      <c r="A2556" s="25"/>
      <c r="B2556" s="25" t="s">
        <v>61</v>
      </c>
      <c r="C2556" s="25" t="s">
        <v>13</v>
      </c>
      <c r="D2556" s="25" t="s">
        <v>13</v>
      </c>
      <c r="E2556" s="25" t="s">
        <v>13</v>
      </c>
      <c r="F2556" s="25" t="s">
        <v>13</v>
      </c>
      <c r="G2556" s="25" t="s">
        <v>13</v>
      </c>
      <c r="H2556" s="25" t="s">
        <v>13</v>
      </c>
      <c r="I2556" s="25" t="s">
        <v>13</v>
      </c>
      <c r="J2556" s="25" t="s">
        <v>13</v>
      </c>
      <c r="K2556" s="25" t="s">
        <v>13</v>
      </c>
      <c r="L2556" s="25" t="s">
        <v>13</v>
      </c>
      <c r="M2556" s="25" t="s">
        <v>13</v>
      </c>
      <c r="N2556" s="25" t="s">
        <v>13</v>
      </c>
    </row>
    <row r="2557" spans="1:14" x14ac:dyDescent="0.2">
      <c r="A2557" s="25"/>
      <c r="B2557" s="25" t="s">
        <v>2</v>
      </c>
      <c r="C2557" s="25">
        <v>673.37099999999998</v>
      </c>
      <c r="D2557" s="25">
        <v>750.7</v>
      </c>
      <c r="E2557" s="25">
        <v>837.8</v>
      </c>
      <c r="F2557" s="25">
        <v>998.4</v>
      </c>
      <c r="G2557" s="25">
        <v>865.6</v>
      </c>
      <c r="H2557" s="25">
        <v>1161.55</v>
      </c>
      <c r="I2557" s="25">
        <v>1392.03</v>
      </c>
      <c r="J2557" s="25">
        <v>1633.88</v>
      </c>
      <c r="K2557" s="25">
        <v>1783.69</v>
      </c>
      <c r="L2557" s="25">
        <v>1923.15</v>
      </c>
      <c r="M2557" s="25">
        <v>2104.6999999999998</v>
      </c>
      <c r="N2557" s="25">
        <v>2250.146021</v>
      </c>
    </row>
    <row r="2558" spans="1:14" x14ac:dyDescent="0.2">
      <c r="A2558" s="25"/>
      <c r="B2558" s="25" t="s">
        <v>3</v>
      </c>
      <c r="C2558" s="25">
        <v>429.06</v>
      </c>
      <c r="D2558" s="25">
        <v>410.3</v>
      </c>
      <c r="E2558" s="25">
        <v>385.3</v>
      </c>
      <c r="F2558" s="25">
        <v>342</v>
      </c>
      <c r="G2558" s="25">
        <v>349.6</v>
      </c>
      <c r="H2558" s="25">
        <v>575.94000000000005</v>
      </c>
      <c r="I2558" s="25">
        <v>830.29</v>
      </c>
      <c r="J2558" s="25">
        <v>1038.74</v>
      </c>
      <c r="K2558" s="25">
        <v>1715.47</v>
      </c>
      <c r="L2558" s="25">
        <v>2431.11</v>
      </c>
      <c r="M2558" s="25">
        <v>2980.6529999999998</v>
      </c>
      <c r="N2558" s="25">
        <v>3518.4894169999998</v>
      </c>
    </row>
    <row r="2559" spans="1:14" x14ac:dyDescent="0.2">
      <c r="A2559" s="25"/>
      <c r="B2559" s="25" t="s">
        <v>4</v>
      </c>
      <c r="C2559" s="25">
        <v>437.69900000000001</v>
      </c>
      <c r="D2559" s="25">
        <v>463.91</v>
      </c>
      <c r="E2559" s="25">
        <v>551.9</v>
      </c>
      <c r="F2559" s="25">
        <v>662</v>
      </c>
      <c r="G2559" s="25">
        <v>677.2</v>
      </c>
      <c r="H2559" s="25">
        <v>736.7</v>
      </c>
      <c r="I2559" s="25">
        <v>861.56</v>
      </c>
      <c r="J2559" s="25">
        <v>1127.29</v>
      </c>
      <c r="K2559" s="25">
        <v>1185.92</v>
      </c>
      <c r="L2559" s="25">
        <v>1250.7</v>
      </c>
      <c r="M2559" s="25">
        <v>1311.31</v>
      </c>
      <c r="N2559" s="25">
        <v>1369.4796550000001</v>
      </c>
    </row>
    <row r="2560" spans="1:14" x14ac:dyDescent="0.2">
      <c r="A2560" s="25"/>
      <c r="B2560" s="25" t="s">
        <v>5</v>
      </c>
      <c r="C2560" s="25">
        <v>29.36</v>
      </c>
      <c r="D2560" s="25">
        <v>29.2</v>
      </c>
      <c r="E2560" s="25">
        <v>32.799999999999997</v>
      </c>
      <c r="F2560" s="25">
        <v>40.5</v>
      </c>
      <c r="G2560" s="25">
        <v>39.700000000000003</v>
      </c>
      <c r="H2560" s="25">
        <v>41.92</v>
      </c>
      <c r="I2560" s="25">
        <v>42.9</v>
      </c>
      <c r="J2560" s="25">
        <v>49.5</v>
      </c>
      <c r="K2560" s="25">
        <v>55.15</v>
      </c>
      <c r="L2560" s="25">
        <v>58.12</v>
      </c>
      <c r="M2560" s="25">
        <v>60.49</v>
      </c>
      <c r="N2560" s="25">
        <v>63.166072</v>
      </c>
    </row>
    <row r="2561" spans="1:14" x14ac:dyDescent="0.2">
      <c r="A2561" s="25"/>
      <c r="B2561" s="25" t="s">
        <v>6</v>
      </c>
      <c r="C2561" s="25">
        <v>72.97</v>
      </c>
      <c r="D2561" s="25">
        <v>57.2</v>
      </c>
      <c r="E2561" s="25">
        <v>55.2</v>
      </c>
      <c r="F2561" s="25">
        <v>68.400000000000006</v>
      </c>
      <c r="G2561" s="25">
        <v>74.599999999999994</v>
      </c>
      <c r="H2561" s="25">
        <v>80.37</v>
      </c>
      <c r="I2561" s="25">
        <v>90.67</v>
      </c>
      <c r="J2561" s="25">
        <v>107.01</v>
      </c>
      <c r="K2561" s="25">
        <v>109.1</v>
      </c>
      <c r="L2561" s="25">
        <v>115.16</v>
      </c>
      <c r="M2561" s="25">
        <v>119.06</v>
      </c>
      <c r="N2561" s="25">
        <v>121.00143</v>
      </c>
    </row>
    <row r="2562" spans="1:14" x14ac:dyDescent="0.2">
      <c r="A2562" s="25"/>
      <c r="B2562" s="25" t="s">
        <v>7</v>
      </c>
      <c r="C2562" s="25" t="s">
        <v>13</v>
      </c>
      <c r="D2562" s="25" t="s">
        <v>13</v>
      </c>
      <c r="E2562" s="25" t="s">
        <v>13</v>
      </c>
      <c r="F2562" s="25" t="s">
        <v>13</v>
      </c>
      <c r="G2562" s="25" t="s">
        <v>13</v>
      </c>
      <c r="H2562" s="25" t="s">
        <v>13</v>
      </c>
      <c r="I2562" s="25" t="s">
        <v>13</v>
      </c>
      <c r="J2562" s="25">
        <v>232.428</v>
      </c>
      <c r="K2562" s="25">
        <v>235.34399999999999</v>
      </c>
      <c r="L2562" s="25">
        <v>255.72</v>
      </c>
      <c r="M2562" s="25">
        <v>253.88399999999999</v>
      </c>
      <c r="N2562" s="25">
        <v>251.780145</v>
      </c>
    </row>
    <row r="2563" spans="1:14" x14ac:dyDescent="0.2">
      <c r="A2563" s="25"/>
      <c r="B2563" s="25" t="s">
        <v>8</v>
      </c>
      <c r="C2563" s="25" t="s">
        <v>13</v>
      </c>
      <c r="D2563" s="25" t="s">
        <v>13</v>
      </c>
      <c r="E2563" s="25" t="s">
        <v>13</v>
      </c>
      <c r="F2563" s="25" t="s">
        <v>13</v>
      </c>
      <c r="G2563" s="25" t="s">
        <v>13</v>
      </c>
      <c r="H2563" s="25" t="s">
        <v>13</v>
      </c>
      <c r="I2563" s="25" t="s">
        <v>13</v>
      </c>
      <c r="J2563" s="25" t="s">
        <v>13</v>
      </c>
      <c r="K2563" s="25" t="s">
        <v>13</v>
      </c>
      <c r="L2563" s="25" t="s">
        <v>13</v>
      </c>
      <c r="M2563" s="25" t="s">
        <v>13</v>
      </c>
      <c r="N2563" s="25">
        <v>0</v>
      </c>
    </row>
    <row r="2564" spans="1:14" x14ac:dyDescent="0.2">
      <c r="A2564" s="25"/>
      <c r="B2564" s="25" t="s">
        <v>9</v>
      </c>
      <c r="C2564" s="25">
        <v>126.34</v>
      </c>
      <c r="D2564" s="25">
        <v>165.9</v>
      </c>
      <c r="E2564" s="25">
        <v>247.2</v>
      </c>
      <c r="F2564" s="25">
        <v>310.5</v>
      </c>
      <c r="G2564" s="25">
        <v>324.7</v>
      </c>
      <c r="H2564" s="25">
        <v>348.3</v>
      </c>
      <c r="I2564" s="25">
        <v>440.22</v>
      </c>
      <c r="J2564" s="25">
        <v>672.91399999999999</v>
      </c>
      <c r="K2564" s="25">
        <v>718.66200000000003</v>
      </c>
      <c r="L2564" s="25">
        <v>747.9</v>
      </c>
      <c r="M2564" s="25">
        <v>804.86199999999997</v>
      </c>
      <c r="N2564" s="25">
        <v>858.35043700000006</v>
      </c>
    </row>
    <row r="2565" spans="1:14" x14ac:dyDescent="0.2">
      <c r="A2565" s="25"/>
      <c r="B2565" s="25" t="s">
        <v>10</v>
      </c>
      <c r="C2565" s="25">
        <v>187.64</v>
      </c>
      <c r="D2565" s="25">
        <v>190.4</v>
      </c>
      <c r="E2565" s="25">
        <v>196.4</v>
      </c>
      <c r="F2565" s="25">
        <v>221.6</v>
      </c>
      <c r="G2565" s="25">
        <v>219.3</v>
      </c>
      <c r="H2565" s="25">
        <v>245.46</v>
      </c>
      <c r="I2565" s="25">
        <v>265.77999999999997</v>
      </c>
      <c r="J2565" s="25">
        <v>38.738</v>
      </c>
      <c r="K2565" s="25">
        <v>39.223999999999997</v>
      </c>
      <c r="L2565" s="25">
        <v>42.62</v>
      </c>
      <c r="M2565" s="25">
        <v>42.314</v>
      </c>
      <c r="N2565" s="25">
        <v>41.963357999999999</v>
      </c>
    </row>
    <row r="2566" spans="1:14" x14ac:dyDescent="0.2">
      <c r="A2566" s="25"/>
      <c r="B2566" s="25" t="s">
        <v>11</v>
      </c>
      <c r="C2566" s="25" t="s">
        <v>13</v>
      </c>
      <c r="D2566" s="25" t="s">
        <v>13</v>
      </c>
      <c r="E2566" s="25" t="s">
        <v>13</v>
      </c>
      <c r="F2566" s="25" t="s">
        <v>13</v>
      </c>
      <c r="G2566" s="25" t="s">
        <v>13</v>
      </c>
      <c r="H2566" s="25" t="s">
        <v>13</v>
      </c>
      <c r="I2566" s="25" t="s">
        <v>13</v>
      </c>
      <c r="J2566" s="25" t="s">
        <v>13</v>
      </c>
      <c r="K2566" s="25" t="s">
        <v>13</v>
      </c>
      <c r="L2566" s="25" t="s">
        <v>13</v>
      </c>
      <c r="M2566" s="25" t="s">
        <v>13</v>
      </c>
      <c r="N2566" s="25">
        <v>0</v>
      </c>
    </row>
    <row r="2567" spans="1:14" x14ac:dyDescent="0.2">
      <c r="A2567" s="25"/>
      <c r="B2567" s="25" t="s">
        <v>12</v>
      </c>
      <c r="C2567" s="25">
        <v>21.388999999999999</v>
      </c>
      <c r="D2567" s="25">
        <v>21.209</v>
      </c>
      <c r="E2567" s="25">
        <v>20.3</v>
      </c>
      <c r="F2567" s="25">
        <v>21</v>
      </c>
      <c r="G2567" s="25">
        <v>18.899999999999999</v>
      </c>
      <c r="H2567" s="25">
        <v>20.65</v>
      </c>
      <c r="I2567" s="25">
        <v>21.99</v>
      </c>
      <c r="J2567" s="25">
        <v>26.7</v>
      </c>
      <c r="K2567" s="25">
        <v>28.4358</v>
      </c>
      <c r="L2567" s="25">
        <v>31.18</v>
      </c>
      <c r="M2567" s="25">
        <v>30.7</v>
      </c>
      <c r="N2567" s="25">
        <v>33.218215000000001</v>
      </c>
    </row>
    <row r="2568" spans="1:14" x14ac:dyDescent="0.2">
      <c r="A2568" s="25" t="s">
        <v>260</v>
      </c>
      <c r="B2568" s="25" t="s">
        <v>1</v>
      </c>
      <c r="C2568" s="25">
        <v>225.19300000000001</v>
      </c>
      <c r="D2568" s="25">
        <v>179.59100000000001</v>
      </c>
      <c r="E2568" s="25">
        <v>259.04300000000001</v>
      </c>
      <c r="F2568" s="25">
        <v>353.983</v>
      </c>
      <c r="G2568" s="25">
        <v>330.33100000000002</v>
      </c>
      <c r="H2568" s="25">
        <v>550.84799999999996</v>
      </c>
      <c r="I2568" s="25">
        <v>748.27300000000002</v>
      </c>
      <c r="J2568" s="25">
        <v>737.25300000000004</v>
      </c>
      <c r="K2568" s="25">
        <v>938.45899999999995</v>
      </c>
      <c r="L2568" s="25">
        <v>790.447</v>
      </c>
      <c r="M2568" s="25">
        <v>844.375</v>
      </c>
      <c r="N2568" s="25">
        <v>878.35913300000004</v>
      </c>
    </row>
    <row r="2569" spans="1:14" x14ac:dyDescent="0.2">
      <c r="A2569" s="25"/>
      <c r="B2569" s="25" t="s">
        <v>61</v>
      </c>
      <c r="C2569" s="25">
        <v>23.969000000000001</v>
      </c>
      <c r="D2569" s="25">
        <v>1.1869400000000001</v>
      </c>
      <c r="E2569" s="25">
        <v>1.4141273000000001</v>
      </c>
      <c r="F2569" s="25">
        <v>2.4430000000000001</v>
      </c>
      <c r="G2569" s="25">
        <v>2.4079999999999999</v>
      </c>
      <c r="H2569" s="25">
        <v>1.863</v>
      </c>
      <c r="I2569" s="25">
        <v>1.863</v>
      </c>
      <c r="J2569" s="25">
        <v>1.4610000000000001</v>
      </c>
      <c r="K2569" s="25">
        <v>0.34599999999999997</v>
      </c>
      <c r="L2569" s="25">
        <v>1.8280000000000001</v>
      </c>
      <c r="M2569" s="25">
        <v>1.147</v>
      </c>
      <c r="N2569" s="25" t="s">
        <v>13</v>
      </c>
    </row>
    <row r="2570" spans="1:14" x14ac:dyDescent="0.2">
      <c r="A2570" s="25"/>
      <c r="B2570" s="25" t="s">
        <v>2</v>
      </c>
      <c r="C2570" s="25">
        <v>3.4740000000000002</v>
      </c>
      <c r="D2570" s="25">
        <v>5.9740000000000002</v>
      </c>
      <c r="E2570" s="25">
        <v>14.808999999999999</v>
      </c>
      <c r="F2570" s="25">
        <v>6.6879999999999997</v>
      </c>
      <c r="G2570" s="25">
        <v>8.5790000000000006</v>
      </c>
      <c r="H2570" s="25">
        <v>14.808999999999999</v>
      </c>
      <c r="I2570" s="25">
        <v>10.106999999999999</v>
      </c>
      <c r="J2570" s="25">
        <v>10.913</v>
      </c>
      <c r="K2570" s="25">
        <v>20.329999999999998</v>
      </c>
      <c r="L2570" s="25">
        <v>15.455</v>
      </c>
      <c r="M2570" s="25">
        <v>19.352</v>
      </c>
      <c r="N2570" s="25" t="s">
        <v>13</v>
      </c>
    </row>
    <row r="2571" spans="1:14" x14ac:dyDescent="0.2">
      <c r="A2571" s="25"/>
      <c r="B2571" s="25" t="s">
        <v>3</v>
      </c>
      <c r="C2571" s="25">
        <v>52.012</v>
      </c>
      <c r="D2571" s="25">
        <v>24.629000000000001</v>
      </c>
      <c r="E2571" s="25">
        <v>98.99</v>
      </c>
      <c r="F2571" s="25">
        <v>146.42400000000001</v>
      </c>
      <c r="G2571" s="25">
        <v>193.37</v>
      </c>
      <c r="H2571" s="25">
        <v>408.69799999999998</v>
      </c>
      <c r="I2571" s="25">
        <v>614.85</v>
      </c>
      <c r="J2571" s="25">
        <v>469.28899999999999</v>
      </c>
      <c r="K2571" s="25">
        <v>523.49800000000005</v>
      </c>
      <c r="L2571" s="25">
        <v>412.50599999999997</v>
      </c>
      <c r="M2571" s="25">
        <v>451.88600000000002</v>
      </c>
      <c r="N2571" s="25" t="s">
        <v>13</v>
      </c>
    </row>
    <row r="2572" spans="1:14" x14ac:dyDescent="0.2">
      <c r="A2572" s="25"/>
      <c r="B2572" s="25" t="s">
        <v>4</v>
      </c>
      <c r="C2572" s="25">
        <v>145.738</v>
      </c>
      <c r="D2572" s="25">
        <v>147.80099999999999</v>
      </c>
      <c r="E2572" s="25">
        <v>143.83000000000001</v>
      </c>
      <c r="F2572" s="25">
        <v>198.428</v>
      </c>
      <c r="G2572" s="25">
        <v>125.974</v>
      </c>
      <c r="H2572" s="25">
        <v>125.47799999999999</v>
      </c>
      <c r="I2572" s="25">
        <v>121.453</v>
      </c>
      <c r="J2572" s="25">
        <v>255.589</v>
      </c>
      <c r="K2572" s="25">
        <v>394.28500000000003</v>
      </c>
      <c r="L2572" s="25">
        <v>360.65800000000002</v>
      </c>
      <c r="M2572" s="25">
        <v>371.99</v>
      </c>
      <c r="N2572" s="25" t="s">
        <v>13</v>
      </c>
    </row>
    <row r="2573" spans="1:14" x14ac:dyDescent="0.2">
      <c r="A2573" s="25"/>
      <c r="B2573" s="25" t="s">
        <v>5</v>
      </c>
      <c r="C2573" s="25">
        <v>38.765999999999998</v>
      </c>
      <c r="D2573" s="25">
        <v>19.167000000000002</v>
      </c>
      <c r="E2573" s="25">
        <v>17.783000000000001</v>
      </c>
      <c r="F2573" s="25">
        <v>25.13</v>
      </c>
      <c r="G2573" s="25">
        <v>21.015999999999998</v>
      </c>
      <c r="H2573" s="25">
        <v>25.463799999999999</v>
      </c>
      <c r="I2573" s="25">
        <v>32.895800000000001</v>
      </c>
      <c r="J2573" s="25">
        <v>32.881</v>
      </c>
      <c r="K2573" s="25">
        <v>60.988999999999997</v>
      </c>
      <c r="L2573" s="25">
        <v>54.793999999999997</v>
      </c>
      <c r="M2573" s="25">
        <v>58.055999999999997</v>
      </c>
      <c r="N2573" s="25" t="s">
        <v>13</v>
      </c>
    </row>
    <row r="2574" spans="1:14" x14ac:dyDescent="0.2">
      <c r="A2574" s="25"/>
      <c r="B2574" s="25" t="s">
        <v>6</v>
      </c>
      <c r="C2574" s="25">
        <v>6.0000000000000001E-3</v>
      </c>
      <c r="D2574" s="25">
        <v>4.8000000000000001E-2</v>
      </c>
      <c r="E2574" s="25">
        <v>4.4999999999999998E-2</v>
      </c>
      <c r="F2574" s="25">
        <v>6.9000000000000006E-2</v>
      </c>
      <c r="G2574" s="25">
        <v>4.7E-2</v>
      </c>
      <c r="H2574" s="25">
        <v>5.4688600000000003</v>
      </c>
      <c r="I2574" s="25">
        <v>4.2188999999999997E-2</v>
      </c>
      <c r="J2574" s="25">
        <v>9.0999999999999998E-2</v>
      </c>
      <c r="K2574" s="25">
        <v>0.16900000000000001</v>
      </c>
      <c r="L2574" s="25">
        <v>0.152</v>
      </c>
      <c r="M2574" s="25">
        <v>0.161</v>
      </c>
      <c r="N2574" s="25" t="s">
        <v>13</v>
      </c>
    </row>
    <row r="2575" spans="1:14" x14ac:dyDescent="0.2">
      <c r="A2575" s="25"/>
      <c r="B2575" s="25" t="s">
        <v>7</v>
      </c>
      <c r="C2575" s="25" t="s">
        <v>13</v>
      </c>
      <c r="D2575" s="25" t="s">
        <v>13</v>
      </c>
      <c r="E2575" s="25" t="s">
        <v>13</v>
      </c>
      <c r="F2575" s="25" t="s">
        <v>13</v>
      </c>
      <c r="G2575" s="25" t="s">
        <v>13</v>
      </c>
      <c r="H2575" s="25" t="s">
        <v>13</v>
      </c>
      <c r="I2575" s="25" t="s">
        <v>13</v>
      </c>
      <c r="J2575" s="25" t="s">
        <v>13</v>
      </c>
      <c r="K2575" s="25" t="s">
        <v>13</v>
      </c>
      <c r="L2575" s="25" t="s">
        <v>13</v>
      </c>
      <c r="M2575" s="25" t="s">
        <v>13</v>
      </c>
      <c r="N2575" s="25" t="s">
        <v>13</v>
      </c>
    </row>
    <row r="2576" spans="1:14" x14ac:dyDescent="0.2">
      <c r="A2576" s="25"/>
      <c r="B2576" s="25" t="s">
        <v>8</v>
      </c>
      <c r="C2576" s="25">
        <v>2.5000000000000001E-2</v>
      </c>
      <c r="D2576" s="25">
        <v>3.5999999999999997E-2</v>
      </c>
      <c r="E2576" s="25">
        <v>3.3000000000000002E-2</v>
      </c>
      <c r="F2576" s="25">
        <v>3.0000000000000001E-3</v>
      </c>
      <c r="G2576" s="25">
        <v>1E-3</v>
      </c>
      <c r="H2576" s="25">
        <v>5.51511</v>
      </c>
      <c r="I2576" s="25">
        <v>4.0551600000000004E-3</v>
      </c>
      <c r="J2576" s="25">
        <v>1.9E-2</v>
      </c>
      <c r="K2576" s="25" t="s">
        <v>13</v>
      </c>
      <c r="L2576" s="25" t="s">
        <v>13</v>
      </c>
      <c r="M2576" s="25" t="s">
        <v>13</v>
      </c>
      <c r="N2576" s="25" t="s">
        <v>13</v>
      </c>
    </row>
    <row r="2577" spans="1:14" x14ac:dyDescent="0.2">
      <c r="A2577" s="25"/>
      <c r="B2577" s="25" t="s">
        <v>9</v>
      </c>
      <c r="C2577" s="25">
        <v>25.434000000000001</v>
      </c>
      <c r="D2577" s="25">
        <v>35.378999999999998</v>
      </c>
      <c r="E2577" s="25">
        <v>26.931000000000001</v>
      </c>
      <c r="F2577" s="25">
        <v>26.803999999999998</v>
      </c>
      <c r="G2577" s="25">
        <v>34.481000000000002</v>
      </c>
      <c r="H2577" s="25">
        <v>38.963299999999997</v>
      </c>
      <c r="I2577" s="25">
        <v>33.628500000000003</v>
      </c>
      <c r="J2577" s="25">
        <v>48.789000000000001</v>
      </c>
      <c r="K2577" s="25">
        <v>90.635999999999996</v>
      </c>
      <c r="L2577" s="25">
        <v>81.715999999999994</v>
      </c>
      <c r="M2577" s="25">
        <v>86.277000000000001</v>
      </c>
      <c r="N2577" s="25" t="s">
        <v>13</v>
      </c>
    </row>
    <row r="2578" spans="1:14" x14ac:dyDescent="0.2">
      <c r="A2578" s="25"/>
      <c r="B2578" s="25" t="s">
        <v>10</v>
      </c>
      <c r="C2578" s="25">
        <v>59.404000000000003</v>
      </c>
      <c r="D2578" s="25">
        <v>75.674999999999997</v>
      </c>
      <c r="E2578" s="25">
        <v>70.206000000000003</v>
      </c>
      <c r="F2578" s="25">
        <v>66.444000000000003</v>
      </c>
      <c r="G2578" s="25">
        <v>55.652000000000001</v>
      </c>
      <c r="H2578" s="25">
        <v>11.0794</v>
      </c>
      <c r="I2578" s="25">
        <v>7.9795999999999996</v>
      </c>
      <c r="J2578" s="25">
        <v>85.768000000000001</v>
      </c>
      <c r="K2578" s="25">
        <v>159.24799999999999</v>
      </c>
      <c r="L2578" s="25">
        <v>143.322</v>
      </c>
      <c r="M2578" s="25">
        <v>151.59</v>
      </c>
      <c r="N2578" s="25" t="s">
        <v>13</v>
      </c>
    </row>
    <row r="2579" spans="1:14" x14ac:dyDescent="0.2">
      <c r="A2579" s="25"/>
      <c r="B2579" s="25" t="s">
        <v>11</v>
      </c>
      <c r="C2579" s="25">
        <v>4.9363400000000004</v>
      </c>
      <c r="D2579" s="25">
        <v>0.97199999999999998</v>
      </c>
      <c r="E2579" s="25">
        <v>0.90200000000000002</v>
      </c>
      <c r="F2579" s="25">
        <v>1.123</v>
      </c>
      <c r="G2579" s="25">
        <v>2.6789999999999998</v>
      </c>
      <c r="H2579" s="25">
        <v>5.51776</v>
      </c>
      <c r="I2579" s="25" t="s">
        <v>13</v>
      </c>
      <c r="J2579" s="25">
        <v>4.0090000000000003</v>
      </c>
      <c r="K2579" s="25">
        <v>7.4539999999999997</v>
      </c>
      <c r="L2579" s="25">
        <v>6.407</v>
      </c>
      <c r="M2579" s="25">
        <v>7.0960000000000001</v>
      </c>
      <c r="N2579" s="25" t="s">
        <v>13</v>
      </c>
    </row>
    <row r="2580" spans="1:14" x14ac:dyDescent="0.2">
      <c r="A2580" s="25"/>
      <c r="B2580" s="25" t="s">
        <v>12</v>
      </c>
      <c r="C2580" s="25">
        <v>17.166</v>
      </c>
      <c r="D2580" s="25">
        <v>16.524000000000001</v>
      </c>
      <c r="E2580" s="25">
        <v>27.931000000000001</v>
      </c>
      <c r="F2580" s="25">
        <v>78.855999999999995</v>
      </c>
      <c r="G2580" s="25">
        <v>12.098000000000001</v>
      </c>
      <c r="H2580" s="25">
        <v>33.47</v>
      </c>
      <c r="I2580" s="25">
        <v>46.904000000000003</v>
      </c>
      <c r="J2580" s="25">
        <v>84.051000000000002</v>
      </c>
      <c r="K2580" s="25">
        <v>75.789000000000001</v>
      </c>
      <c r="L2580" s="25">
        <v>74.266999999999996</v>
      </c>
      <c r="M2580" s="25">
        <v>68.81</v>
      </c>
      <c r="N2580" s="25" t="s">
        <v>13</v>
      </c>
    </row>
    <row r="2581" spans="1:14" x14ac:dyDescent="0.2">
      <c r="A2581" s="25" t="s">
        <v>261</v>
      </c>
      <c r="B2581" s="25" t="s">
        <v>1</v>
      </c>
      <c r="C2581" s="25" t="s">
        <v>88</v>
      </c>
      <c r="D2581" s="25" t="s">
        <v>88</v>
      </c>
      <c r="E2581" s="25" t="s">
        <v>88</v>
      </c>
      <c r="F2581" s="25" t="s">
        <v>88</v>
      </c>
      <c r="G2581" s="25" t="s">
        <v>88</v>
      </c>
      <c r="H2581" s="25" t="s">
        <v>88</v>
      </c>
      <c r="I2581" s="25" t="s">
        <v>88</v>
      </c>
      <c r="J2581" s="25">
        <v>1058.8</v>
      </c>
      <c r="K2581" s="25">
        <v>1257.98</v>
      </c>
      <c r="L2581" s="25">
        <v>1568.0550000000001</v>
      </c>
      <c r="M2581" s="25">
        <v>1766.953</v>
      </c>
      <c r="N2581" s="25">
        <v>1585.3308549999999</v>
      </c>
    </row>
    <row r="2582" spans="1:14" x14ac:dyDescent="0.2">
      <c r="A2582" s="25"/>
      <c r="B2582" s="25" t="s">
        <v>61</v>
      </c>
      <c r="C2582" s="25" t="s">
        <v>88</v>
      </c>
      <c r="D2582" s="25" t="s">
        <v>88</v>
      </c>
      <c r="E2582" s="25" t="s">
        <v>88</v>
      </c>
      <c r="F2582" s="25" t="s">
        <v>88</v>
      </c>
      <c r="G2582" s="25" t="s">
        <v>88</v>
      </c>
      <c r="H2582" s="25" t="s">
        <v>88</v>
      </c>
      <c r="I2582" s="25" t="s">
        <v>88</v>
      </c>
      <c r="J2582" s="25" t="s">
        <v>13</v>
      </c>
      <c r="K2582" s="25" t="s">
        <v>13</v>
      </c>
      <c r="L2582" s="25" t="s">
        <v>13</v>
      </c>
      <c r="M2582" s="25">
        <v>30.47</v>
      </c>
      <c r="N2582" s="25" t="s">
        <v>13</v>
      </c>
    </row>
    <row r="2583" spans="1:14" x14ac:dyDescent="0.2">
      <c r="A2583" s="25"/>
      <c r="B2583" s="25" t="s">
        <v>2</v>
      </c>
      <c r="C2583" s="25" t="s">
        <v>88</v>
      </c>
      <c r="D2583" s="25" t="s">
        <v>88</v>
      </c>
      <c r="E2583" s="25" t="s">
        <v>88</v>
      </c>
      <c r="F2583" s="25" t="s">
        <v>88</v>
      </c>
      <c r="G2583" s="25" t="s">
        <v>88</v>
      </c>
      <c r="H2583" s="25" t="s">
        <v>88</v>
      </c>
      <c r="I2583" s="25" t="s">
        <v>88</v>
      </c>
      <c r="J2583" s="25">
        <v>14.1683</v>
      </c>
      <c r="K2583" s="25">
        <v>116.12</v>
      </c>
      <c r="L2583" s="25">
        <v>416.202</v>
      </c>
      <c r="M2583" s="25">
        <v>531.80399999999997</v>
      </c>
      <c r="N2583" s="25">
        <v>260.30195800000001</v>
      </c>
    </row>
    <row r="2584" spans="1:14" x14ac:dyDescent="0.2">
      <c r="A2584" s="25"/>
      <c r="B2584" s="25" t="s">
        <v>3</v>
      </c>
      <c r="C2584" s="25" t="s">
        <v>88</v>
      </c>
      <c r="D2584" s="25" t="s">
        <v>88</v>
      </c>
      <c r="E2584" s="25" t="s">
        <v>88</v>
      </c>
      <c r="F2584" s="25" t="s">
        <v>88</v>
      </c>
      <c r="G2584" s="25" t="s">
        <v>88</v>
      </c>
      <c r="H2584" s="25" t="s">
        <v>88</v>
      </c>
      <c r="I2584" s="25" t="s">
        <v>88</v>
      </c>
      <c r="J2584" s="25">
        <v>771.80799999999999</v>
      </c>
      <c r="K2584" s="25">
        <v>772.99099999999999</v>
      </c>
      <c r="L2584" s="25">
        <v>967.10199999999998</v>
      </c>
      <c r="M2584" s="25">
        <v>948.846</v>
      </c>
      <c r="N2584" s="25">
        <v>1008.94258</v>
      </c>
    </row>
    <row r="2585" spans="1:14" x14ac:dyDescent="0.2">
      <c r="A2585" s="25"/>
      <c r="B2585" s="25" t="s">
        <v>4</v>
      </c>
      <c r="C2585" s="25" t="s">
        <v>88</v>
      </c>
      <c r="D2585" s="25" t="s">
        <v>88</v>
      </c>
      <c r="E2585" s="25" t="s">
        <v>88</v>
      </c>
      <c r="F2585" s="25" t="s">
        <v>88</v>
      </c>
      <c r="G2585" s="25" t="s">
        <v>88</v>
      </c>
      <c r="H2585" s="25" t="s">
        <v>88</v>
      </c>
      <c r="I2585" s="25" t="s">
        <v>88</v>
      </c>
      <c r="J2585" s="25">
        <v>272.82369999999997</v>
      </c>
      <c r="K2585" s="25">
        <v>368.86500000000001</v>
      </c>
      <c r="L2585" s="25">
        <v>184.75</v>
      </c>
      <c r="M2585" s="25">
        <v>255.833</v>
      </c>
      <c r="N2585" s="25">
        <v>288.20305100000002</v>
      </c>
    </row>
    <row r="2586" spans="1:14" x14ac:dyDescent="0.2">
      <c r="A2586" s="25"/>
      <c r="B2586" s="25" t="s">
        <v>5</v>
      </c>
      <c r="C2586" s="25" t="s">
        <v>88</v>
      </c>
      <c r="D2586" s="25" t="s">
        <v>88</v>
      </c>
      <c r="E2586" s="25" t="s">
        <v>88</v>
      </c>
      <c r="F2586" s="25" t="s">
        <v>88</v>
      </c>
      <c r="G2586" s="25" t="s">
        <v>88</v>
      </c>
      <c r="H2586" s="25" t="s">
        <v>88</v>
      </c>
      <c r="I2586" s="25" t="s">
        <v>88</v>
      </c>
      <c r="J2586" s="25">
        <v>8.4130400000000005</v>
      </c>
      <c r="K2586" s="25">
        <v>1.38479</v>
      </c>
      <c r="L2586" s="25" t="s">
        <v>13</v>
      </c>
      <c r="M2586" s="25">
        <v>14.26</v>
      </c>
      <c r="N2586" s="25">
        <v>11.467832</v>
      </c>
    </row>
    <row r="2587" spans="1:14" x14ac:dyDescent="0.2">
      <c r="A2587" s="25"/>
      <c r="B2587" s="25" t="s">
        <v>6</v>
      </c>
      <c r="C2587" s="25" t="s">
        <v>88</v>
      </c>
      <c r="D2587" s="25" t="s">
        <v>88</v>
      </c>
      <c r="E2587" s="25" t="s">
        <v>88</v>
      </c>
      <c r="F2587" s="25" t="s">
        <v>88</v>
      </c>
      <c r="G2587" s="25" t="s">
        <v>88</v>
      </c>
      <c r="H2587" s="25" t="s">
        <v>88</v>
      </c>
      <c r="I2587" s="25" t="s">
        <v>88</v>
      </c>
      <c r="J2587" s="25">
        <v>0.12127</v>
      </c>
      <c r="K2587" s="25">
        <v>6.3610799999999995E-2</v>
      </c>
      <c r="L2587" s="25">
        <v>0.189</v>
      </c>
      <c r="M2587" s="25">
        <v>4.0000000000000001E-3</v>
      </c>
      <c r="N2587" s="25">
        <v>4.0000000000000001E-3</v>
      </c>
    </row>
    <row r="2588" spans="1:14" x14ac:dyDescent="0.2">
      <c r="A2588" s="25"/>
      <c r="B2588" s="25" t="s">
        <v>7</v>
      </c>
      <c r="C2588" s="25" t="s">
        <v>88</v>
      </c>
      <c r="D2588" s="25" t="s">
        <v>88</v>
      </c>
      <c r="E2588" s="25" t="s">
        <v>88</v>
      </c>
      <c r="F2588" s="25" t="s">
        <v>88</v>
      </c>
      <c r="G2588" s="25" t="s">
        <v>88</v>
      </c>
      <c r="H2588" s="25" t="s">
        <v>88</v>
      </c>
      <c r="I2588" s="25" t="s">
        <v>88</v>
      </c>
      <c r="J2588" s="25">
        <v>21.5076</v>
      </c>
      <c r="K2588" s="25">
        <v>8.1527700000000003</v>
      </c>
      <c r="L2588" s="25">
        <v>2.9510000000000001</v>
      </c>
      <c r="M2588" s="25">
        <v>12.516999999999999</v>
      </c>
      <c r="N2588" s="25">
        <v>12.416055999999999</v>
      </c>
    </row>
    <row r="2589" spans="1:14" x14ac:dyDescent="0.2">
      <c r="A2589" s="25"/>
      <c r="B2589" s="25" t="s">
        <v>8</v>
      </c>
      <c r="C2589" s="25" t="s">
        <v>88</v>
      </c>
      <c r="D2589" s="25" t="s">
        <v>88</v>
      </c>
      <c r="E2589" s="25" t="s">
        <v>88</v>
      </c>
      <c r="F2589" s="25" t="s">
        <v>88</v>
      </c>
      <c r="G2589" s="25" t="s">
        <v>88</v>
      </c>
      <c r="H2589" s="25" t="s">
        <v>88</v>
      </c>
      <c r="I2589" s="25" t="s">
        <v>88</v>
      </c>
      <c r="J2589" s="25" t="s">
        <v>13</v>
      </c>
      <c r="K2589" s="25" t="s">
        <v>13</v>
      </c>
      <c r="L2589" s="25">
        <v>5.7450000000000001</v>
      </c>
      <c r="M2589" s="25">
        <v>0</v>
      </c>
      <c r="N2589" s="25" t="s">
        <v>13</v>
      </c>
    </row>
    <row r="2590" spans="1:14" x14ac:dyDescent="0.2">
      <c r="A2590" s="25"/>
      <c r="B2590" s="25" t="s">
        <v>9</v>
      </c>
      <c r="C2590" s="25" t="s">
        <v>88</v>
      </c>
      <c r="D2590" s="25" t="s">
        <v>88</v>
      </c>
      <c r="E2590" s="25" t="s">
        <v>88</v>
      </c>
      <c r="F2590" s="25" t="s">
        <v>88</v>
      </c>
      <c r="G2590" s="25" t="s">
        <v>88</v>
      </c>
      <c r="H2590" s="25" t="s">
        <v>88</v>
      </c>
      <c r="I2590" s="25" t="s">
        <v>88</v>
      </c>
      <c r="J2590" s="25">
        <v>19.2103</v>
      </c>
      <c r="K2590" s="25">
        <v>8.2093299999999996</v>
      </c>
      <c r="L2590" s="25">
        <v>10.646000000000001</v>
      </c>
      <c r="M2590" s="25">
        <v>2.3170000000000002</v>
      </c>
      <c r="N2590" s="25">
        <v>11.383521999999999</v>
      </c>
    </row>
    <row r="2591" spans="1:14" x14ac:dyDescent="0.2">
      <c r="A2591" s="25"/>
      <c r="B2591" s="25" t="s">
        <v>10</v>
      </c>
      <c r="C2591" s="25" t="s">
        <v>88</v>
      </c>
      <c r="D2591" s="25" t="s">
        <v>88</v>
      </c>
      <c r="E2591" s="25" t="s">
        <v>88</v>
      </c>
      <c r="F2591" s="25" t="s">
        <v>88</v>
      </c>
      <c r="G2591" s="25" t="s">
        <v>88</v>
      </c>
      <c r="H2591" s="25" t="s">
        <v>88</v>
      </c>
      <c r="I2591" s="25" t="s">
        <v>88</v>
      </c>
      <c r="J2591" s="25">
        <v>25.2089</v>
      </c>
      <c r="K2591" s="25">
        <v>106.01600000000001</v>
      </c>
      <c r="L2591" s="25">
        <v>121.881</v>
      </c>
      <c r="M2591" s="25">
        <v>98.08</v>
      </c>
      <c r="N2591" s="25">
        <v>192.80161899999999</v>
      </c>
    </row>
    <row r="2592" spans="1:14" x14ac:dyDescent="0.2">
      <c r="A2592" s="25"/>
      <c r="B2592" s="25" t="s">
        <v>11</v>
      </c>
      <c r="C2592" s="25" t="s">
        <v>88</v>
      </c>
      <c r="D2592" s="25" t="s">
        <v>88</v>
      </c>
      <c r="E2592" s="25" t="s">
        <v>88</v>
      </c>
      <c r="F2592" s="25" t="s">
        <v>88</v>
      </c>
      <c r="G2592" s="25" t="s">
        <v>88</v>
      </c>
      <c r="H2592" s="25" t="s">
        <v>88</v>
      </c>
      <c r="I2592" s="25" t="s">
        <v>88</v>
      </c>
      <c r="J2592" s="25">
        <v>0.17504900000000001</v>
      </c>
      <c r="K2592" s="25">
        <v>6.12568</v>
      </c>
      <c r="L2592" s="25">
        <v>0.14499999999999999</v>
      </c>
      <c r="M2592" s="25">
        <v>0.61199999999999999</v>
      </c>
      <c r="N2592" s="25">
        <v>0.51</v>
      </c>
    </row>
    <row r="2593" spans="1:14" x14ac:dyDescent="0.2">
      <c r="A2593" s="25"/>
      <c r="B2593" s="25" t="s">
        <v>12</v>
      </c>
      <c r="C2593" s="25" t="s">
        <v>88</v>
      </c>
      <c r="D2593" s="25" t="s">
        <v>88</v>
      </c>
      <c r="E2593" s="25" t="s">
        <v>88</v>
      </c>
      <c r="F2593" s="25" t="s">
        <v>88</v>
      </c>
      <c r="G2593" s="25" t="s">
        <v>88</v>
      </c>
      <c r="H2593" s="25" t="s">
        <v>88</v>
      </c>
      <c r="I2593" s="25" t="s">
        <v>88</v>
      </c>
      <c r="J2593" s="25">
        <v>198.18899999999999</v>
      </c>
      <c r="K2593" s="25">
        <v>238.91300000000001</v>
      </c>
      <c r="L2593" s="25">
        <v>43.192999999999998</v>
      </c>
      <c r="M2593" s="25">
        <v>128.04300000000001</v>
      </c>
      <c r="N2593" s="25">
        <v>59.620021999999999</v>
      </c>
    </row>
    <row r="2594" spans="1:14" x14ac:dyDescent="0.2">
      <c r="A2594" s="25" t="s">
        <v>262</v>
      </c>
      <c r="B2594" s="25" t="s">
        <v>1</v>
      </c>
      <c r="C2594" s="25">
        <v>147.024</v>
      </c>
      <c r="D2594" s="25">
        <v>273.92399999999998</v>
      </c>
      <c r="E2594" s="25">
        <v>510.41300000000001</v>
      </c>
      <c r="F2594" s="25">
        <v>417.49400000000003</v>
      </c>
      <c r="G2594" s="25">
        <v>324.03300000000002</v>
      </c>
      <c r="H2594" s="25">
        <v>242.14099999999999</v>
      </c>
      <c r="I2594" s="25">
        <v>832.74400000000003</v>
      </c>
      <c r="J2594" s="25" t="s">
        <v>88</v>
      </c>
      <c r="K2594" s="25" t="s">
        <v>88</v>
      </c>
      <c r="L2594" s="25" t="s">
        <v>88</v>
      </c>
      <c r="M2594" s="25" t="s">
        <v>88</v>
      </c>
      <c r="N2594" s="25" t="s">
        <v>88</v>
      </c>
    </row>
    <row r="2595" spans="1:14" x14ac:dyDescent="0.2">
      <c r="A2595" s="25"/>
      <c r="B2595" s="25" t="s">
        <v>61</v>
      </c>
      <c r="C2595" s="25" t="s">
        <v>66</v>
      </c>
      <c r="D2595" s="25" t="s">
        <v>66</v>
      </c>
      <c r="E2595" s="25" t="s">
        <v>66</v>
      </c>
      <c r="F2595" s="25" t="s">
        <v>66</v>
      </c>
      <c r="G2595" s="25" t="s">
        <v>66</v>
      </c>
      <c r="H2595" s="25" t="s">
        <v>66</v>
      </c>
      <c r="I2595" s="25" t="s">
        <v>66</v>
      </c>
      <c r="J2595" s="25" t="s">
        <v>88</v>
      </c>
      <c r="K2595" s="25" t="s">
        <v>88</v>
      </c>
      <c r="L2595" s="25" t="s">
        <v>88</v>
      </c>
      <c r="M2595" s="25" t="s">
        <v>88</v>
      </c>
      <c r="N2595" s="25" t="s">
        <v>88</v>
      </c>
    </row>
    <row r="2596" spans="1:14" x14ac:dyDescent="0.2">
      <c r="A2596" s="25"/>
      <c r="B2596" s="25" t="s">
        <v>2</v>
      </c>
      <c r="C2596" s="25">
        <v>3.0983700000000001</v>
      </c>
      <c r="D2596" s="25">
        <v>18.736999999999998</v>
      </c>
      <c r="E2596" s="25">
        <v>10.4795</v>
      </c>
      <c r="F2596" s="25">
        <v>17.419899999999998</v>
      </c>
      <c r="G2596" s="25">
        <v>7.82517</v>
      </c>
      <c r="H2596" s="25">
        <v>4.7062200000000001</v>
      </c>
      <c r="I2596" s="25">
        <v>19.9818</v>
      </c>
      <c r="J2596" s="25" t="s">
        <v>88</v>
      </c>
      <c r="K2596" s="25" t="s">
        <v>88</v>
      </c>
      <c r="L2596" s="25" t="s">
        <v>88</v>
      </c>
      <c r="M2596" s="25" t="s">
        <v>88</v>
      </c>
      <c r="N2596" s="25" t="s">
        <v>88</v>
      </c>
    </row>
    <row r="2597" spans="1:14" x14ac:dyDescent="0.2">
      <c r="A2597" s="25"/>
      <c r="B2597" s="25" t="s">
        <v>3</v>
      </c>
      <c r="C2597" s="25">
        <v>113.986</v>
      </c>
      <c r="D2597" s="25">
        <v>194.08699999999999</v>
      </c>
      <c r="E2597" s="25">
        <v>389.69799999999998</v>
      </c>
      <c r="F2597" s="25">
        <v>255.31100000000001</v>
      </c>
      <c r="G2597" s="25">
        <v>230.67099999999999</v>
      </c>
      <c r="H2597" s="25">
        <v>82.329899999999995</v>
      </c>
      <c r="I2597" s="25">
        <v>179.26400000000001</v>
      </c>
      <c r="J2597" s="25" t="s">
        <v>88</v>
      </c>
      <c r="K2597" s="25" t="s">
        <v>88</v>
      </c>
      <c r="L2597" s="25" t="s">
        <v>88</v>
      </c>
      <c r="M2597" s="25" t="s">
        <v>88</v>
      </c>
      <c r="N2597" s="25" t="s">
        <v>88</v>
      </c>
    </row>
    <row r="2598" spans="1:14" x14ac:dyDescent="0.2">
      <c r="A2598" s="25"/>
      <c r="B2598" s="25" t="s">
        <v>4</v>
      </c>
      <c r="C2598" s="25">
        <v>29.939</v>
      </c>
      <c r="D2598" s="25">
        <v>61.1</v>
      </c>
      <c r="E2598" s="25">
        <v>110.2355</v>
      </c>
      <c r="F2598" s="25">
        <v>144.76310000000001</v>
      </c>
      <c r="G2598" s="25">
        <v>85.536829999999995</v>
      </c>
      <c r="H2598" s="25">
        <v>155.10488000000001</v>
      </c>
      <c r="I2598" s="25">
        <v>633.4982</v>
      </c>
      <c r="J2598" s="25" t="s">
        <v>88</v>
      </c>
      <c r="K2598" s="25" t="s">
        <v>88</v>
      </c>
      <c r="L2598" s="25" t="s">
        <v>88</v>
      </c>
      <c r="M2598" s="25" t="s">
        <v>88</v>
      </c>
      <c r="N2598" s="25" t="s">
        <v>88</v>
      </c>
    </row>
    <row r="2599" spans="1:14" x14ac:dyDescent="0.2">
      <c r="A2599" s="25"/>
      <c r="B2599" s="25" t="s">
        <v>5</v>
      </c>
      <c r="C2599" s="25" t="s">
        <v>66</v>
      </c>
      <c r="D2599" s="25">
        <v>3.6499999999999998E-2</v>
      </c>
      <c r="E2599" s="25">
        <v>3.5555699999999999</v>
      </c>
      <c r="F2599" s="25">
        <v>7.2580200000000001</v>
      </c>
      <c r="G2599" s="25">
        <v>5.8374499999999996</v>
      </c>
      <c r="H2599" s="25">
        <v>31.586400000000001</v>
      </c>
      <c r="I2599" s="25">
        <v>32.511800000000001</v>
      </c>
      <c r="J2599" s="25" t="s">
        <v>88</v>
      </c>
      <c r="K2599" s="25" t="s">
        <v>88</v>
      </c>
      <c r="L2599" s="25" t="s">
        <v>88</v>
      </c>
      <c r="M2599" s="25" t="s">
        <v>88</v>
      </c>
      <c r="N2599" s="25" t="s">
        <v>88</v>
      </c>
    </row>
    <row r="2600" spans="1:14" x14ac:dyDescent="0.2">
      <c r="A2600" s="25"/>
      <c r="B2600" s="25" t="s">
        <v>6</v>
      </c>
      <c r="C2600" s="25" t="s">
        <v>66</v>
      </c>
      <c r="D2600" s="25" t="s">
        <v>66</v>
      </c>
      <c r="E2600" s="25">
        <v>7.9000000000000001E-2</v>
      </c>
      <c r="F2600" s="25" t="s">
        <v>66</v>
      </c>
      <c r="G2600" s="25">
        <v>0.21063399999999999</v>
      </c>
      <c r="H2600" s="25">
        <v>3.1158399999999999</v>
      </c>
      <c r="I2600" s="25">
        <v>8.0097400000000007</v>
      </c>
      <c r="J2600" s="25" t="s">
        <v>88</v>
      </c>
      <c r="K2600" s="25" t="s">
        <v>88</v>
      </c>
      <c r="L2600" s="25" t="s">
        <v>88</v>
      </c>
      <c r="M2600" s="25" t="s">
        <v>88</v>
      </c>
      <c r="N2600" s="25" t="s">
        <v>88</v>
      </c>
    </row>
    <row r="2601" spans="1:14" x14ac:dyDescent="0.2">
      <c r="A2601" s="25"/>
      <c r="B2601" s="25" t="s">
        <v>7</v>
      </c>
      <c r="C2601" s="25">
        <v>12.79</v>
      </c>
      <c r="D2601" s="25">
        <v>25.132200000000001</v>
      </c>
      <c r="E2601" s="25">
        <v>26.897099999999998</v>
      </c>
      <c r="F2601" s="25">
        <v>70.594899999999996</v>
      </c>
      <c r="G2601" s="25">
        <v>13.068099999999999</v>
      </c>
      <c r="H2601" s="25">
        <v>11.0524</v>
      </c>
      <c r="I2601" s="25">
        <v>4.9531400000000003</v>
      </c>
      <c r="J2601" s="25" t="s">
        <v>88</v>
      </c>
      <c r="K2601" s="25" t="s">
        <v>88</v>
      </c>
      <c r="L2601" s="25" t="s">
        <v>88</v>
      </c>
      <c r="M2601" s="25" t="s">
        <v>88</v>
      </c>
      <c r="N2601" s="25" t="s">
        <v>88</v>
      </c>
    </row>
    <row r="2602" spans="1:14" x14ac:dyDescent="0.2">
      <c r="A2602" s="25"/>
      <c r="B2602" s="25" t="s">
        <v>8</v>
      </c>
      <c r="C2602" s="25" t="s">
        <v>66</v>
      </c>
      <c r="D2602" s="25" t="s">
        <v>66</v>
      </c>
      <c r="E2602" s="25">
        <v>0.30055500000000002</v>
      </c>
      <c r="F2602" s="25" t="s">
        <v>66</v>
      </c>
      <c r="G2602" s="25">
        <v>1.52206</v>
      </c>
      <c r="H2602" s="25">
        <v>2.87846</v>
      </c>
      <c r="I2602" s="25">
        <v>2.2661600000000002</v>
      </c>
      <c r="J2602" s="25" t="s">
        <v>88</v>
      </c>
      <c r="K2602" s="25" t="s">
        <v>88</v>
      </c>
      <c r="L2602" s="25" t="s">
        <v>88</v>
      </c>
      <c r="M2602" s="25" t="s">
        <v>88</v>
      </c>
      <c r="N2602" s="25" t="s">
        <v>88</v>
      </c>
    </row>
    <row r="2603" spans="1:14" x14ac:dyDescent="0.2">
      <c r="A2603" s="25"/>
      <c r="B2603" s="25" t="s">
        <v>9</v>
      </c>
      <c r="C2603" s="25">
        <v>3.84409</v>
      </c>
      <c r="D2603" s="25">
        <v>7.9413200000000002</v>
      </c>
      <c r="E2603" s="25">
        <v>18.799800000000001</v>
      </c>
      <c r="F2603" s="25">
        <v>5.8221400000000001</v>
      </c>
      <c r="G2603" s="25">
        <v>0.58035400000000004</v>
      </c>
      <c r="H2603" s="25">
        <v>65.944999999999993</v>
      </c>
      <c r="I2603" s="25">
        <v>43.214399999999998</v>
      </c>
      <c r="J2603" s="25" t="s">
        <v>88</v>
      </c>
      <c r="K2603" s="25" t="s">
        <v>88</v>
      </c>
      <c r="L2603" s="25" t="s">
        <v>88</v>
      </c>
      <c r="M2603" s="25" t="s">
        <v>88</v>
      </c>
      <c r="N2603" s="25" t="s">
        <v>88</v>
      </c>
    </row>
    <row r="2604" spans="1:14" x14ac:dyDescent="0.2">
      <c r="A2604" s="25"/>
      <c r="B2604" s="25" t="s">
        <v>10</v>
      </c>
      <c r="C2604" s="25">
        <v>6.5670000000000006E-2</v>
      </c>
      <c r="D2604" s="25">
        <v>0.30358099999999999</v>
      </c>
      <c r="E2604" s="25">
        <v>13.400700000000001</v>
      </c>
      <c r="F2604" s="25">
        <v>24.959099999999999</v>
      </c>
      <c r="G2604" s="25">
        <v>22.830100000000002</v>
      </c>
      <c r="H2604" s="25">
        <v>9.0033499999999993</v>
      </c>
      <c r="I2604" s="25">
        <v>9.4458099999999998</v>
      </c>
      <c r="J2604" s="25" t="s">
        <v>88</v>
      </c>
      <c r="K2604" s="25" t="s">
        <v>88</v>
      </c>
      <c r="L2604" s="25" t="s">
        <v>88</v>
      </c>
      <c r="M2604" s="25" t="s">
        <v>88</v>
      </c>
      <c r="N2604" s="25" t="s">
        <v>88</v>
      </c>
    </row>
    <row r="2605" spans="1:14" x14ac:dyDescent="0.2">
      <c r="A2605" s="25"/>
      <c r="B2605" s="25" t="s">
        <v>11</v>
      </c>
      <c r="C2605" s="25">
        <v>0.01</v>
      </c>
      <c r="D2605" s="25">
        <v>0.242642</v>
      </c>
      <c r="E2605" s="25">
        <v>4.5058699999999998</v>
      </c>
      <c r="F2605" s="25">
        <v>0.22303400000000001</v>
      </c>
      <c r="G2605" s="25">
        <v>0.78898999999999997</v>
      </c>
      <c r="H2605" s="25">
        <v>1.65703</v>
      </c>
      <c r="I2605" s="25">
        <v>0.56547400000000003</v>
      </c>
      <c r="J2605" s="25" t="s">
        <v>88</v>
      </c>
      <c r="K2605" s="25" t="s">
        <v>88</v>
      </c>
      <c r="L2605" s="25" t="s">
        <v>88</v>
      </c>
      <c r="M2605" s="25" t="s">
        <v>88</v>
      </c>
      <c r="N2605" s="25" t="s">
        <v>88</v>
      </c>
    </row>
    <row r="2606" spans="1:14" x14ac:dyDescent="0.2">
      <c r="A2606" s="25"/>
      <c r="B2606" s="25" t="s">
        <v>12</v>
      </c>
      <c r="C2606" s="25">
        <v>13.2294</v>
      </c>
      <c r="D2606" s="25">
        <v>27.443300000000001</v>
      </c>
      <c r="E2606" s="25">
        <v>42.696800000000003</v>
      </c>
      <c r="F2606" s="25">
        <v>35.905999999999999</v>
      </c>
      <c r="G2606" s="25">
        <v>40.698900000000002</v>
      </c>
      <c r="H2606" s="25">
        <v>29.866700000000002</v>
      </c>
      <c r="I2606" s="25">
        <v>532.53200000000004</v>
      </c>
      <c r="J2606" s="25" t="s">
        <v>88</v>
      </c>
      <c r="K2606" s="25" t="s">
        <v>88</v>
      </c>
      <c r="L2606" s="25" t="s">
        <v>88</v>
      </c>
      <c r="M2606" s="25" t="s">
        <v>88</v>
      </c>
      <c r="N2606" s="25" t="s">
        <v>88</v>
      </c>
    </row>
    <row r="2607" spans="1:14" x14ac:dyDescent="0.2">
      <c r="A2607" s="25" t="s">
        <v>263</v>
      </c>
      <c r="B2607" s="25" t="s">
        <v>1</v>
      </c>
      <c r="C2607" s="25">
        <v>204.1</v>
      </c>
      <c r="D2607" s="25">
        <v>236.6</v>
      </c>
      <c r="E2607" s="25">
        <v>253.4</v>
      </c>
      <c r="F2607" s="25">
        <v>284.2</v>
      </c>
      <c r="G2607" s="25">
        <v>286.7</v>
      </c>
      <c r="H2607" s="25">
        <v>241.4</v>
      </c>
      <c r="I2607" s="25">
        <v>200.76599999999999</v>
      </c>
      <c r="J2607" s="25">
        <v>171.511</v>
      </c>
      <c r="K2607" s="25">
        <v>172.16399999999999</v>
      </c>
      <c r="L2607" s="25">
        <v>202.68100000000001</v>
      </c>
      <c r="M2607" s="25">
        <v>177.387</v>
      </c>
      <c r="N2607" s="25">
        <v>164.768</v>
      </c>
    </row>
    <row r="2608" spans="1:14" x14ac:dyDescent="0.2">
      <c r="A2608" s="25"/>
      <c r="B2608" s="25" t="s">
        <v>61</v>
      </c>
      <c r="C2608" s="25" t="s">
        <v>13</v>
      </c>
      <c r="D2608" s="25" t="s">
        <v>13</v>
      </c>
      <c r="E2608" s="25" t="s">
        <v>13</v>
      </c>
      <c r="F2608" s="25" t="s">
        <v>13</v>
      </c>
      <c r="G2608" s="25" t="s">
        <v>13</v>
      </c>
      <c r="H2608" s="25" t="s">
        <v>13</v>
      </c>
      <c r="I2608" s="25" t="s">
        <v>13</v>
      </c>
      <c r="J2608" s="25">
        <v>-3.5475500000000002</v>
      </c>
      <c r="K2608" s="25">
        <v>-5.4153200000000004</v>
      </c>
      <c r="L2608" s="25">
        <v>-4.3339999999999996</v>
      </c>
      <c r="M2608" s="25">
        <v>-13.275</v>
      </c>
      <c r="N2608" s="25">
        <v>-18.445</v>
      </c>
    </row>
    <row r="2609" spans="1:14" x14ac:dyDescent="0.2">
      <c r="A2609" s="25"/>
      <c r="B2609" s="25" t="s">
        <v>2</v>
      </c>
      <c r="C2609" s="25">
        <v>70.13</v>
      </c>
      <c r="D2609" s="25">
        <v>24.6</v>
      </c>
      <c r="E2609" s="25">
        <v>20.350000000000001</v>
      </c>
      <c r="F2609" s="25">
        <v>18.97</v>
      </c>
      <c r="G2609" s="25">
        <v>19.03</v>
      </c>
      <c r="H2609" s="25">
        <v>31.02</v>
      </c>
      <c r="I2609" s="25">
        <v>21.464099999999998</v>
      </c>
      <c r="J2609" s="25">
        <v>28.310199999999998</v>
      </c>
      <c r="K2609" s="25">
        <v>30.470700000000001</v>
      </c>
      <c r="L2609" s="25">
        <v>37.526000000000003</v>
      </c>
      <c r="M2609" s="25">
        <v>39.448999999999998</v>
      </c>
      <c r="N2609" s="25">
        <v>43.639000000000003</v>
      </c>
    </row>
    <row r="2610" spans="1:14" x14ac:dyDescent="0.2">
      <c r="A2610" s="25"/>
      <c r="B2610" s="25" t="s">
        <v>3</v>
      </c>
      <c r="C2610" s="25">
        <v>44.6</v>
      </c>
      <c r="D2610" s="25">
        <v>94.8</v>
      </c>
      <c r="E2610" s="25">
        <v>66.599999999999994</v>
      </c>
      <c r="F2610" s="25">
        <v>77.400000000000006</v>
      </c>
      <c r="G2610" s="25">
        <v>63.6</v>
      </c>
      <c r="H2610" s="25">
        <v>60.9</v>
      </c>
      <c r="I2610" s="25">
        <v>60.891399999999997</v>
      </c>
      <c r="J2610" s="25">
        <v>70.671000000000006</v>
      </c>
      <c r="K2610" s="25">
        <v>84.147999999999996</v>
      </c>
      <c r="L2610" s="25">
        <v>95.212000000000003</v>
      </c>
      <c r="M2610" s="25">
        <v>87.606999999999999</v>
      </c>
      <c r="N2610" s="25">
        <v>52.24</v>
      </c>
    </row>
    <row r="2611" spans="1:14" x14ac:dyDescent="0.2">
      <c r="A2611" s="25"/>
      <c r="B2611" s="25" t="s">
        <v>4</v>
      </c>
      <c r="C2611" s="25">
        <v>89.37</v>
      </c>
      <c r="D2611" s="25">
        <v>117.2</v>
      </c>
      <c r="E2611" s="25">
        <v>166.45</v>
      </c>
      <c r="F2611" s="25">
        <v>187.83</v>
      </c>
      <c r="G2611" s="25">
        <v>204.07</v>
      </c>
      <c r="H2611" s="25">
        <v>149.47999999999999</v>
      </c>
      <c r="I2611" s="25">
        <v>118.4105</v>
      </c>
      <c r="J2611" s="25">
        <v>76.077349999999996</v>
      </c>
      <c r="K2611" s="25">
        <v>62.96</v>
      </c>
      <c r="L2611" s="25">
        <v>74.278000000000006</v>
      </c>
      <c r="M2611" s="25">
        <v>63.606000000000002</v>
      </c>
      <c r="N2611" s="25">
        <v>87.334000000000003</v>
      </c>
    </row>
    <row r="2612" spans="1:14" x14ac:dyDescent="0.2">
      <c r="A2612" s="25"/>
      <c r="B2612" s="25" t="s">
        <v>5</v>
      </c>
      <c r="C2612" s="25" t="s">
        <v>13</v>
      </c>
      <c r="D2612" s="25" t="s">
        <v>13</v>
      </c>
      <c r="E2612" s="25" t="s">
        <v>13</v>
      </c>
      <c r="F2612" s="25" t="s">
        <v>13</v>
      </c>
      <c r="G2612" s="25" t="s">
        <v>13</v>
      </c>
      <c r="H2612" s="25" t="s">
        <v>13</v>
      </c>
      <c r="I2612" s="25">
        <v>8.4232999999999993</v>
      </c>
      <c r="J2612" s="25">
        <v>3.3477899999999998</v>
      </c>
      <c r="K2612" s="25">
        <v>3.0434199999999998</v>
      </c>
      <c r="L2612" s="25">
        <v>2.3370000000000002</v>
      </c>
      <c r="M2612" s="25">
        <v>2.0150000000000001</v>
      </c>
      <c r="N2612" s="25">
        <v>1.28</v>
      </c>
    </row>
    <row r="2613" spans="1:14" x14ac:dyDescent="0.2">
      <c r="A2613" s="25"/>
      <c r="B2613" s="25" t="s">
        <v>6</v>
      </c>
      <c r="C2613" s="25">
        <v>0.67</v>
      </c>
      <c r="D2613" s="25">
        <v>0.8</v>
      </c>
      <c r="E2613" s="25">
        <v>1.1499999999999999</v>
      </c>
      <c r="F2613" s="25">
        <v>1.1299999999999999</v>
      </c>
      <c r="G2613" s="25">
        <v>1.17</v>
      </c>
      <c r="H2613" s="25">
        <v>2.1800000000000002</v>
      </c>
      <c r="I2613" s="25">
        <v>9.1066400000000005</v>
      </c>
      <c r="J2613" s="25">
        <v>5.8172699999999997</v>
      </c>
      <c r="K2613" s="25">
        <v>6.7729100000000004</v>
      </c>
      <c r="L2613" s="25">
        <v>4.2919999999999998</v>
      </c>
      <c r="M2613" s="25">
        <v>4.6980000000000004</v>
      </c>
      <c r="N2613" s="25">
        <v>16.055</v>
      </c>
    </row>
    <row r="2614" spans="1:14" x14ac:dyDescent="0.2">
      <c r="A2614" s="25"/>
      <c r="B2614" s="25" t="s">
        <v>7</v>
      </c>
      <c r="C2614" s="25" t="s">
        <v>13</v>
      </c>
      <c r="D2614" s="25" t="s">
        <v>13</v>
      </c>
      <c r="E2614" s="25" t="s">
        <v>13</v>
      </c>
      <c r="F2614" s="25" t="s">
        <v>13</v>
      </c>
      <c r="G2614" s="25" t="s">
        <v>13</v>
      </c>
      <c r="H2614" s="25" t="s">
        <v>13</v>
      </c>
      <c r="I2614" s="25">
        <v>2.8165900000000001</v>
      </c>
      <c r="J2614" s="25">
        <v>9.5337399999999999</v>
      </c>
      <c r="K2614" s="25">
        <v>1.7097899999999999</v>
      </c>
      <c r="L2614" s="25">
        <v>2.585</v>
      </c>
      <c r="M2614" s="25">
        <v>3.0619999999999998</v>
      </c>
      <c r="N2614" s="25">
        <v>1.373</v>
      </c>
    </row>
    <row r="2615" spans="1:14" x14ac:dyDescent="0.2">
      <c r="A2615" s="25"/>
      <c r="B2615" s="25" t="s">
        <v>8</v>
      </c>
      <c r="C2615" s="25" t="s">
        <v>13</v>
      </c>
      <c r="D2615" s="25">
        <v>3</v>
      </c>
      <c r="E2615" s="25" t="s">
        <v>13</v>
      </c>
      <c r="F2615" s="25" t="s">
        <v>13</v>
      </c>
      <c r="G2615" s="25" t="s">
        <v>13</v>
      </c>
      <c r="H2615" s="25">
        <v>0.7</v>
      </c>
      <c r="I2615" s="25" t="s">
        <v>13</v>
      </c>
      <c r="J2615" s="25">
        <v>5.6470999999999995E-4</v>
      </c>
      <c r="K2615" s="25">
        <v>5.3919599999999998E-2</v>
      </c>
      <c r="L2615" s="25">
        <v>2.4E-2</v>
      </c>
      <c r="M2615" s="25">
        <v>7.9000000000000001E-2</v>
      </c>
      <c r="N2615" s="25">
        <v>3.5999999999999997E-2</v>
      </c>
    </row>
    <row r="2616" spans="1:14" x14ac:dyDescent="0.2">
      <c r="A2616" s="25"/>
      <c r="B2616" s="25" t="s">
        <v>9</v>
      </c>
      <c r="C2616" s="25" t="s">
        <v>13</v>
      </c>
      <c r="D2616" s="25" t="s">
        <v>13</v>
      </c>
      <c r="E2616" s="25" t="s">
        <v>13</v>
      </c>
      <c r="F2616" s="25" t="s">
        <v>13</v>
      </c>
      <c r="G2616" s="25" t="s">
        <v>13</v>
      </c>
      <c r="H2616" s="25" t="s">
        <v>13</v>
      </c>
      <c r="I2616" s="25">
        <v>6.7667900000000003</v>
      </c>
      <c r="J2616" s="25">
        <v>14.035299999999999</v>
      </c>
      <c r="K2616" s="25">
        <v>9.6848200000000002</v>
      </c>
      <c r="L2616" s="25">
        <v>10.154999999999999</v>
      </c>
      <c r="M2616" s="25">
        <v>10.068</v>
      </c>
      <c r="N2616" s="25">
        <v>7.25</v>
      </c>
    </row>
    <row r="2617" spans="1:14" x14ac:dyDescent="0.2">
      <c r="A2617" s="25"/>
      <c r="B2617" s="25" t="s">
        <v>10</v>
      </c>
      <c r="C2617" s="25">
        <v>67.2</v>
      </c>
      <c r="D2617" s="25">
        <v>90.4</v>
      </c>
      <c r="E2617" s="25">
        <v>130.6</v>
      </c>
      <c r="F2617" s="25">
        <v>134.6</v>
      </c>
      <c r="G2617" s="25">
        <v>172.7</v>
      </c>
      <c r="H2617" s="25">
        <v>112.5</v>
      </c>
      <c r="I2617" s="25">
        <v>81.942700000000002</v>
      </c>
      <c r="J2617" s="25">
        <v>31.807099999999998</v>
      </c>
      <c r="K2617" s="25">
        <v>34.327100000000002</v>
      </c>
      <c r="L2617" s="25">
        <v>49.473999999999997</v>
      </c>
      <c r="M2617" s="25">
        <v>33.445</v>
      </c>
      <c r="N2617" s="25">
        <v>49.643000000000001</v>
      </c>
    </row>
    <row r="2618" spans="1:14" x14ac:dyDescent="0.2">
      <c r="A2618" s="25"/>
      <c r="B2618" s="25" t="s">
        <v>11</v>
      </c>
      <c r="C2618" s="25" t="s">
        <v>13</v>
      </c>
      <c r="D2618" s="25" t="s">
        <v>13</v>
      </c>
      <c r="E2618" s="25" t="s">
        <v>13</v>
      </c>
      <c r="F2618" s="25" t="s">
        <v>13</v>
      </c>
      <c r="G2618" s="25" t="s">
        <v>13</v>
      </c>
      <c r="H2618" s="25" t="s">
        <v>13</v>
      </c>
      <c r="I2618" s="25" t="s">
        <v>13</v>
      </c>
      <c r="J2618" s="25">
        <v>0.147173</v>
      </c>
      <c r="K2618" s="25">
        <v>0.145259</v>
      </c>
      <c r="L2618" s="25">
        <v>0.38800000000000001</v>
      </c>
      <c r="M2618" s="25">
        <v>0.22</v>
      </c>
      <c r="N2618" s="25">
        <v>0.33100000000000002</v>
      </c>
    </row>
    <row r="2619" spans="1:14" x14ac:dyDescent="0.2">
      <c r="A2619" s="25"/>
      <c r="B2619" s="25" t="s">
        <v>12</v>
      </c>
      <c r="C2619" s="25">
        <v>21.5</v>
      </c>
      <c r="D2619" s="25">
        <v>23</v>
      </c>
      <c r="E2619" s="25">
        <v>34.700000000000003</v>
      </c>
      <c r="F2619" s="25">
        <v>52.1</v>
      </c>
      <c r="G2619" s="25">
        <v>30.2</v>
      </c>
      <c r="H2619" s="25">
        <v>34.1</v>
      </c>
      <c r="I2619" s="25">
        <v>9.35473</v>
      </c>
      <c r="J2619" s="25">
        <v>11.388</v>
      </c>
      <c r="K2619" s="25">
        <v>7.2230400000000001</v>
      </c>
      <c r="L2619" s="25">
        <v>5.0220000000000002</v>
      </c>
      <c r="M2619" s="25">
        <v>10.019</v>
      </c>
      <c r="N2619" s="25">
        <v>11.366</v>
      </c>
    </row>
    <row r="2620" spans="1:14" x14ac:dyDescent="0.2">
      <c r="A2620" s="25" t="s">
        <v>264</v>
      </c>
      <c r="B2620" s="25" t="s">
        <v>1</v>
      </c>
      <c r="C2620" s="25">
        <v>203.32599999999999</v>
      </c>
      <c r="D2620" s="25">
        <v>277.27300000000002</v>
      </c>
      <c r="E2620" s="25">
        <v>493.05500000000001</v>
      </c>
      <c r="F2620" s="25">
        <v>255.1</v>
      </c>
      <c r="G2620" s="25">
        <v>210.51900000000001</v>
      </c>
      <c r="H2620" s="25">
        <v>257.53899999999999</v>
      </c>
      <c r="I2620" s="25">
        <v>299.69099999999997</v>
      </c>
      <c r="J2620" s="25">
        <v>241.81200000000001</v>
      </c>
      <c r="K2620" s="25">
        <v>231.81299999999999</v>
      </c>
      <c r="L2620" s="25">
        <v>290.64299999999997</v>
      </c>
      <c r="M2620" s="25">
        <v>266.32799999999997</v>
      </c>
      <c r="N2620" s="25">
        <v>143.44216299999999</v>
      </c>
    </row>
    <row r="2621" spans="1:14" x14ac:dyDescent="0.2">
      <c r="A2621" s="25"/>
      <c r="B2621" s="25" t="s">
        <v>61</v>
      </c>
      <c r="C2621" s="25">
        <v>-79.218298509999997</v>
      </c>
      <c r="D2621" s="25">
        <v>-6.0115056600000001</v>
      </c>
      <c r="E2621" s="25">
        <v>38.379688000000002</v>
      </c>
      <c r="F2621" s="25">
        <v>30.456269460000001</v>
      </c>
      <c r="G2621" s="25">
        <v>10.49558</v>
      </c>
      <c r="H2621" s="25">
        <v>6.8294599999999997E-2</v>
      </c>
      <c r="I2621" s="25">
        <v>6.5416799999999997E-2</v>
      </c>
      <c r="J2621" s="25">
        <v>0.10888</v>
      </c>
      <c r="K2621" s="25">
        <v>0.221024</v>
      </c>
      <c r="L2621" s="25">
        <v>7.0999999999999994E-2</v>
      </c>
      <c r="M2621" s="25">
        <v>0.186</v>
      </c>
      <c r="N2621" s="25" t="s">
        <v>13</v>
      </c>
    </row>
    <row r="2622" spans="1:14" x14ac:dyDescent="0.2">
      <c r="A2622" s="25"/>
      <c r="B2622" s="25" t="s">
        <v>2</v>
      </c>
      <c r="C2622" s="25">
        <v>10.200100000000001</v>
      </c>
      <c r="D2622" s="25">
        <v>10.059900000000001</v>
      </c>
      <c r="E2622" s="25">
        <v>8.8078900000000004</v>
      </c>
      <c r="F2622" s="25">
        <v>9.0802099999999992</v>
      </c>
      <c r="G2622" s="25">
        <v>7.4652700000000003</v>
      </c>
      <c r="H2622" s="25">
        <v>21.157699999999998</v>
      </c>
      <c r="I2622" s="25">
        <v>53.734200000000001</v>
      </c>
      <c r="J2622" s="25">
        <v>58.837499999999999</v>
      </c>
      <c r="K2622" s="25">
        <v>41.011899999999997</v>
      </c>
      <c r="L2622" s="25">
        <v>48.335000000000001</v>
      </c>
      <c r="M2622" s="25">
        <v>59.526000000000003</v>
      </c>
      <c r="N2622" s="25">
        <v>51.871448999999998</v>
      </c>
    </row>
    <row r="2623" spans="1:14" x14ac:dyDescent="0.2">
      <c r="A2623" s="25"/>
      <c r="B2623" s="25" t="s">
        <v>3</v>
      </c>
      <c r="C2623" s="25">
        <v>76.921199999999999</v>
      </c>
      <c r="D2623" s="25">
        <v>75.350099999999998</v>
      </c>
      <c r="E2623" s="25">
        <v>31.6648</v>
      </c>
      <c r="F2623" s="25">
        <v>26.234300000000001</v>
      </c>
      <c r="G2623" s="25">
        <v>39.7928</v>
      </c>
      <c r="H2623" s="25">
        <v>50.5244</v>
      </c>
      <c r="I2623" s="25">
        <v>21.114999999999998</v>
      </c>
      <c r="J2623" s="25">
        <v>30.298500000000001</v>
      </c>
      <c r="K2623" s="25">
        <v>13.3734</v>
      </c>
      <c r="L2623" s="25">
        <v>14.803000000000001</v>
      </c>
      <c r="M2623" s="25">
        <v>14.023</v>
      </c>
      <c r="N2623" s="25" t="s">
        <v>13</v>
      </c>
    </row>
    <row r="2624" spans="1:14" x14ac:dyDescent="0.2">
      <c r="A2624" s="25"/>
      <c r="B2624" s="25" t="s">
        <v>4</v>
      </c>
      <c r="C2624" s="25">
        <v>195.42299851000001</v>
      </c>
      <c r="D2624" s="25">
        <v>197.87450566000001</v>
      </c>
      <c r="E2624" s="25">
        <v>414.20262200000002</v>
      </c>
      <c r="F2624" s="25">
        <v>189.32922052999999</v>
      </c>
      <c r="G2624" s="25">
        <v>152.76535000000001</v>
      </c>
      <c r="H2624" s="25">
        <v>185.78860539999999</v>
      </c>
      <c r="I2624" s="25">
        <v>224.7763832</v>
      </c>
      <c r="J2624" s="25">
        <v>152.56711999999999</v>
      </c>
      <c r="K2624" s="25">
        <v>177.20667599999999</v>
      </c>
      <c r="L2624" s="25">
        <v>227.434</v>
      </c>
      <c r="M2624" s="25">
        <v>192.59299999999999</v>
      </c>
      <c r="N2624" s="25" t="s">
        <v>13</v>
      </c>
    </row>
    <row r="2625" spans="1:14" x14ac:dyDescent="0.2">
      <c r="A2625" s="25"/>
      <c r="B2625" s="25" t="s">
        <v>5</v>
      </c>
      <c r="C2625" s="25">
        <v>1.1408400000000001</v>
      </c>
      <c r="D2625" s="25">
        <v>2.0029400000000002</v>
      </c>
      <c r="E2625" s="25">
        <v>0.83592500000000003</v>
      </c>
      <c r="F2625" s="25">
        <v>1.5382499999999999</v>
      </c>
      <c r="G2625" s="25">
        <v>13.348599999999999</v>
      </c>
      <c r="H2625" s="25">
        <v>61.915900000000001</v>
      </c>
      <c r="I2625" s="25">
        <v>43.161200000000001</v>
      </c>
      <c r="J2625" s="25">
        <v>19.163399999999999</v>
      </c>
      <c r="K2625" s="25">
        <v>33.512300000000003</v>
      </c>
      <c r="L2625" s="25">
        <v>21.228000000000002</v>
      </c>
      <c r="M2625" s="25">
        <v>24.876000000000001</v>
      </c>
      <c r="N2625" s="25" t="s">
        <v>13</v>
      </c>
    </row>
    <row r="2626" spans="1:14" x14ac:dyDescent="0.2">
      <c r="A2626" s="25"/>
      <c r="B2626" s="25" t="s">
        <v>6</v>
      </c>
      <c r="C2626" s="25">
        <v>1.2441599999999999</v>
      </c>
      <c r="D2626" s="25">
        <v>4.9021299999999997</v>
      </c>
      <c r="E2626" s="25">
        <v>5.5535199999999998</v>
      </c>
      <c r="F2626" s="25">
        <v>17.4681</v>
      </c>
      <c r="G2626" s="25">
        <v>15.064299999999999</v>
      </c>
      <c r="H2626" s="25">
        <v>9.65686</v>
      </c>
      <c r="I2626" s="25">
        <v>7.0356800000000002</v>
      </c>
      <c r="J2626" s="25">
        <v>10.2759</v>
      </c>
      <c r="K2626" s="25">
        <v>6.1530500000000004</v>
      </c>
      <c r="L2626" s="25">
        <v>11.86</v>
      </c>
      <c r="M2626" s="25">
        <v>11.298</v>
      </c>
      <c r="N2626" s="25" t="s">
        <v>13</v>
      </c>
    </row>
    <row r="2627" spans="1:14" x14ac:dyDescent="0.2">
      <c r="A2627" s="25"/>
      <c r="B2627" s="25" t="s">
        <v>7</v>
      </c>
      <c r="C2627" s="25">
        <v>151.25200000000001</v>
      </c>
      <c r="D2627" s="25">
        <v>32.883899999999997</v>
      </c>
      <c r="E2627" s="25">
        <v>25.427</v>
      </c>
      <c r="F2627" s="25">
        <v>3.6983700000000002</v>
      </c>
      <c r="G2627" s="25">
        <v>6.1326599999999996</v>
      </c>
      <c r="H2627" s="25">
        <v>30.527699999999999</v>
      </c>
      <c r="I2627" s="25">
        <v>4.5253300000000003</v>
      </c>
      <c r="J2627" s="25">
        <v>2.0857100000000002</v>
      </c>
      <c r="K2627" s="25">
        <v>2.08026</v>
      </c>
      <c r="L2627" s="25">
        <v>3.786</v>
      </c>
      <c r="M2627" s="25">
        <v>1.494</v>
      </c>
      <c r="N2627" s="25" t="s">
        <v>13</v>
      </c>
    </row>
    <row r="2628" spans="1:14" x14ac:dyDescent="0.2">
      <c r="A2628" s="25"/>
      <c r="B2628" s="25" t="s">
        <v>8</v>
      </c>
      <c r="C2628" s="25">
        <v>3.1449899999999999E-3</v>
      </c>
      <c r="D2628" s="25">
        <v>2.65818E-3</v>
      </c>
      <c r="E2628" s="25">
        <v>1.31434E-2</v>
      </c>
      <c r="F2628" s="25">
        <v>36.382100000000001</v>
      </c>
      <c r="G2628" s="25">
        <v>3.4681099999999999E-2</v>
      </c>
      <c r="H2628" s="25">
        <v>0.25951999999999997</v>
      </c>
      <c r="I2628" s="25">
        <v>24.963899999999999</v>
      </c>
      <c r="J2628" s="25">
        <v>1.4172199999999999</v>
      </c>
      <c r="K2628" s="25">
        <v>5.8143599999999998</v>
      </c>
      <c r="L2628" s="25">
        <v>10.44</v>
      </c>
      <c r="M2628" s="25">
        <v>2.1999999999999999E-2</v>
      </c>
      <c r="N2628" s="25" t="s">
        <v>13</v>
      </c>
    </row>
    <row r="2629" spans="1:14" x14ac:dyDescent="0.2">
      <c r="A2629" s="25"/>
      <c r="B2629" s="25" t="s">
        <v>9</v>
      </c>
      <c r="C2629" s="25">
        <v>13.2531</v>
      </c>
      <c r="D2629" s="25">
        <v>2.0163799999999998</v>
      </c>
      <c r="E2629" s="25">
        <v>6.4169600000000004</v>
      </c>
      <c r="F2629" s="25">
        <v>6.0456200000000002E-2</v>
      </c>
      <c r="G2629" s="25">
        <v>22.5306</v>
      </c>
      <c r="H2629" s="25">
        <v>23.083600000000001</v>
      </c>
      <c r="I2629" s="25">
        <v>17.722300000000001</v>
      </c>
      <c r="J2629" s="25">
        <v>8.7159099999999992</v>
      </c>
      <c r="K2629" s="25">
        <v>7.0514299999999999</v>
      </c>
      <c r="L2629" s="25">
        <v>6.3319999999999999</v>
      </c>
      <c r="M2629" s="25">
        <v>6.5170000000000003</v>
      </c>
      <c r="N2629" s="25" t="s">
        <v>13</v>
      </c>
    </row>
    <row r="2630" spans="1:14" x14ac:dyDescent="0.2">
      <c r="A2630" s="25"/>
      <c r="B2630" s="25" t="s">
        <v>10</v>
      </c>
      <c r="C2630" s="25">
        <v>18.4222</v>
      </c>
      <c r="D2630" s="25">
        <v>146.68899999999999</v>
      </c>
      <c r="E2630" s="25">
        <v>368.476</v>
      </c>
      <c r="F2630" s="25">
        <v>126.599</v>
      </c>
      <c r="G2630" s="25">
        <v>80.885000000000005</v>
      </c>
      <c r="H2630" s="25">
        <v>51.507800000000003</v>
      </c>
      <c r="I2630" s="25">
        <v>123.16500000000001</v>
      </c>
      <c r="J2630" s="25">
        <v>94.128100000000003</v>
      </c>
      <c r="K2630" s="25">
        <v>104.233</v>
      </c>
      <c r="L2630" s="25">
        <v>152.20599999999999</v>
      </c>
      <c r="M2630" s="25">
        <v>120.30200000000001</v>
      </c>
      <c r="N2630" s="25" t="s">
        <v>13</v>
      </c>
    </row>
    <row r="2631" spans="1:14" x14ac:dyDescent="0.2">
      <c r="A2631" s="25"/>
      <c r="B2631" s="25" t="s">
        <v>11</v>
      </c>
      <c r="C2631" s="25">
        <v>7.1548399999999998E-2</v>
      </c>
      <c r="D2631" s="25">
        <v>0.17868899999999999</v>
      </c>
      <c r="E2631" s="25">
        <v>0.27968700000000002</v>
      </c>
      <c r="F2631" s="25">
        <v>0.76339800000000002</v>
      </c>
      <c r="G2631" s="25">
        <v>5.8273200000000003</v>
      </c>
      <c r="H2631" s="25">
        <v>1.65273</v>
      </c>
      <c r="I2631" s="25">
        <v>0.29169</v>
      </c>
      <c r="J2631" s="25">
        <v>6.5895499999999996E-2</v>
      </c>
      <c r="K2631" s="25">
        <v>0.117451</v>
      </c>
      <c r="L2631" s="25">
        <v>0.215</v>
      </c>
      <c r="M2631" s="25">
        <v>7.9000000000000001E-2</v>
      </c>
      <c r="N2631" s="25" t="s">
        <v>13</v>
      </c>
    </row>
    <row r="2632" spans="1:14" x14ac:dyDescent="0.2">
      <c r="A2632" s="25"/>
      <c r="B2632" s="25" t="s">
        <v>12</v>
      </c>
      <c r="C2632" s="25">
        <v>10.035</v>
      </c>
      <c r="D2632" s="25">
        <v>9.1987799999999993</v>
      </c>
      <c r="E2632" s="25">
        <v>7.2000400000000004</v>
      </c>
      <c r="F2632" s="25">
        <v>2.8195800000000002</v>
      </c>
      <c r="G2632" s="25">
        <v>8.9427699999999994</v>
      </c>
      <c r="H2632" s="25">
        <v>7.18459</v>
      </c>
      <c r="I2632" s="25">
        <v>3.9112399999999998</v>
      </c>
      <c r="J2632" s="25">
        <v>16.715299999999999</v>
      </c>
      <c r="K2632" s="25">
        <v>18.244700000000002</v>
      </c>
      <c r="L2632" s="25">
        <v>21.366</v>
      </c>
      <c r="M2632" s="25">
        <v>28.004999999999999</v>
      </c>
      <c r="N2632" s="25" t="s">
        <v>13</v>
      </c>
    </row>
    <row r="2633" spans="1:14" x14ac:dyDescent="0.2">
      <c r="A2633" s="25" t="s">
        <v>265</v>
      </c>
      <c r="B2633" s="25" t="s">
        <v>1</v>
      </c>
      <c r="C2633" s="25">
        <v>38113.50911087</v>
      </c>
      <c r="D2633" s="25">
        <v>43403.00549535</v>
      </c>
      <c r="E2633" s="25">
        <v>53777.808890259999</v>
      </c>
      <c r="F2633" s="25">
        <v>59684.833365810002</v>
      </c>
      <c r="G2633" s="25">
        <v>50375.688193050002</v>
      </c>
      <c r="H2633" s="25">
        <v>53876.762826880004</v>
      </c>
      <c r="I2633" s="25">
        <v>65178.665365879999</v>
      </c>
      <c r="J2633" s="25">
        <v>64891.925189879999</v>
      </c>
      <c r="K2633" s="25">
        <v>74274.943805389994</v>
      </c>
      <c r="L2633" s="25">
        <v>76899.311798359995</v>
      </c>
      <c r="M2633" s="25">
        <v>72661.273574830004</v>
      </c>
      <c r="N2633" s="25">
        <v>71772.861338169998</v>
      </c>
    </row>
    <row r="2634" spans="1:14" x14ac:dyDescent="0.2">
      <c r="A2634" s="25"/>
      <c r="B2634" s="25" t="s">
        <v>61</v>
      </c>
      <c r="C2634" s="25">
        <v>684.70498911000004</v>
      </c>
      <c r="D2634" s="25">
        <v>599.39986532</v>
      </c>
      <c r="E2634" s="25">
        <v>569.81170558999997</v>
      </c>
      <c r="F2634" s="25">
        <v>667.22889620000001</v>
      </c>
      <c r="G2634" s="25">
        <v>563.49322482000002</v>
      </c>
      <c r="H2634" s="25">
        <v>792.88717339000004</v>
      </c>
      <c r="I2634" s="25">
        <v>576.25719099000003</v>
      </c>
      <c r="J2634" s="25">
        <v>538.43210941999996</v>
      </c>
      <c r="K2634" s="25">
        <v>584.25120932000004</v>
      </c>
      <c r="L2634" s="25">
        <v>573.69732011999997</v>
      </c>
      <c r="M2634" s="25">
        <v>704.15947427000003</v>
      </c>
      <c r="N2634" s="25">
        <v>714.65555541000003</v>
      </c>
    </row>
    <row r="2635" spans="1:14" x14ac:dyDescent="0.2">
      <c r="A2635" s="25"/>
      <c r="B2635" s="25" t="s">
        <v>2</v>
      </c>
      <c r="C2635" s="25">
        <v>9365.2005763500001</v>
      </c>
      <c r="D2635" s="25">
        <v>9768.6668548800008</v>
      </c>
      <c r="E2635" s="25">
        <v>11856.145290500001</v>
      </c>
      <c r="F2635" s="25">
        <v>14007.02598373</v>
      </c>
      <c r="G2635" s="25">
        <v>10802.59271305</v>
      </c>
      <c r="H2635" s="25">
        <v>10807.85141213</v>
      </c>
      <c r="I2635" s="25">
        <v>12305.816568460001</v>
      </c>
      <c r="J2635" s="25">
        <v>12246.985849479999</v>
      </c>
      <c r="K2635" s="25">
        <v>13507.107010010001</v>
      </c>
      <c r="L2635" s="25">
        <v>12589.247942649999</v>
      </c>
      <c r="M2635" s="25">
        <v>11834.31481806</v>
      </c>
      <c r="N2635" s="25">
        <v>10636.43063422</v>
      </c>
    </row>
    <row r="2636" spans="1:14" x14ac:dyDescent="0.2">
      <c r="A2636" s="25"/>
      <c r="B2636" s="25" t="s">
        <v>3</v>
      </c>
      <c r="C2636" s="25">
        <v>6553.8640442699998</v>
      </c>
      <c r="D2636" s="25">
        <v>8374.7172925100003</v>
      </c>
      <c r="E2636" s="25">
        <v>10216.12707862</v>
      </c>
      <c r="F2636" s="25">
        <v>9995.62965205</v>
      </c>
      <c r="G2636" s="25">
        <v>7806.3852554699997</v>
      </c>
      <c r="H2636" s="25">
        <v>8344.2376947899993</v>
      </c>
      <c r="I2636" s="25">
        <v>10190.324134439999</v>
      </c>
      <c r="J2636" s="25">
        <v>10109.830483150001</v>
      </c>
      <c r="K2636" s="25">
        <v>10866.7537385</v>
      </c>
      <c r="L2636" s="25">
        <v>11844.343216069999</v>
      </c>
      <c r="M2636" s="25">
        <v>11316.563544770001</v>
      </c>
      <c r="N2636" s="25">
        <v>12540.74095635</v>
      </c>
    </row>
    <row r="2637" spans="1:14" x14ac:dyDescent="0.2">
      <c r="A2637" s="25"/>
      <c r="B2637" s="25" t="s">
        <v>4</v>
      </c>
      <c r="C2637" s="25">
        <v>21509.739501119999</v>
      </c>
      <c r="D2637" s="25">
        <v>24660.221482630001</v>
      </c>
      <c r="E2637" s="25">
        <v>31135.72481553</v>
      </c>
      <c r="F2637" s="25">
        <v>35014.948833809998</v>
      </c>
      <c r="G2637" s="25">
        <v>31203.216999690001</v>
      </c>
      <c r="H2637" s="25">
        <v>33931.78654655</v>
      </c>
      <c r="I2637" s="25">
        <v>42106.267471970001</v>
      </c>
      <c r="J2637" s="25">
        <v>41996.676747810001</v>
      </c>
      <c r="K2637" s="25">
        <v>49316.831847549998</v>
      </c>
      <c r="L2637" s="25">
        <v>51892.023319499996</v>
      </c>
      <c r="M2637" s="25">
        <v>48806.235737720002</v>
      </c>
      <c r="N2637" s="25">
        <v>47881.034192170002</v>
      </c>
    </row>
    <row r="2638" spans="1:14" x14ac:dyDescent="0.2">
      <c r="A2638" s="25"/>
      <c r="B2638" s="25" t="s">
        <v>5</v>
      </c>
      <c r="C2638" s="25">
        <v>662.14088707999997</v>
      </c>
      <c r="D2638" s="25">
        <v>659.05016105000004</v>
      </c>
      <c r="E2638" s="25">
        <v>973.20792367000001</v>
      </c>
      <c r="F2638" s="25">
        <v>1027.9260150099999</v>
      </c>
      <c r="G2638" s="25">
        <v>684.92675237000003</v>
      </c>
      <c r="H2638" s="25">
        <v>829.54100300000005</v>
      </c>
      <c r="I2638" s="25">
        <v>891.08496135999997</v>
      </c>
      <c r="J2638" s="25">
        <v>770.32663519000005</v>
      </c>
      <c r="K2638" s="25">
        <v>815.21571329999995</v>
      </c>
      <c r="L2638" s="25">
        <v>808.56046250999998</v>
      </c>
      <c r="M2638" s="25">
        <v>706.26640812999995</v>
      </c>
      <c r="N2638" s="25">
        <v>1093.2409530499999</v>
      </c>
    </row>
    <row r="2639" spans="1:14" x14ac:dyDescent="0.2">
      <c r="A2639" s="25"/>
      <c r="B2639" s="25" t="s">
        <v>6</v>
      </c>
      <c r="C2639" s="25">
        <v>584.86267791</v>
      </c>
      <c r="D2639" s="25">
        <v>554.17152972999997</v>
      </c>
      <c r="E2639" s="25">
        <v>559.21860154000001</v>
      </c>
      <c r="F2639" s="25">
        <v>604.25940275000005</v>
      </c>
      <c r="G2639" s="25">
        <v>520.40901957000005</v>
      </c>
      <c r="H2639" s="25">
        <v>418.54174389999997</v>
      </c>
      <c r="I2639" s="25">
        <v>454.30314743000002</v>
      </c>
      <c r="J2639" s="25">
        <v>438.09436724</v>
      </c>
      <c r="K2639" s="25">
        <v>539.75833477000003</v>
      </c>
      <c r="L2639" s="25">
        <v>612.15599392000001</v>
      </c>
      <c r="M2639" s="25">
        <v>599.92169382999998</v>
      </c>
      <c r="N2639" s="25">
        <v>549.35233763999997</v>
      </c>
    </row>
    <row r="2640" spans="1:14" x14ac:dyDescent="0.2">
      <c r="A2640" s="25"/>
      <c r="B2640" s="25" t="s">
        <v>7</v>
      </c>
      <c r="C2640" s="25">
        <v>1470.74942603</v>
      </c>
      <c r="D2640" s="25">
        <v>1755.4454624099999</v>
      </c>
      <c r="E2640" s="25">
        <v>1337.2048159399999</v>
      </c>
      <c r="F2640" s="25">
        <v>1427.40939781</v>
      </c>
      <c r="G2640" s="25">
        <v>1104.66126779</v>
      </c>
      <c r="H2640" s="25">
        <v>1026.30722911</v>
      </c>
      <c r="I2640" s="25">
        <v>1506.8346818499999</v>
      </c>
      <c r="J2640" s="25">
        <v>1511.6182771399999</v>
      </c>
      <c r="K2640" s="25">
        <v>4405.45865271</v>
      </c>
      <c r="L2640" s="25">
        <v>4767.2841571899999</v>
      </c>
      <c r="M2640" s="25">
        <v>4662.7555235099999</v>
      </c>
      <c r="N2640" s="25">
        <v>4682.77421529</v>
      </c>
    </row>
    <row r="2641" spans="1:14" x14ac:dyDescent="0.2">
      <c r="A2641" s="25"/>
      <c r="B2641" s="25" t="s">
        <v>8</v>
      </c>
      <c r="C2641" s="25">
        <v>3480.1820979300001</v>
      </c>
      <c r="D2641" s="25">
        <v>3988.1254656699998</v>
      </c>
      <c r="E2641" s="25">
        <v>4732.4750701100002</v>
      </c>
      <c r="F2641" s="25">
        <v>4706.6306203499998</v>
      </c>
      <c r="G2641" s="25">
        <v>4599.6513429300003</v>
      </c>
      <c r="H2641" s="25">
        <v>5776.3524332899997</v>
      </c>
      <c r="I2641" s="25">
        <v>6637.8042362100014</v>
      </c>
      <c r="J2641" s="25">
        <v>7548.3274056700002</v>
      </c>
      <c r="K2641" s="25">
        <v>7834.1990982400002</v>
      </c>
      <c r="L2641" s="25">
        <v>9175.8417191600001</v>
      </c>
      <c r="M2641" s="25">
        <v>8833.1538713200007</v>
      </c>
      <c r="N2641" s="25">
        <v>7263.2630911200004</v>
      </c>
    </row>
    <row r="2642" spans="1:14" x14ac:dyDescent="0.2">
      <c r="A2642" s="25"/>
      <c r="B2642" s="25" t="s">
        <v>9</v>
      </c>
      <c r="C2642" s="25">
        <v>3948.5463920000002</v>
      </c>
      <c r="D2642" s="25">
        <v>4979.9981381199996</v>
      </c>
      <c r="E2642" s="25">
        <v>8114.4075036300001</v>
      </c>
      <c r="F2642" s="25">
        <v>9694.9908019400009</v>
      </c>
      <c r="G2642" s="25">
        <v>8843.4222474100006</v>
      </c>
      <c r="H2642" s="25">
        <v>8728.6397706799999</v>
      </c>
      <c r="I2642" s="25">
        <v>12675.01609599</v>
      </c>
      <c r="J2642" s="25">
        <v>12158.98155577</v>
      </c>
      <c r="K2642" s="25">
        <v>14938.847868499999</v>
      </c>
      <c r="L2642" s="25">
        <v>16667.458758330002</v>
      </c>
      <c r="M2642" s="25">
        <v>15761.639533170001</v>
      </c>
      <c r="N2642" s="25">
        <v>14041.37436166</v>
      </c>
    </row>
    <row r="2643" spans="1:14" x14ac:dyDescent="0.2">
      <c r="A2643" s="25"/>
      <c r="B2643" s="25" t="s">
        <v>10</v>
      </c>
      <c r="C2643" s="25">
        <v>10721.62821755</v>
      </c>
      <c r="D2643" s="25">
        <v>11986.78892325</v>
      </c>
      <c r="E2643" s="25">
        <v>14544.53649497</v>
      </c>
      <c r="F2643" s="25">
        <v>16418.420953019999</v>
      </c>
      <c r="G2643" s="25">
        <v>14521.65146108</v>
      </c>
      <c r="H2643" s="25">
        <v>16238.70511216</v>
      </c>
      <c r="I2643" s="25">
        <v>18962.2546038</v>
      </c>
      <c r="J2643" s="25">
        <v>18626.07664626</v>
      </c>
      <c r="K2643" s="25">
        <v>19839.306352340001</v>
      </c>
      <c r="L2643" s="25">
        <v>18981.212143510002</v>
      </c>
      <c r="M2643" s="25">
        <v>17434.877691810001</v>
      </c>
      <c r="N2643" s="25">
        <v>19440.20050232</v>
      </c>
    </row>
    <row r="2644" spans="1:14" x14ac:dyDescent="0.2">
      <c r="A2644" s="25"/>
      <c r="B2644" s="25" t="s">
        <v>11</v>
      </c>
      <c r="C2644" s="25">
        <v>227.97031914999999</v>
      </c>
      <c r="D2644" s="25">
        <v>282.39878128999999</v>
      </c>
      <c r="E2644" s="25">
        <v>341.42793272</v>
      </c>
      <c r="F2644" s="25">
        <v>529.89285066000002</v>
      </c>
      <c r="G2644" s="25">
        <v>383.71107978999999</v>
      </c>
      <c r="H2644" s="25">
        <v>387.31321036000003</v>
      </c>
      <c r="I2644" s="25">
        <v>573.33696873999997</v>
      </c>
      <c r="J2644" s="25">
        <v>525.32782042999997</v>
      </c>
      <c r="K2644" s="25">
        <v>537.63330196000004</v>
      </c>
      <c r="L2644" s="25">
        <v>490.14916670999997</v>
      </c>
      <c r="M2644" s="25">
        <v>444.78482696999998</v>
      </c>
      <c r="N2644" s="25">
        <v>441.84077688000002</v>
      </c>
    </row>
    <row r="2645" spans="1:14" x14ac:dyDescent="0.2">
      <c r="A2645" s="25"/>
      <c r="B2645" s="25" t="s">
        <v>12</v>
      </c>
      <c r="C2645" s="25">
        <v>413.52009179999999</v>
      </c>
      <c r="D2645" s="25">
        <v>454.62175236000002</v>
      </c>
      <c r="E2645" s="25">
        <v>532.68105815000001</v>
      </c>
      <c r="F2645" s="25">
        <v>605.55083200000001</v>
      </c>
      <c r="G2645" s="25">
        <v>544.94922188999999</v>
      </c>
      <c r="H2645" s="25">
        <v>526.12139543000001</v>
      </c>
      <c r="I2645" s="25">
        <v>405.63277656999998</v>
      </c>
      <c r="J2645" s="25">
        <v>418.18098691</v>
      </c>
      <c r="K2645" s="25">
        <v>406.14689658999998</v>
      </c>
      <c r="L2645" s="25">
        <v>389.75876649000003</v>
      </c>
      <c r="M2645" s="25">
        <v>363.05797145999998</v>
      </c>
      <c r="N2645" s="25">
        <v>371.20821859</v>
      </c>
    </row>
    <row r="2646" spans="1:14" x14ac:dyDescent="0.2">
      <c r="A2646" s="25" t="s">
        <v>266</v>
      </c>
      <c r="B2646" s="25" t="s">
        <v>1</v>
      </c>
      <c r="C2646" s="25">
        <v>66381.422999999995</v>
      </c>
      <c r="D2646" s="25">
        <v>71330.698999999993</v>
      </c>
      <c r="E2646" s="25">
        <v>85578.570999999996</v>
      </c>
      <c r="F2646" s="25">
        <v>96679.2</v>
      </c>
      <c r="G2646" s="25">
        <v>92071.3</v>
      </c>
      <c r="H2646" s="25">
        <v>94997.9</v>
      </c>
      <c r="I2646" s="25">
        <v>107847</v>
      </c>
      <c r="J2646" s="25">
        <v>109084.458</v>
      </c>
      <c r="K2646" s="25">
        <v>114353.484</v>
      </c>
      <c r="L2646" s="25">
        <v>121051.208</v>
      </c>
      <c r="M2646" s="25">
        <v>112979.523</v>
      </c>
      <c r="N2646" s="25">
        <v>114356.19899999999</v>
      </c>
    </row>
    <row r="2647" spans="1:14" x14ac:dyDescent="0.2">
      <c r="A2647" s="25"/>
      <c r="B2647" s="25" t="s">
        <v>61</v>
      </c>
      <c r="C2647" s="25">
        <v>1573.26</v>
      </c>
      <c r="D2647" s="25">
        <v>1737.17</v>
      </c>
      <c r="E2647" s="25">
        <v>2423.62</v>
      </c>
      <c r="F2647" s="25">
        <v>3912.02</v>
      </c>
      <c r="G2647" s="25">
        <v>3529.8890000000001</v>
      </c>
      <c r="H2647" s="25">
        <v>3763.4079999999999</v>
      </c>
      <c r="I2647" s="25">
        <v>4412.2359999999999</v>
      </c>
      <c r="J2647" s="25">
        <v>4606.1499999999996</v>
      </c>
      <c r="K2647" s="25">
        <v>5173.76</v>
      </c>
      <c r="L2647" s="25">
        <v>5148.1409999999996</v>
      </c>
      <c r="M2647" s="25">
        <v>5155.049</v>
      </c>
      <c r="N2647" s="25">
        <v>5003.9719999999998</v>
      </c>
    </row>
    <row r="2648" spans="1:14" x14ac:dyDescent="0.2">
      <c r="A2648" s="25"/>
      <c r="B2648" s="25" t="s">
        <v>2</v>
      </c>
      <c r="C2648" s="25">
        <v>7739.19</v>
      </c>
      <c r="D2648" s="25">
        <v>8500.35</v>
      </c>
      <c r="E2648" s="25">
        <v>10337.4</v>
      </c>
      <c r="F2648" s="25">
        <v>12373.2</v>
      </c>
      <c r="G2648" s="25">
        <v>10615.6</v>
      </c>
      <c r="H2648" s="25">
        <v>10367.200000000001</v>
      </c>
      <c r="I2648" s="25">
        <v>11466.8</v>
      </c>
      <c r="J2648" s="25">
        <v>12429.5</v>
      </c>
      <c r="K2648" s="25">
        <v>13081.3</v>
      </c>
      <c r="L2648" s="25">
        <v>13921.013000000001</v>
      </c>
      <c r="M2648" s="25">
        <v>11062.983</v>
      </c>
      <c r="N2648" s="25">
        <v>11550.718999999999</v>
      </c>
    </row>
    <row r="2649" spans="1:14" x14ac:dyDescent="0.2">
      <c r="A2649" s="25"/>
      <c r="B2649" s="25" t="s">
        <v>3</v>
      </c>
      <c r="C2649" s="25">
        <v>10043.799999999999</v>
      </c>
      <c r="D2649" s="25">
        <v>10805.4</v>
      </c>
      <c r="E2649" s="25">
        <v>12171.7</v>
      </c>
      <c r="F2649" s="25">
        <v>14465.4</v>
      </c>
      <c r="G2649" s="25">
        <v>14143.2</v>
      </c>
      <c r="H2649" s="25">
        <v>14724.2</v>
      </c>
      <c r="I2649" s="25">
        <v>17195.8</v>
      </c>
      <c r="J2649" s="25">
        <v>16072.485000000001</v>
      </c>
      <c r="K2649" s="25">
        <v>16758.885999999999</v>
      </c>
      <c r="L2649" s="25">
        <v>17826.841</v>
      </c>
      <c r="M2649" s="25">
        <v>16377.365</v>
      </c>
      <c r="N2649" s="25">
        <v>15954.607</v>
      </c>
    </row>
    <row r="2650" spans="1:14" x14ac:dyDescent="0.2">
      <c r="A2650" s="25"/>
      <c r="B2650" s="25" t="s">
        <v>4</v>
      </c>
      <c r="C2650" s="25">
        <v>47025.182000000001</v>
      </c>
      <c r="D2650" s="25">
        <v>50287.815999999999</v>
      </c>
      <c r="E2650" s="25">
        <v>60645.887999999999</v>
      </c>
      <c r="F2650" s="25">
        <v>65928.58</v>
      </c>
      <c r="G2650" s="25">
        <v>63782.610999999997</v>
      </c>
      <c r="H2650" s="25">
        <v>66143.092000000004</v>
      </c>
      <c r="I2650" s="25">
        <v>74772.164000000004</v>
      </c>
      <c r="J2650" s="25">
        <v>75976.313999999998</v>
      </c>
      <c r="K2650" s="25">
        <v>79339.498999999996</v>
      </c>
      <c r="L2650" s="25">
        <v>84155.213000000003</v>
      </c>
      <c r="M2650" s="25">
        <v>80384.126000000004</v>
      </c>
      <c r="N2650" s="25">
        <v>81846.902000000002</v>
      </c>
    </row>
    <row r="2651" spans="1:14" x14ac:dyDescent="0.2">
      <c r="A2651" s="25"/>
      <c r="B2651" s="25" t="s">
        <v>5</v>
      </c>
      <c r="C2651" s="25">
        <v>1176.1199999999999</v>
      </c>
      <c r="D2651" s="25">
        <v>1209.3599999999999</v>
      </c>
      <c r="E2651" s="25">
        <v>1299.9100000000001</v>
      </c>
      <c r="F2651" s="25">
        <v>1402.1</v>
      </c>
      <c r="G2651" s="25">
        <v>1294.8900000000001</v>
      </c>
      <c r="H2651" s="25">
        <v>1274.3499999999999</v>
      </c>
      <c r="I2651" s="25">
        <v>1495.24</v>
      </c>
      <c r="J2651" s="25">
        <v>1359.06</v>
      </c>
      <c r="K2651" s="25">
        <v>1385.3209999999999</v>
      </c>
      <c r="L2651" s="25">
        <v>1523.8789999999999</v>
      </c>
      <c r="M2651" s="25">
        <v>989.35599999999999</v>
      </c>
      <c r="N2651" s="25">
        <v>851.053</v>
      </c>
    </row>
    <row r="2652" spans="1:14" x14ac:dyDescent="0.2">
      <c r="A2652" s="25"/>
      <c r="B2652" s="25" t="s">
        <v>6</v>
      </c>
      <c r="C2652" s="25">
        <v>3217.08</v>
      </c>
      <c r="D2652" s="25">
        <v>3985.3</v>
      </c>
      <c r="E2652" s="25">
        <v>5389.74</v>
      </c>
      <c r="F2652" s="25">
        <v>6673.56</v>
      </c>
      <c r="G2652" s="25">
        <v>6247.05</v>
      </c>
      <c r="H2652" s="25">
        <v>5461.12</v>
      </c>
      <c r="I2652" s="25">
        <v>6195.88</v>
      </c>
      <c r="J2652" s="25">
        <v>6490.1639999999998</v>
      </c>
      <c r="K2652" s="25">
        <v>6769.424</v>
      </c>
      <c r="L2652" s="25">
        <v>7125.6189999999997</v>
      </c>
      <c r="M2652" s="25">
        <v>6712.6289999999999</v>
      </c>
      <c r="N2652" s="25">
        <v>7743.2079999999996</v>
      </c>
    </row>
    <row r="2653" spans="1:14" x14ac:dyDescent="0.2">
      <c r="A2653" s="25"/>
      <c r="B2653" s="25" t="s">
        <v>7</v>
      </c>
      <c r="C2653" s="25">
        <v>20973.4</v>
      </c>
      <c r="D2653" s="25">
        <v>23303</v>
      </c>
      <c r="E2653" s="25">
        <v>29135.599999999999</v>
      </c>
      <c r="F2653" s="25">
        <v>28749.9</v>
      </c>
      <c r="G2653" s="25">
        <v>23745.1</v>
      </c>
      <c r="H2653" s="25">
        <v>23083.3</v>
      </c>
      <c r="I2653" s="25">
        <v>24632.3</v>
      </c>
      <c r="J2653" s="25">
        <v>22083</v>
      </c>
      <c r="K2653" s="25">
        <v>22420.828000000001</v>
      </c>
      <c r="L2653" s="25">
        <v>21946.918000000001</v>
      </c>
      <c r="M2653" s="25">
        <v>20698.36</v>
      </c>
      <c r="N2653" s="25">
        <v>19924.467000000001</v>
      </c>
    </row>
    <row r="2654" spans="1:14" x14ac:dyDescent="0.2">
      <c r="A2654" s="25"/>
      <c r="B2654" s="25" t="s">
        <v>8</v>
      </c>
      <c r="C2654" s="25">
        <v>6919.64</v>
      </c>
      <c r="D2654" s="25">
        <v>6424.94</v>
      </c>
      <c r="E2654" s="25">
        <v>7507.08</v>
      </c>
      <c r="F2654" s="25">
        <v>9103.99</v>
      </c>
      <c r="G2654" s="25">
        <v>12083.8</v>
      </c>
      <c r="H2654" s="25">
        <v>13358.2</v>
      </c>
      <c r="I2654" s="25">
        <v>15763.6</v>
      </c>
      <c r="J2654" s="25">
        <v>17281.099999999999</v>
      </c>
      <c r="K2654" s="25">
        <v>18613.010999999999</v>
      </c>
      <c r="L2654" s="25">
        <v>18220.530999999999</v>
      </c>
      <c r="M2654" s="25">
        <v>16177.874</v>
      </c>
      <c r="N2654" s="25">
        <v>17538.883999999998</v>
      </c>
    </row>
    <row r="2655" spans="1:14" x14ac:dyDescent="0.2">
      <c r="A2655" s="25"/>
      <c r="B2655" s="25" t="s">
        <v>9</v>
      </c>
      <c r="C2655" s="25">
        <v>5687.67</v>
      </c>
      <c r="D2655" s="25">
        <v>5644.6</v>
      </c>
      <c r="E2655" s="25">
        <v>5996.76</v>
      </c>
      <c r="F2655" s="25">
        <v>6854.76</v>
      </c>
      <c r="G2655" s="25">
        <v>7348.45</v>
      </c>
      <c r="H2655" s="25">
        <v>8140.96</v>
      </c>
      <c r="I2655" s="25">
        <v>9132.2099999999991</v>
      </c>
      <c r="J2655" s="25">
        <v>10166.623</v>
      </c>
      <c r="K2655" s="25">
        <v>10991.218999999999</v>
      </c>
      <c r="L2655" s="25">
        <v>14074.262000000001</v>
      </c>
      <c r="M2655" s="25">
        <v>13628.438</v>
      </c>
      <c r="N2655" s="25">
        <v>13202.412</v>
      </c>
    </row>
    <row r="2656" spans="1:14" x14ac:dyDescent="0.2">
      <c r="A2656" s="25"/>
      <c r="B2656" s="25" t="s">
        <v>10</v>
      </c>
      <c r="C2656" s="25">
        <v>7410.93</v>
      </c>
      <c r="D2656" s="25">
        <v>7983.71</v>
      </c>
      <c r="E2656" s="25">
        <v>9343.58</v>
      </c>
      <c r="F2656" s="25">
        <v>10981.4</v>
      </c>
      <c r="G2656" s="25">
        <v>10650.2</v>
      </c>
      <c r="H2656" s="25">
        <v>12261.7</v>
      </c>
      <c r="I2656" s="25">
        <v>15080.4</v>
      </c>
      <c r="J2656" s="25">
        <v>16487.912</v>
      </c>
      <c r="K2656" s="25">
        <v>16631.252</v>
      </c>
      <c r="L2656" s="25">
        <v>18790.769</v>
      </c>
      <c r="M2656" s="25">
        <v>19571.062000000002</v>
      </c>
      <c r="N2656" s="25">
        <v>19966.066999999999</v>
      </c>
    </row>
    <row r="2657" spans="1:14" x14ac:dyDescent="0.2">
      <c r="A2657" s="25"/>
      <c r="B2657" s="25" t="s">
        <v>11</v>
      </c>
      <c r="C2657" s="25">
        <v>302.63299999999998</v>
      </c>
      <c r="D2657" s="25">
        <v>304.91899999999998</v>
      </c>
      <c r="E2657" s="25">
        <v>333.31099999999998</v>
      </c>
      <c r="F2657" s="25">
        <v>368.88</v>
      </c>
      <c r="G2657" s="25">
        <v>353.46800000000002</v>
      </c>
      <c r="H2657" s="25">
        <v>362.07900000000001</v>
      </c>
      <c r="I2657" s="25">
        <v>410.16199999999998</v>
      </c>
      <c r="J2657" s="25">
        <v>389.67099999999999</v>
      </c>
      <c r="K2657" s="25">
        <v>599.33699999999999</v>
      </c>
      <c r="L2657" s="25">
        <v>734.61</v>
      </c>
      <c r="M2657" s="25">
        <v>535.928</v>
      </c>
      <c r="N2657" s="25">
        <v>598.76599999999996</v>
      </c>
    </row>
    <row r="2658" spans="1:14" x14ac:dyDescent="0.2">
      <c r="A2658" s="25"/>
      <c r="B2658" s="25" t="s">
        <v>12</v>
      </c>
      <c r="C2658" s="25">
        <v>1337.7</v>
      </c>
      <c r="D2658" s="25">
        <v>1431.95</v>
      </c>
      <c r="E2658" s="25">
        <v>1639.87</v>
      </c>
      <c r="F2658" s="25">
        <v>1794.07</v>
      </c>
      <c r="G2658" s="25">
        <v>2059.6</v>
      </c>
      <c r="H2658" s="25">
        <v>2201.41</v>
      </c>
      <c r="I2658" s="25">
        <v>2062.1999999999998</v>
      </c>
      <c r="J2658" s="25">
        <v>1718.78</v>
      </c>
      <c r="K2658" s="25">
        <v>1929.11</v>
      </c>
      <c r="L2658" s="25">
        <v>1738.624</v>
      </c>
      <c r="M2658" s="25">
        <v>2070.4789999999998</v>
      </c>
      <c r="N2658" s="25">
        <v>2022.0440000000001</v>
      </c>
    </row>
    <row r="2659" spans="1:14" x14ac:dyDescent="0.2">
      <c r="A2659" s="25" t="s">
        <v>267</v>
      </c>
      <c r="B2659" s="25" t="s">
        <v>1</v>
      </c>
      <c r="C2659" s="25">
        <v>2910</v>
      </c>
      <c r="D2659" s="25">
        <v>2924</v>
      </c>
      <c r="E2659" s="25">
        <v>3861.35</v>
      </c>
      <c r="F2659" s="25">
        <v>4415.32</v>
      </c>
      <c r="G2659" s="25">
        <v>4798.42</v>
      </c>
      <c r="H2659" s="25">
        <v>7333.04</v>
      </c>
      <c r="I2659" s="25">
        <v>2536.4914979999999</v>
      </c>
      <c r="J2659" s="25" t="s">
        <v>13</v>
      </c>
      <c r="K2659" s="25" t="s">
        <v>13</v>
      </c>
      <c r="L2659" s="25" t="s">
        <v>13</v>
      </c>
      <c r="M2659" s="25" t="s">
        <v>13</v>
      </c>
      <c r="N2659" s="25" t="s">
        <v>13</v>
      </c>
    </row>
    <row r="2660" spans="1:14" x14ac:dyDescent="0.2">
      <c r="A2660" s="25"/>
      <c r="B2660" s="25" t="s">
        <v>61</v>
      </c>
      <c r="C2660" s="25" t="s">
        <v>13</v>
      </c>
      <c r="D2660" s="25" t="s">
        <v>13</v>
      </c>
      <c r="E2660" s="25" t="s">
        <v>13</v>
      </c>
      <c r="F2660" s="25" t="s">
        <v>13</v>
      </c>
      <c r="G2660" s="25" t="s">
        <v>13</v>
      </c>
      <c r="H2660" s="25" t="s">
        <v>13</v>
      </c>
      <c r="I2660" s="25" t="s">
        <v>13</v>
      </c>
      <c r="J2660" s="25" t="s">
        <v>13</v>
      </c>
      <c r="K2660" s="25" t="s">
        <v>13</v>
      </c>
      <c r="L2660" s="25" t="s">
        <v>13</v>
      </c>
      <c r="M2660" s="25" t="s">
        <v>13</v>
      </c>
      <c r="N2660" s="25" t="s">
        <v>13</v>
      </c>
    </row>
    <row r="2661" spans="1:14" x14ac:dyDescent="0.2">
      <c r="A2661" s="25"/>
      <c r="B2661" s="25" t="s">
        <v>2</v>
      </c>
      <c r="C2661" s="25">
        <v>218</v>
      </c>
      <c r="D2661" s="25">
        <v>217</v>
      </c>
      <c r="E2661" s="25">
        <v>226.58600000000001</v>
      </c>
      <c r="F2661" s="25">
        <v>567</v>
      </c>
      <c r="G2661" s="25">
        <v>435.04</v>
      </c>
      <c r="H2661" s="25">
        <v>529.18299999999999</v>
      </c>
      <c r="I2661" s="25">
        <v>423.08406100000002</v>
      </c>
      <c r="J2661" s="25" t="s">
        <v>13</v>
      </c>
      <c r="K2661" s="25" t="s">
        <v>13</v>
      </c>
      <c r="L2661" s="25" t="s">
        <v>13</v>
      </c>
      <c r="M2661" s="25" t="s">
        <v>13</v>
      </c>
      <c r="N2661" s="25" t="s">
        <v>13</v>
      </c>
    </row>
    <row r="2662" spans="1:14" x14ac:dyDescent="0.2">
      <c r="A2662" s="25"/>
      <c r="B2662" s="25" t="s">
        <v>3</v>
      </c>
      <c r="C2662" s="25">
        <v>1944</v>
      </c>
      <c r="D2662" s="25">
        <v>2025</v>
      </c>
      <c r="E2662" s="25">
        <v>2883.76</v>
      </c>
      <c r="F2662" s="25">
        <v>3150.23</v>
      </c>
      <c r="G2662" s="25">
        <v>3756.55</v>
      </c>
      <c r="H2662" s="25">
        <v>6190.1</v>
      </c>
      <c r="I2662" s="25">
        <v>1752.9836889999999</v>
      </c>
      <c r="J2662" s="25" t="s">
        <v>13</v>
      </c>
      <c r="K2662" s="25" t="s">
        <v>13</v>
      </c>
      <c r="L2662" s="25" t="s">
        <v>13</v>
      </c>
      <c r="M2662" s="25" t="s">
        <v>13</v>
      </c>
      <c r="N2662" s="25" t="s">
        <v>13</v>
      </c>
    </row>
    <row r="2663" spans="1:14" x14ac:dyDescent="0.2">
      <c r="A2663" s="25"/>
      <c r="B2663" s="25" t="s">
        <v>4</v>
      </c>
      <c r="C2663" s="25">
        <v>748</v>
      </c>
      <c r="D2663" s="25">
        <v>682</v>
      </c>
      <c r="E2663" s="25">
        <v>751.00400000000002</v>
      </c>
      <c r="F2663" s="25">
        <v>698.09</v>
      </c>
      <c r="G2663" s="25">
        <v>606.83000000000004</v>
      </c>
      <c r="H2663" s="25">
        <v>613.75699999999995</v>
      </c>
      <c r="I2663" s="25">
        <v>360.42374699999999</v>
      </c>
      <c r="J2663" s="25" t="s">
        <v>13</v>
      </c>
      <c r="K2663" s="25" t="s">
        <v>13</v>
      </c>
      <c r="L2663" s="25" t="s">
        <v>13</v>
      </c>
      <c r="M2663" s="25" t="s">
        <v>13</v>
      </c>
      <c r="N2663" s="25" t="s">
        <v>13</v>
      </c>
    </row>
    <row r="2664" spans="1:14" x14ac:dyDescent="0.2">
      <c r="A2664" s="25"/>
      <c r="B2664" s="25" t="s">
        <v>5</v>
      </c>
      <c r="C2664" s="25">
        <v>14</v>
      </c>
      <c r="D2664" s="25" t="s">
        <v>13</v>
      </c>
      <c r="E2664" s="25" t="s">
        <v>13</v>
      </c>
      <c r="F2664" s="25" t="s">
        <v>13</v>
      </c>
      <c r="G2664" s="25" t="s">
        <v>13</v>
      </c>
      <c r="H2664" s="25">
        <v>8.1244399999999999</v>
      </c>
      <c r="I2664" s="25">
        <v>0</v>
      </c>
      <c r="J2664" s="25" t="s">
        <v>13</v>
      </c>
      <c r="K2664" s="25" t="s">
        <v>13</v>
      </c>
      <c r="L2664" s="25" t="s">
        <v>13</v>
      </c>
      <c r="M2664" s="25" t="s">
        <v>13</v>
      </c>
      <c r="N2664" s="25" t="s">
        <v>13</v>
      </c>
    </row>
    <row r="2665" spans="1:14" x14ac:dyDescent="0.2">
      <c r="A2665" s="25"/>
      <c r="B2665" s="25" t="s">
        <v>6</v>
      </c>
      <c r="C2665" s="25" t="s">
        <v>13</v>
      </c>
      <c r="D2665" s="25">
        <v>10</v>
      </c>
      <c r="E2665" s="25">
        <v>40</v>
      </c>
      <c r="F2665" s="25">
        <v>47.1</v>
      </c>
      <c r="G2665" s="25">
        <v>43.8</v>
      </c>
      <c r="H2665" s="25">
        <v>12.278</v>
      </c>
      <c r="I2665" s="25">
        <v>0</v>
      </c>
      <c r="J2665" s="25" t="s">
        <v>13</v>
      </c>
      <c r="K2665" s="25" t="s">
        <v>13</v>
      </c>
      <c r="L2665" s="25" t="s">
        <v>13</v>
      </c>
      <c r="M2665" s="25" t="s">
        <v>13</v>
      </c>
      <c r="N2665" s="25" t="s">
        <v>13</v>
      </c>
    </row>
    <row r="2666" spans="1:14" x14ac:dyDescent="0.2">
      <c r="A2666" s="25"/>
      <c r="B2666" s="25" t="s">
        <v>7</v>
      </c>
      <c r="C2666" s="25">
        <v>28</v>
      </c>
      <c r="D2666" s="25">
        <v>54</v>
      </c>
      <c r="E2666" s="25">
        <v>62</v>
      </c>
      <c r="F2666" s="25">
        <v>100</v>
      </c>
      <c r="G2666" s="25">
        <v>89</v>
      </c>
      <c r="H2666" s="25">
        <v>67.2</v>
      </c>
      <c r="I2666" s="25">
        <v>82.469598000000005</v>
      </c>
      <c r="J2666" s="25" t="s">
        <v>13</v>
      </c>
      <c r="K2666" s="25" t="s">
        <v>13</v>
      </c>
      <c r="L2666" s="25" t="s">
        <v>13</v>
      </c>
      <c r="M2666" s="25" t="s">
        <v>13</v>
      </c>
      <c r="N2666" s="25" t="s">
        <v>13</v>
      </c>
    </row>
    <row r="2667" spans="1:14" x14ac:dyDescent="0.2">
      <c r="A2667" s="25"/>
      <c r="B2667" s="25" t="s">
        <v>8</v>
      </c>
      <c r="C2667" s="25" t="s">
        <v>13</v>
      </c>
      <c r="D2667" s="25" t="s">
        <v>13</v>
      </c>
      <c r="E2667" s="25" t="s">
        <v>13</v>
      </c>
      <c r="F2667" s="25" t="s">
        <v>13</v>
      </c>
      <c r="G2667" s="25" t="s">
        <v>13</v>
      </c>
      <c r="H2667" s="25">
        <v>1.4</v>
      </c>
      <c r="I2667" s="25">
        <v>1.0900000000000001</v>
      </c>
      <c r="J2667" s="25" t="s">
        <v>13</v>
      </c>
      <c r="K2667" s="25" t="s">
        <v>13</v>
      </c>
      <c r="L2667" s="25" t="s">
        <v>13</v>
      </c>
      <c r="M2667" s="25" t="s">
        <v>13</v>
      </c>
      <c r="N2667" s="25" t="s">
        <v>13</v>
      </c>
    </row>
    <row r="2668" spans="1:14" x14ac:dyDescent="0.2">
      <c r="A2668" s="25"/>
      <c r="B2668" s="25" t="s">
        <v>9</v>
      </c>
      <c r="C2668" s="25">
        <v>185</v>
      </c>
      <c r="D2668" s="25">
        <v>170</v>
      </c>
      <c r="E2668" s="25">
        <v>171</v>
      </c>
      <c r="F2668" s="25">
        <v>175.98599999999999</v>
      </c>
      <c r="G2668" s="25">
        <v>172.584</v>
      </c>
      <c r="H2668" s="25">
        <v>140.65799999999999</v>
      </c>
      <c r="I2668" s="25">
        <v>92.274980999999997</v>
      </c>
      <c r="J2668" s="25" t="s">
        <v>13</v>
      </c>
      <c r="K2668" s="25" t="s">
        <v>13</v>
      </c>
      <c r="L2668" s="25" t="s">
        <v>13</v>
      </c>
      <c r="M2668" s="25" t="s">
        <v>13</v>
      </c>
      <c r="N2668" s="25" t="s">
        <v>13</v>
      </c>
    </row>
    <row r="2669" spans="1:14" x14ac:dyDescent="0.2">
      <c r="A2669" s="25"/>
      <c r="B2669" s="25" t="s">
        <v>10</v>
      </c>
      <c r="C2669" s="25">
        <v>86</v>
      </c>
      <c r="D2669" s="25">
        <v>81</v>
      </c>
      <c r="E2669" s="25">
        <v>148</v>
      </c>
      <c r="F2669" s="25">
        <v>65</v>
      </c>
      <c r="G2669" s="25">
        <v>43.4</v>
      </c>
      <c r="H2669" s="25">
        <v>39.417999999999999</v>
      </c>
      <c r="I2669" s="25">
        <v>49.406986000000003</v>
      </c>
      <c r="J2669" s="25" t="s">
        <v>13</v>
      </c>
      <c r="K2669" s="25" t="s">
        <v>13</v>
      </c>
      <c r="L2669" s="25" t="s">
        <v>13</v>
      </c>
      <c r="M2669" s="25" t="s">
        <v>13</v>
      </c>
      <c r="N2669" s="25" t="s">
        <v>13</v>
      </c>
    </row>
    <row r="2670" spans="1:14" x14ac:dyDescent="0.2">
      <c r="A2670" s="25"/>
      <c r="B2670" s="25" t="s">
        <v>11</v>
      </c>
      <c r="C2670" s="25">
        <v>85</v>
      </c>
      <c r="D2670" s="25">
        <v>92</v>
      </c>
      <c r="E2670" s="25">
        <v>30</v>
      </c>
      <c r="F2670" s="25">
        <v>40</v>
      </c>
      <c r="G2670" s="25">
        <v>43.041699999999999</v>
      </c>
      <c r="H2670" s="25">
        <v>52.010599999999997</v>
      </c>
      <c r="I2670" s="25">
        <v>32.520561000000001</v>
      </c>
      <c r="J2670" s="25" t="s">
        <v>13</v>
      </c>
      <c r="K2670" s="25" t="s">
        <v>13</v>
      </c>
      <c r="L2670" s="25" t="s">
        <v>13</v>
      </c>
      <c r="M2670" s="25" t="s">
        <v>13</v>
      </c>
      <c r="N2670" s="25" t="s">
        <v>13</v>
      </c>
    </row>
    <row r="2671" spans="1:14" x14ac:dyDescent="0.2">
      <c r="A2671" s="25"/>
      <c r="B2671" s="25" t="s">
        <v>12</v>
      </c>
      <c r="C2671" s="25">
        <v>350</v>
      </c>
      <c r="D2671" s="25">
        <v>275</v>
      </c>
      <c r="E2671" s="25">
        <v>300</v>
      </c>
      <c r="F2671" s="25">
        <v>270</v>
      </c>
      <c r="G2671" s="25">
        <v>215</v>
      </c>
      <c r="H2671" s="25">
        <v>292.67</v>
      </c>
      <c r="I2671" s="25">
        <v>102.66162199999999</v>
      </c>
      <c r="J2671" s="25" t="s">
        <v>13</v>
      </c>
      <c r="K2671" s="25" t="s">
        <v>13</v>
      </c>
      <c r="L2671" s="25" t="s">
        <v>13</v>
      </c>
      <c r="M2671" s="25" t="s">
        <v>13</v>
      </c>
      <c r="N2671" s="25" t="s">
        <v>13</v>
      </c>
    </row>
    <row r="2672" spans="1:14" x14ac:dyDescent="0.2">
      <c r="A2672" s="25" t="s">
        <v>268</v>
      </c>
      <c r="B2672" s="25" t="s">
        <v>1</v>
      </c>
      <c r="C2672" s="25">
        <v>146.34200000000001</v>
      </c>
      <c r="D2672" s="25">
        <v>134.215</v>
      </c>
      <c r="E2672" s="25">
        <v>148.69200000000001</v>
      </c>
      <c r="F2672" s="25">
        <v>181.40899999999999</v>
      </c>
      <c r="G2672" s="25">
        <v>179.74799999999999</v>
      </c>
      <c r="H2672" s="25">
        <v>384.60399999999998</v>
      </c>
      <c r="I2672" s="25">
        <v>459.24400000000003</v>
      </c>
      <c r="J2672" s="25">
        <v>487.64100000000002</v>
      </c>
      <c r="K2672" s="25">
        <v>363.37900000000002</v>
      </c>
      <c r="L2672" s="25">
        <v>309.50099999999998</v>
      </c>
      <c r="M2672" s="25">
        <v>252.39099999999999</v>
      </c>
      <c r="N2672" s="25">
        <v>231.82499999999999</v>
      </c>
    </row>
    <row r="2673" spans="1:14" x14ac:dyDescent="0.2">
      <c r="A2673" s="25"/>
      <c r="B2673" s="25" t="s">
        <v>61</v>
      </c>
      <c r="C2673" s="25" t="s">
        <v>13</v>
      </c>
      <c r="D2673" s="25" t="s">
        <v>13</v>
      </c>
      <c r="E2673" s="25" t="s">
        <v>13</v>
      </c>
      <c r="F2673" s="25" t="s">
        <v>13</v>
      </c>
      <c r="G2673" s="25" t="s">
        <v>13</v>
      </c>
      <c r="H2673" s="25">
        <v>184.42599999999999</v>
      </c>
      <c r="I2673" s="25">
        <v>163.30799999999999</v>
      </c>
      <c r="J2673" s="25">
        <v>149.31</v>
      </c>
      <c r="K2673" s="25">
        <v>70.638999999999996</v>
      </c>
      <c r="L2673" s="25">
        <v>41.363999999999997</v>
      </c>
      <c r="M2673" s="25">
        <v>67.602000000000004</v>
      </c>
      <c r="N2673" s="25">
        <v>55.451000000000001</v>
      </c>
    </row>
    <row r="2674" spans="1:14" x14ac:dyDescent="0.2">
      <c r="A2674" s="25"/>
      <c r="B2674" s="25" t="s">
        <v>2</v>
      </c>
      <c r="C2674" s="25">
        <v>56.284100000000002</v>
      </c>
      <c r="D2674" s="25">
        <v>62.374600000000001</v>
      </c>
      <c r="E2674" s="25">
        <v>63.499099999999999</v>
      </c>
      <c r="F2674" s="25">
        <v>48.027900000000002</v>
      </c>
      <c r="G2674" s="25">
        <v>70.768000000000001</v>
      </c>
      <c r="H2674" s="25">
        <v>169.81100000000001</v>
      </c>
      <c r="I2674" s="25">
        <v>275.41500000000002</v>
      </c>
      <c r="J2674" s="25">
        <v>324.93400000000003</v>
      </c>
      <c r="K2674" s="25">
        <v>273.10199999999998</v>
      </c>
      <c r="L2674" s="25">
        <v>247.89400000000001</v>
      </c>
      <c r="M2674" s="25">
        <v>164.72200000000001</v>
      </c>
      <c r="N2674" s="25">
        <v>161.113</v>
      </c>
    </row>
    <row r="2675" spans="1:14" x14ac:dyDescent="0.2">
      <c r="A2675" s="25"/>
      <c r="B2675" s="25" t="s">
        <v>3</v>
      </c>
      <c r="C2675" s="25">
        <v>1.5631999999999999</v>
      </c>
      <c r="D2675" s="25">
        <v>2.1189</v>
      </c>
      <c r="E2675" s="25">
        <v>3.2559</v>
      </c>
      <c r="F2675" s="25">
        <v>4.1917999999999997</v>
      </c>
      <c r="G2675" s="25">
        <v>2.3801999999999999</v>
      </c>
      <c r="H2675" s="25">
        <v>2.456</v>
      </c>
      <c r="I2675" s="25">
        <v>1.06</v>
      </c>
      <c r="J2675" s="25">
        <v>1.617</v>
      </c>
      <c r="K2675" s="25">
        <v>1.3220000000000001</v>
      </c>
      <c r="L2675" s="25">
        <v>1.1819999999999999</v>
      </c>
      <c r="M2675" s="25">
        <v>0.98699999999999999</v>
      </c>
      <c r="N2675" s="25">
        <v>3.605</v>
      </c>
    </row>
    <row r="2676" spans="1:14" x14ac:dyDescent="0.2">
      <c r="A2676" s="25"/>
      <c r="B2676" s="25" t="s">
        <v>4</v>
      </c>
      <c r="C2676" s="25">
        <v>88.494699999999995</v>
      </c>
      <c r="D2676" s="25">
        <v>69.721000000000004</v>
      </c>
      <c r="E2676" s="25">
        <v>81.936999999999998</v>
      </c>
      <c r="F2676" s="25">
        <v>129.1893</v>
      </c>
      <c r="G2676" s="25">
        <v>106.5998</v>
      </c>
      <c r="H2676" s="25">
        <v>27.911999999999999</v>
      </c>
      <c r="I2676" s="25">
        <v>19.460999999999999</v>
      </c>
      <c r="J2676" s="25">
        <v>11.78</v>
      </c>
      <c r="K2676" s="25">
        <v>18.315999999999999</v>
      </c>
      <c r="L2676" s="25">
        <v>19.059999999999999</v>
      </c>
      <c r="M2676" s="25">
        <v>19.079000000000001</v>
      </c>
      <c r="N2676" s="25">
        <v>11.656000000000001</v>
      </c>
    </row>
    <row r="2677" spans="1:14" x14ac:dyDescent="0.2">
      <c r="A2677" s="25"/>
      <c r="B2677" s="25" t="s">
        <v>5</v>
      </c>
      <c r="C2677" s="25">
        <v>7.2343000000000002</v>
      </c>
      <c r="D2677" s="25">
        <v>6.4413</v>
      </c>
      <c r="E2677" s="25">
        <v>2.5929000000000002</v>
      </c>
      <c r="F2677" s="25" t="s">
        <v>13</v>
      </c>
      <c r="G2677" s="25" t="s">
        <v>13</v>
      </c>
      <c r="H2677" s="25">
        <v>0</v>
      </c>
      <c r="I2677" s="25">
        <v>0</v>
      </c>
      <c r="J2677" s="25">
        <v>0</v>
      </c>
      <c r="K2677" s="25">
        <v>0</v>
      </c>
      <c r="L2677" s="25" t="s">
        <v>13</v>
      </c>
      <c r="M2677" s="25">
        <v>3.5000000000000003E-2</v>
      </c>
      <c r="N2677" s="25">
        <v>4.4999999999999998E-2</v>
      </c>
    </row>
    <row r="2678" spans="1:14" x14ac:dyDescent="0.2">
      <c r="A2678" s="25"/>
      <c r="B2678" s="25" t="s">
        <v>6</v>
      </c>
      <c r="C2678" s="25" t="s">
        <v>13</v>
      </c>
      <c r="D2678" s="25">
        <v>9.4500000000000001E-2</v>
      </c>
      <c r="E2678" s="25" t="s">
        <v>13</v>
      </c>
      <c r="F2678" s="25" t="s">
        <v>13</v>
      </c>
      <c r="G2678" s="25" t="s">
        <v>13</v>
      </c>
      <c r="H2678" s="25">
        <v>0</v>
      </c>
      <c r="I2678" s="25">
        <v>0</v>
      </c>
      <c r="J2678" s="25">
        <v>0</v>
      </c>
      <c r="K2678" s="25">
        <v>0</v>
      </c>
      <c r="L2678" s="25" t="s">
        <v>13</v>
      </c>
      <c r="M2678" s="25">
        <v>1E-3</v>
      </c>
      <c r="N2678" s="25" t="s">
        <v>13</v>
      </c>
    </row>
    <row r="2679" spans="1:14" x14ac:dyDescent="0.2">
      <c r="A2679" s="25"/>
      <c r="B2679" s="25" t="s">
        <v>7</v>
      </c>
      <c r="C2679" s="25">
        <v>8.3217999999999996</v>
      </c>
      <c r="D2679" s="25">
        <v>8.8017000000000003</v>
      </c>
      <c r="E2679" s="25">
        <v>12.4962</v>
      </c>
      <c r="F2679" s="25">
        <v>17.270399999999999</v>
      </c>
      <c r="G2679" s="25">
        <v>6.9584999999999999</v>
      </c>
      <c r="H2679" s="25">
        <v>0.45100000000000001</v>
      </c>
      <c r="I2679" s="25">
        <v>3.0249999999999999</v>
      </c>
      <c r="J2679" s="25">
        <v>1.4890000000000001</v>
      </c>
      <c r="K2679" s="25">
        <v>1.4179999999999999</v>
      </c>
      <c r="L2679" s="25">
        <v>1.8839999999999999</v>
      </c>
      <c r="M2679" s="25">
        <v>3.0539999999999998</v>
      </c>
      <c r="N2679" s="25">
        <v>0.86</v>
      </c>
    </row>
    <row r="2680" spans="1:14" x14ac:dyDescent="0.2">
      <c r="A2680" s="25"/>
      <c r="B2680" s="25" t="s">
        <v>8</v>
      </c>
      <c r="C2680" s="25">
        <v>1.1537999999999999</v>
      </c>
      <c r="D2680" s="25">
        <v>0.71409999999999996</v>
      </c>
      <c r="E2680" s="25">
        <v>0.87490000000000001</v>
      </c>
      <c r="F2680" s="25">
        <v>1.0367</v>
      </c>
      <c r="G2680" s="25">
        <v>0.623</v>
      </c>
      <c r="H2680" s="25" t="s">
        <v>13</v>
      </c>
      <c r="I2680" s="25" t="s">
        <v>13</v>
      </c>
      <c r="J2680" s="25" t="s">
        <v>13</v>
      </c>
      <c r="K2680" s="25" t="s">
        <v>13</v>
      </c>
      <c r="L2680" s="25" t="s">
        <v>13</v>
      </c>
      <c r="M2680" s="25" t="s">
        <v>13</v>
      </c>
      <c r="N2680" s="25" t="s">
        <v>13</v>
      </c>
    </row>
    <row r="2681" spans="1:14" x14ac:dyDescent="0.2">
      <c r="A2681" s="25"/>
      <c r="B2681" s="25" t="s">
        <v>9</v>
      </c>
      <c r="C2681" s="25">
        <v>13.1988</v>
      </c>
      <c r="D2681" s="25">
        <v>15.802899999999999</v>
      </c>
      <c r="E2681" s="25">
        <v>18.0151</v>
      </c>
      <c r="F2681" s="25">
        <v>38.393599999999999</v>
      </c>
      <c r="G2681" s="25">
        <v>34.813099999999999</v>
      </c>
      <c r="H2681" s="25">
        <v>27.085000000000001</v>
      </c>
      <c r="I2681" s="25">
        <v>16.169</v>
      </c>
      <c r="J2681" s="25">
        <v>10.063000000000001</v>
      </c>
      <c r="K2681" s="25">
        <v>14.961</v>
      </c>
      <c r="L2681" s="25">
        <v>15.218999999999999</v>
      </c>
      <c r="M2681" s="25">
        <v>12.805</v>
      </c>
      <c r="N2681" s="25">
        <v>10.179</v>
      </c>
    </row>
    <row r="2682" spans="1:14" x14ac:dyDescent="0.2">
      <c r="A2682" s="25"/>
      <c r="B2682" s="25" t="s">
        <v>10</v>
      </c>
      <c r="C2682" s="25">
        <v>14.9658</v>
      </c>
      <c r="D2682" s="25">
        <v>13.9092</v>
      </c>
      <c r="E2682" s="25">
        <v>15.721399999999999</v>
      </c>
      <c r="F2682" s="25">
        <v>24.6205</v>
      </c>
      <c r="G2682" s="25">
        <v>26.184000000000001</v>
      </c>
      <c r="H2682" s="25">
        <v>0.14699999999999999</v>
      </c>
      <c r="I2682" s="25">
        <v>0.192</v>
      </c>
      <c r="J2682" s="25">
        <v>0.2</v>
      </c>
      <c r="K2682" s="25">
        <v>1.9119999999999999</v>
      </c>
      <c r="L2682" s="25">
        <v>1.4019999999999999</v>
      </c>
      <c r="M2682" s="25">
        <v>2.2309999999999999</v>
      </c>
      <c r="N2682" s="25">
        <v>0.57299999999999995</v>
      </c>
    </row>
    <row r="2683" spans="1:14" x14ac:dyDescent="0.2">
      <c r="A2683" s="25"/>
      <c r="B2683" s="25" t="s">
        <v>11</v>
      </c>
      <c r="C2683" s="25" t="s">
        <v>13</v>
      </c>
      <c r="D2683" s="25" t="s">
        <v>13</v>
      </c>
      <c r="E2683" s="25" t="s">
        <v>13</v>
      </c>
      <c r="F2683" s="25" t="s">
        <v>13</v>
      </c>
      <c r="G2683" s="25" t="s">
        <v>13</v>
      </c>
      <c r="H2683" s="25">
        <v>0.22900000000000001</v>
      </c>
      <c r="I2683" s="25">
        <v>7.4999999999999997E-2</v>
      </c>
      <c r="J2683" s="25">
        <v>2.8000000000000001E-2</v>
      </c>
      <c r="K2683" s="25">
        <v>2.5999999999999999E-2</v>
      </c>
      <c r="L2683" s="25">
        <v>0.55400000000000005</v>
      </c>
      <c r="M2683" s="25">
        <v>0.95399999999999996</v>
      </c>
      <c r="N2683" s="25" t="s">
        <v>13</v>
      </c>
    </row>
    <row r="2684" spans="1:14" x14ac:dyDescent="0.2">
      <c r="A2684" s="25"/>
      <c r="B2684" s="25" t="s">
        <v>12</v>
      </c>
      <c r="C2684" s="25">
        <v>43.62</v>
      </c>
      <c r="D2684" s="25">
        <v>23.9575</v>
      </c>
      <c r="E2684" s="25">
        <v>32.236600000000003</v>
      </c>
      <c r="F2684" s="25">
        <v>47.868099999999998</v>
      </c>
      <c r="G2684" s="25">
        <v>38.020899999999997</v>
      </c>
      <c r="H2684" s="25">
        <v>0</v>
      </c>
      <c r="I2684" s="25">
        <v>0</v>
      </c>
      <c r="J2684" s="25">
        <v>0</v>
      </c>
      <c r="K2684" s="25">
        <v>0</v>
      </c>
      <c r="L2684" s="25" t="s">
        <v>13</v>
      </c>
      <c r="M2684" s="25">
        <v>0</v>
      </c>
      <c r="N2684" s="25">
        <v>0</v>
      </c>
    </row>
    <row r="2685" spans="1:14" x14ac:dyDescent="0.2">
      <c r="A2685" s="25" t="s">
        <v>269</v>
      </c>
      <c r="B2685" s="25" t="s">
        <v>1</v>
      </c>
      <c r="C2685" s="25">
        <v>19925.419999999998</v>
      </c>
      <c r="D2685" s="25">
        <v>24611.78</v>
      </c>
      <c r="E2685" s="25">
        <v>30113.9</v>
      </c>
      <c r="F2685" s="25">
        <v>33124.720000000001</v>
      </c>
      <c r="G2685" s="25">
        <v>30204.226999999999</v>
      </c>
      <c r="H2685" s="25">
        <v>34339.813999999998</v>
      </c>
      <c r="I2685" s="25">
        <v>41544.595999999998</v>
      </c>
      <c r="J2685" s="25">
        <v>49722.281000000003</v>
      </c>
      <c r="K2685" s="25">
        <v>58776.398999999998</v>
      </c>
      <c r="L2685" s="25">
        <v>55535.686000000002</v>
      </c>
      <c r="M2685" s="25">
        <v>61758.794999999998</v>
      </c>
      <c r="N2685" s="25">
        <v>66419.203082000007</v>
      </c>
    </row>
    <row r="2686" spans="1:14" x14ac:dyDescent="0.2">
      <c r="A2686" s="25"/>
      <c r="B2686" s="25" t="s">
        <v>61</v>
      </c>
      <c r="C2686" s="25" t="s">
        <v>13</v>
      </c>
      <c r="D2686" s="25" t="s">
        <v>13</v>
      </c>
      <c r="E2686" s="25" t="s">
        <v>13</v>
      </c>
      <c r="F2686" s="25" t="s">
        <v>13</v>
      </c>
      <c r="G2686" s="25" t="s">
        <v>13</v>
      </c>
      <c r="H2686" s="25" t="s">
        <v>13</v>
      </c>
      <c r="I2686" s="25" t="s">
        <v>13</v>
      </c>
      <c r="J2686" s="25" t="s">
        <v>13</v>
      </c>
      <c r="K2686" s="25" t="s">
        <v>13</v>
      </c>
      <c r="L2686" s="25" t="s">
        <v>13</v>
      </c>
      <c r="M2686" s="25" t="s">
        <v>13</v>
      </c>
      <c r="N2686" s="25" t="s">
        <v>13</v>
      </c>
    </row>
    <row r="2687" spans="1:14" x14ac:dyDescent="0.2">
      <c r="A2687" s="25"/>
      <c r="B2687" s="25" t="s">
        <v>2</v>
      </c>
      <c r="C2687" s="25">
        <v>4626.45</v>
      </c>
      <c r="D2687" s="25">
        <v>5379.13</v>
      </c>
      <c r="E2687" s="25">
        <v>6368.82</v>
      </c>
      <c r="F2687" s="25">
        <v>7284.96</v>
      </c>
      <c r="G2687" s="25">
        <v>5664.44</v>
      </c>
      <c r="H2687" s="25">
        <v>5913.5</v>
      </c>
      <c r="I2687" s="25">
        <v>5830.55</v>
      </c>
      <c r="J2687" s="25">
        <v>5923.5</v>
      </c>
      <c r="K2687" s="25">
        <v>6144.03</v>
      </c>
      <c r="L2687" s="25">
        <v>5723.25</v>
      </c>
      <c r="M2687" s="25">
        <v>5743.47</v>
      </c>
      <c r="N2687" s="25">
        <v>5684.9807380000002</v>
      </c>
    </row>
    <row r="2688" spans="1:14" x14ac:dyDescent="0.2">
      <c r="A2688" s="25"/>
      <c r="B2688" s="25" t="s">
        <v>3</v>
      </c>
      <c r="C2688" s="25">
        <v>9576.24</v>
      </c>
      <c r="D2688" s="25">
        <v>13400.95</v>
      </c>
      <c r="E2688" s="25">
        <v>16668.77</v>
      </c>
      <c r="F2688" s="25">
        <v>18172.84</v>
      </c>
      <c r="G2688" s="25">
        <v>16056.027</v>
      </c>
      <c r="H2688" s="25">
        <v>20104.034</v>
      </c>
      <c r="I2688" s="25">
        <v>27184.126</v>
      </c>
      <c r="J2688" s="25">
        <v>33855.5</v>
      </c>
      <c r="K2688" s="25">
        <v>41779.599000000002</v>
      </c>
      <c r="L2688" s="25">
        <v>38417.745999999999</v>
      </c>
      <c r="M2688" s="25">
        <v>44922.305</v>
      </c>
      <c r="N2688" s="25">
        <v>49930.214663999999</v>
      </c>
    </row>
    <row r="2689" spans="1:14" x14ac:dyDescent="0.2">
      <c r="A2689" s="25"/>
      <c r="B2689" s="25" t="s">
        <v>4</v>
      </c>
      <c r="C2689" s="25">
        <v>5722.73</v>
      </c>
      <c r="D2689" s="25">
        <v>5831.7</v>
      </c>
      <c r="E2689" s="25">
        <v>7076.31</v>
      </c>
      <c r="F2689" s="25">
        <v>7666.92</v>
      </c>
      <c r="G2689" s="25">
        <v>8483.76</v>
      </c>
      <c r="H2689" s="25">
        <v>8322.2800000000007</v>
      </c>
      <c r="I2689" s="25">
        <v>8529.92</v>
      </c>
      <c r="J2689" s="25">
        <v>9943.52</v>
      </c>
      <c r="K2689" s="25">
        <v>10852.77</v>
      </c>
      <c r="L2689" s="25">
        <v>11394.69</v>
      </c>
      <c r="M2689" s="25">
        <v>11093.02</v>
      </c>
      <c r="N2689" s="25">
        <v>10804.007680999999</v>
      </c>
    </row>
    <row r="2690" spans="1:14" x14ac:dyDescent="0.2">
      <c r="A2690" s="25"/>
      <c r="B2690" s="25" t="s">
        <v>5</v>
      </c>
      <c r="C2690" s="25">
        <v>254.96</v>
      </c>
      <c r="D2690" s="25">
        <v>336.01</v>
      </c>
      <c r="E2690" s="25">
        <v>518.83000000000004</v>
      </c>
      <c r="F2690" s="25">
        <v>614.30999999999995</v>
      </c>
      <c r="G2690" s="25">
        <v>472.11</v>
      </c>
      <c r="H2690" s="25">
        <v>472.03</v>
      </c>
      <c r="I2690" s="25">
        <v>441.83</v>
      </c>
      <c r="J2690" s="25">
        <v>440.5</v>
      </c>
      <c r="K2690" s="25">
        <v>817.18</v>
      </c>
      <c r="L2690" s="25">
        <v>612.83000000000004</v>
      </c>
      <c r="M2690" s="25">
        <v>533.03</v>
      </c>
      <c r="N2690" s="25">
        <v>463.49041499999998</v>
      </c>
    </row>
    <row r="2691" spans="1:14" x14ac:dyDescent="0.2">
      <c r="A2691" s="25"/>
      <c r="B2691" s="25" t="s">
        <v>6</v>
      </c>
      <c r="C2691" s="25">
        <v>39.700000000000003</v>
      </c>
      <c r="D2691" s="25">
        <v>30.9</v>
      </c>
      <c r="E2691" s="25">
        <v>64.2</v>
      </c>
      <c r="F2691" s="25">
        <v>152.88</v>
      </c>
      <c r="G2691" s="25">
        <v>76.39</v>
      </c>
      <c r="H2691" s="25">
        <v>66.959999999999994</v>
      </c>
      <c r="I2691" s="25">
        <v>155.91</v>
      </c>
      <c r="J2691" s="25">
        <v>383.79</v>
      </c>
      <c r="K2691" s="25">
        <v>230.85</v>
      </c>
      <c r="L2691" s="25">
        <v>81.61</v>
      </c>
      <c r="M2691" s="25">
        <v>57.9</v>
      </c>
      <c r="N2691" s="25">
        <v>67.989497</v>
      </c>
    </row>
    <row r="2692" spans="1:14" x14ac:dyDescent="0.2">
      <c r="A2692" s="25"/>
      <c r="B2692" s="25" t="s">
        <v>7</v>
      </c>
      <c r="C2692" s="25">
        <v>71.900000000000006</v>
      </c>
      <c r="D2692" s="25">
        <v>79.8</v>
      </c>
      <c r="E2692" s="25">
        <v>78.22</v>
      </c>
      <c r="F2692" s="25">
        <v>81.680000000000007</v>
      </c>
      <c r="G2692" s="25">
        <v>229.38</v>
      </c>
      <c r="H2692" s="25">
        <v>326.92</v>
      </c>
      <c r="I2692" s="25">
        <v>452.46</v>
      </c>
      <c r="J2692" s="25">
        <v>604.11</v>
      </c>
      <c r="K2692" s="25">
        <v>740.63</v>
      </c>
      <c r="L2692" s="25">
        <v>537.69000000000005</v>
      </c>
      <c r="M2692" s="25">
        <v>580.20000000000005</v>
      </c>
      <c r="N2692" s="25">
        <v>684.22547799999995</v>
      </c>
    </row>
    <row r="2693" spans="1:14" x14ac:dyDescent="0.2">
      <c r="A2693" s="25"/>
      <c r="B2693" s="25" t="s">
        <v>8</v>
      </c>
      <c r="C2693" s="25">
        <v>16.8</v>
      </c>
      <c r="D2693" s="25">
        <v>46.36</v>
      </c>
      <c r="E2693" s="25">
        <v>54.12</v>
      </c>
      <c r="F2693" s="25">
        <v>100.8</v>
      </c>
      <c r="G2693" s="25">
        <v>64.150000000000006</v>
      </c>
      <c r="H2693" s="25">
        <v>35.43</v>
      </c>
      <c r="I2693" s="25">
        <v>56.94</v>
      </c>
      <c r="J2693" s="25">
        <v>104.84</v>
      </c>
      <c r="K2693" s="25">
        <v>61.99</v>
      </c>
      <c r="L2693" s="25">
        <v>56.7</v>
      </c>
      <c r="M2693" s="25">
        <v>84.67</v>
      </c>
      <c r="N2693" s="25">
        <v>69.198554000000001</v>
      </c>
    </row>
    <row r="2694" spans="1:14" x14ac:dyDescent="0.2">
      <c r="A2694" s="25"/>
      <c r="B2694" s="25" t="s">
        <v>9</v>
      </c>
      <c r="C2694" s="25">
        <v>285.41000000000003</v>
      </c>
      <c r="D2694" s="25">
        <v>255.71</v>
      </c>
      <c r="E2694" s="25">
        <v>244.08</v>
      </c>
      <c r="F2694" s="25">
        <v>438.51</v>
      </c>
      <c r="G2694" s="25">
        <v>437.67</v>
      </c>
      <c r="H2694" s="25">
        <v>470.79</v>
      </c>
      <c r="I2694" s="25">
        <v>561.20000000000005</v>
      </c>
      <c r="J2694" s="25">
        <v>473.8</v>
      </c>
      <c r="K2694" s="25">
        <v>538.82000000000005</v>
      </c>
      <c r="L2694" s="25">
        <v>527.91</v>
      </c>
      <c r="M2694" s="25">
        <v>495.57</v>
      </c>
      <c r="N2694" s="25">
        <v>548.06608700000004</v>
      </c>
    </row>
    <row r="2695" spans="1:14" x14ac:dyDescent="0.2">
      <c r="A2695" s="25"/>
      <c r="B2695" s="25" t="s">
        <v>10</v>
      </c>
      <c r="C2695" s="25">
        <v>4843.58</v>
      </c>
      <c r="D2695" s="25">
        <v>4822.93</v>
      </c>
      <c r="E2695" s="25">
        <v>5799.86</v>
      </c>
      <c r="F2695" s="25">
        <v>5829.63</v>
      </c>
      <c r="G2695" s="25">
        <v>6861.59</v>
      </c>
      <c r="H2695" s="25">
        <v>6588.19</v>
      </c>
      <c r="I2695" s="25">
        <v>6477.21</v>
      </c>
      <c r="J2695" s="25">
        <v>7517.11</v>
      </c>
      <c r="K2695" s="25">
        <v>7995.71</v>
      </c>
      <c r="L2695" s="25">
        <v>9163.48</v>
      </c>
      <c r="M2695" s="25">
        <v>8919.77</v>
      </c>
      <c r="N2695" s="25">
        <v>8620.2279330000001</v>
      </c>
    </row>
    <row r="2696" spans="1:14" x14ac:dyDescent="0.2">
      <c r="A2696" s="25"/>
      <c r="B2696" s="25" t="s">
        <v>11</v>
      </c>
      <c r="C2696" s="25">
        <v>58.23</v>
      </c>
      <c r="D2696" s="25">
        <v>73.492999999999995</v>
      </c>
      <c r="E2696" s="25">
        <v>84.39</v>
      </c>
      <c r="F2696" s="25">
        <v>121.846</v>
      </c>
      <c r="G2696" s="25">
        <v>78.882000000000005</v>
      </c>
      <c r="H2696" s="25">
        <v>121.199</v>
      </c>
      <c r="I2696" s="25">
        <v>92.064999999999998</v>
      </c>
      <c r="J2696" s="25">
        <v>82.596000000000004</v>
      </c>
      <c r="K2696" s="25">
        <v>76.911000000000001</v>
      </c>
      <c r="L2696" s="25">
        <v>61.137</v>
      </c>
      <c r="M2696" s="25">
        <v>58.063000000000002</v>
      </c>
      <c r="N2696" s="25">
        <v>60.104415000000003</v>
      </c>
    </row>
    <row r="2697" spans="1:14" x14ac:dyDescent="0.2">
      <c r="A2697" s="25"/>
      <c r="B2697" s="25" t="s">
        <v>12</v>
      </c>
      <c r="C2697" s="25">
        <v>152.15</v>
      </c>
      <c r="D2697" s="25">
        <v>186.5</v>
      </c>
      <c r="E2697" s="25">
        <v>232.61</v>
      </c>
      <c r="F2697" s="25">
        <v>327.26</v>
      </c>
      <c r="G2697" s="25">
        <v>263.58999999999997</v>
      </c>
      <c r="H2697" s="25">
        <v>240.76</v>
      </c>
      <c r="I2697" s="25">
        <v>292.3</v>
      </c>
      <c r="J2697" s="25">
        <v>336.77</v>
      </c>
      <c r="K2697" s="25">
        <v>390.68</v>
      </c>
      <c r="L2697" s="25">
        <v>353.33</v>
      </c>
      <c r="M2697" s="25">
        <v>363.83</v>
      </c>
      <c r="N2697" s="25">
        <v>290.70530200000002</v>
      </c>
    </row>
    <row r="2698" spans="1:14" x14ac:dyDescent="0.2">
      <c r="A2698" s="25" t="s">
        <v>270</v>
      </c>
      <c r="B2698" s="25" t="s">
        <v>1</v>
      </c>
      <c r="C2698" s="25">
        <v>686.66800000000001</v>
      </c>
      <c r="D2698" s="25">
        <v>757.779</v>
      </c>
      <c r="E2698" s="25">
        <v>1053.08</v>
      </c>
      <c r="F2698" s="25">
        <v>1260.75</v>
      </c>
      <c r="G2698" s="25">
        <v>1103.75</v>
      </c>
      <c r="H2698" s="25">
        <v>989.19600000000003</v>
      </c>
      <c r="I2698" s="25">
        <v>1455.62</v>
      </c>
      <c r="J2698" s="25">
        <v>1367.12</v>
      </c>
      <c r="K2698" s="25">
        <v>1533.5</v>
      </c>
      <c r="L2698" s="25">
        <v>1729.729</v>
      </c>
      <c r="M2698" s="25">
        <v>1520.2909999999999</v>
      </c>
      <c r="N2698" s="25">
        <v>1597.7929999999999</v>
      </c>
    </row>
    <row r="2699" spans="1:14" x14ac:dyDescent="0.2">
      <c r="A2699" s="25"/>
      <c r="B2699" s="25" t="s">
        <v>61</v>
      </c>
      <c r="C2699" s="25">
        <v>193.30404999999999</v>
      </c>
      <c r="D2699" s="25">
        <v>171.55582999999999</v>
      </c>
      <c r="E2699" s="25">
        <v>244.28460999999999</v>
      </c>
      <c r="F2699" s="25">
        <v>272.47199000000001</v>
      </c>
      <c r="G2699" s="25">
        <v>265.60798</v>
      </c>
      <c r="H2699" s="25">
        <v>159.01399000000001</v>
      </c>
      <c r="I2699" s="25">
        <v>428.28885000000002</v>
      </c>
      <c r="J2699" s="25">
        <v>384.012</v>
      </c>
      <c r="K2699" s="25">
        <v>415.53100000000001</v>
      </c>
      <c r="L2699" s="25">
        <v>452.51</v>
      </c>
      <c r="M2699" s="25">
        <v>377.43599999999998</v>
      </c>
      <c r="N2699" s="25">
        <v>349.18400000000003</v>
      </c>
    </row>
    <row r="2700" spans="1:14" x14ac:dyDescent="0.2">
      <c r="A2700" s="25"/>
      <c r="B2700" s="25" t="s">
        <v>2</v>
      </c>
      <c r="C2700" s="25">
        <v>160.34800000000001</v>
      </c>
      <c r="D2700" s="25">
        <v>187.37700000000001</v>
      </c>
      <c r="E2700" s="25">
        <v>253.95099999999999</v>
      </c>
      <c r="F2700" s="25">
        <v>326.60599999999999</v>
      </c>
      <c r="G2700" s="25">
        <v>250.77</v>
      </c>
      <c r="H2700" s="25">
        <v>274.291</v>
      </c>
      <c r="I2700" s="25">
        <v>368.553</v>
      </c>
      <c r="J2700" s="25">
        <v>328.43400000000003</v>
      </c>
      <c r="K2700" s="25">
        <v>366.20100000000002</v>
      </c>
      <c r="L2700" s="25">
        <v>413.98700000000002</v>
      </c>
      <c r="M2700" s="25">
        <v>355.50900000000001</v>
      </c>
      <c r="N2700" s="25">
        <v>359.55799999999999</v>
      </c>
    </row>
    <row r="2701" spans="1:14" x14ac:dyDescent="0.2">
      <c r="A2701" s="25"/>
      <c r="B2701" s="25" t="s">
        <v>3</v>
      </c>
      <c r="C2701" s="25">
        <v>89.499399999999994</v>
      </c>
      <c r="D2701" s="25">
        <v>129.167</v>
      </c>
      <c r="E2701" s="25">
        <v>185.84399999999999</v>
      </c>
      <c r="F2701" s="25">
        <v>228.46</v>
      </c>
      <c r="G2701" s="25">
        <v>217.78100000000001</v>
      </c>
      <c r="H2701" s="25">
        <v>197.292</v>
      </c>
      <c r="I2701" s="25">
        <v>240.47800000000001</v>
      </c>
      <c r="J2701" s="25">
        <v>233.67</v>
      </c>
      <c r="K2701" s="25">
        <v>266.58100000000002</v>
      </c>
      <c r="L2701" s="25">
        <v>294.67500000000001</v>
      </c>
      <c r="M2701" s="25">
        <v>266.83699999999999</v>
      </c>
      <c r="N2701" s="25">
        <v>284.7</v>
      </c>
    </row>
    <row r="2702" spans="1:14" x14ac:dyDescent="0.2">
      <c r="A2702" s="25"/>
      <c r="B2702" s="25" t="s">
        <v>4</v>
      </c>
      <c r="C2702" s="25">
        <v>243.51655</v>
      </c>
      <c r="D2702" s="25">
        <v>269.67917</v>
      </c>
      <c r="E2702" s="25">
        <v>369.00038999999998</v>
      </c>
      <c r="F2702" s="25">
        <v>433.21201000000002</v>
      </c>
      <c r="G2702" s="25">
        <v>369.59102000000001</v>
      </c>
      <c r="H2702" s="25">
        <v>358.59901000000002</v>
      </c>
      <c r="I2702" s="25">
        <v>418.30014999999997</v>
      </c>
      <c r="J2702" s="25">
        <v>421.00400000000002</v>
      </c>
      <c r="K2702" s="25">
        <v>485.18700000000001</v>
      </c>
      <c r="L2702" s="25">
        <v>568.56200000000001</v>
      </c>
      <c r="M2702" s="25">
        <v>520.50699999999995</v>
      </c>
      <c r="N2702" s="25">
        <v>604.35199999999998</v>
      </c>
    </row>
    <row r="2703" spans="1:14" x14ac:dyDescent="0.2">
      <c r="A2703" s="25"/>
      <c r="B2703" s="25" t="s">
        <v>5</v>
      </c>
      <c r="C2703" s="25">
        <v>59.351100000000002</v>
      </c>
      <c r="D2703" s="25">
        <v>48.450099999999999</v>
      </c>
      <c r="E2703" s="25">
        <v>75.875399999999999</v>
      </c>
      <c r="F2703" s="25">
        <v>64.272599999999997</v>
      </c>
      <c r="G2703" s="25">
        <v>44.798999999999999</v>
      </c>
      <c r="H2703" s="25">
        <v>18.175000000000001</v>
      </c>
      <c r="I2703" s="25">
        <v>29.544799999999999</v>
      </c>
      <c r="J2703" s="25">
        <v>58.346800000000002</v>
      </c>
      <c r="K2703" s="25">
        <v>73.574200000000005</v>
      </c>
      <c r="L2703" s="25">
        <v>133.72800000000001</v>
      </c>
      <c r="M2703" s="25">
        <v>133.869</v>
      </c>
      <c r="N2703" s="25">
        <v>160.59200000000001</v>
      </c>
    </row>
    <row r="2704" spans="1:14" x14ac:dyDescent="0.2">
      <c r="A2704" s="25"/>
      <c r="B2704" s="25" t="s">
        <v>6</v>
      </c>
      <c r="C2704" s="25">
        <v>3.0204400000000001E-3</v>
      </c>
      <c r="D2704" s="25">
        <v>0.10105</v>
      </c>
      <c r="E2704" s="25">
        <v>8.7227399999999997E-2</v>
      </c>
      <c r="F2704" s="25">
        <v>2.6295099999999998E-3</v>
      </c>
      <c r="G2704" s="25">
        <v>1.6917600000000001E-2</v>
      </c>
      <c r="H2704" s="25">
        <v>0.10577</v>
      </c>
      <c r="I2704" s="25">
        <v>4.4510000000000001E-2</v>
      </c>
      <c r="J2704" s="25">
        <v>3.8249400000000003E-2</v>
      </c>
      <c r="K2704" s="25">
        <v>2.4217999999999999E-4</v>
      </c>
      <c r="L2704" s="25">
        <v>4.2000000000000003E-2</v>
      </c>
      <c r="M2704" s="25">
        <v>1.0999999999999999E-2</v>
      </c>
      <c r="N2704" s="25">
        <v>5.0999999999999997E-2</v>
      </c>
    </row>
    <row r="2705" spans="1:14" x14ac:dyDescent="0.2">
      <c r="A2705" s="25"/>
      <c r="B2705" s="25" t="s">
        <v>7</v>
      </c>
      <c r="C2705" s="25">
        <v>4.6390799999999999</v>
      </c>
      <c r="D2705" s="25">
        <v>7.4038399999999998</v>
      </c>
      <c r="E2705" s="25">
        <v>12.5319</v>
      </c>
      <c r="F2705" s="25">
        <v>11.011100000000001</v>
      </c>
      <c r="G2705" s="25">
        <v>2.9708899999999998</v>
      </c>
      <c r="H2705" s="25">
        <v>3.5506799999999998</v>
      </c>
      <c r="I2705" s="25">
        <v>2.9575900000000002</v>
      </c>
      <c r="J2705" s="25">
        <v>2.5870299999999999</v>
      </c>
      <c r="K2705" s="25">
        <v>3.6080000000000001</v>
      </c>
      <c r="L2705" s="25">
        <v>4.3639999999999999</v>
      </c>
      <c r="M2705" s="25">
        <v>2.5950000000000002</v>
      </c>
      <c r="N2705" s="25">
        <v>2.839</v>
      </c>
    </row>
    <row r="2706" spans="1:14" x14ac:dyDescent="0.2">
      <c r="A2706" s="25"/>
      <c r="B2706" s="25" t="s">
        <v>8</v>
      </c>
      <c r="C2706" s="25">
        <v>3.12663</v>
      </c>
      <c r="D2706" s="25">
        <v>2.6646100000000001</v>
      </c>
      <c r="E2706" s="25">
        <v>4.6426999999999996</v>
      </c>
      <c r="F2706" s="25">
        <v>5.8374600000000001</v>
      </c>
      <c r="G2706" s="25">
        <v>6.16608</v>
      </c>
      <c r="H2706" s="25">
        <v>6.9320199999999996</v>
      </c>
      <c r="I2706" s="25">
        <v>10.312200000000001</v>
      </c>
      <c r="J2706" s="25">
        <v>8.2776800000000001</v>
      </c>
      <c r="K2706" s="25">
        <v>9.1489999999999991</v>
      </c>
      <c r="L2706" s="25">
        <v>10.372999999999999</v>
      </c>
      <c r="M2706" s="25">
        <v>9.2469999999999999</v>
      </c>
      <c r="N2706" s="25">
        <v>7.7140000000000004</v>
      </c>
    </row>
    <row r="2707" spans="1:14" x14ac:dyDescent="0.2">
      <c r="A2707" s="25"/>
      <c r="B2707" s="25" t="s">
        <v>9</v>
      </c>
      <c r="C2707" s="25">
        <v>60.639699999999998</v>
      </c>
      <c r="D2707" s="25">
        <v>83.239599999999996</v>
      </c>
      <c r="E2707" s="25">
        <v>101.36799999999999</v>
      </c>
      <c r="F2707" s="25">
        <v>128.38499999999999</v>
      </c>
      <c r="G2707" s="25">
        <v>121.105</v>
      </c>
      <c r="H2707" s="25">
        <v>127.17400000000001</v>
      </c>
      <c r="I2707" s="25">
        <v>146.80600000000001</v>
      </c>
      <c r="J2707" s="25">
        <v>136.08600000000001</v>
      </c>
      <c r="K2707" s="25">
        <v>158.75700000000001</v>
      </c>
      <c r="L2707" s="25">
        <v>161.881</v>
      </c>
      <c r="M2707" s="25">
        <v>144.08500000000001</v>
      </c>
      <c r="N2707" s="25">
        <v>166.328</v>
      </c>
    </row>
    <row r="2708" spans="1:14" x14ac:dyDescent="0.2">
      <c r="A2708" s="25"/>
      <c r="B2708" s="25" t="s">
        <v>10</v>
      </c>
      <c r="C2708" s="25">
        <v>82.375699999999995</v>
      </c>
      <c r="D2708" s="25">
        <v>97.91</v>
      </c>
      <c r="E2708" s="25">
        <v>138.95699999999999</v>
      </c>
      <c r="F2708" s="25">
        <v>185.77199999999999</v>
      </c>
      <c r="G2708" s="25">
        <v>157.30699999999999</v>
      </c>
      <c r="H2708" s="25">
        <v>167.167</v>
      </c>
      <c r="I2708" s="25">
        <v>188.381</v>
      </c>
      <c r="J2708" s="25">
        <v>189.78899999999999</v>
      </c>
      <c r="K2708" s="25">
        <v>210.21299999999999</v>
      </c>
      <c r="L2708" s="25">
        <v>222.08099999999999</v>
      </c>
      <c r="M2708" s="25">
        <v>194.99700000000001</v>
      </c>
      <c r="N2708" s="25">
        <v>232.148</v>
      </c>
    </row>
    <row r="2709" spans="1:14" x14ac:dyDescent="0.2">
      <c r="A2709" s="25"/>
      <c r="B2709" s="25" t="s">
        <v>11</v>
      </c>
      <c r="C2709" s="25">
        <v>7.0873699999999999</v>
      </c>
      <c r="D2709" s="25">
        <v>10.054</v>
      </c>
      <c r="E2709" s="25">
        <v>16.588699999999999</v>
      </c>
      <c r="F2709" s="25">
        <v>18.0962</v>
      </c>
      <c r="G2709" s="25">
        <v>19.860700000000001</v>
      </c>
      <c r="H2709" s="25">
        <v>21.01</v>
      </c>
      <c r="I2709" s="25">
        <v>27.901900000000001</v>
      </c>
      <c r="J2709" s="25">
        <v>20.139199999999999</v>
      </c>
      <c r="K2709" s="25">
        <v>23.777000000000001</v>
      </c>
      <c r="L2709" s="25">
        <v>30.404</v>
      </c>
      <c r="M2709" s="25">
        <v>31.664999999999999</v>
      </c>
      <c r="N2709" s="25">
        <v>31.056000000000001</v>
      </c>
    </row>
    <row r="2710" spans="1:14" x14ac:dyDescent="0.2">
      <c r="A2710" s="25"/>
      <c r="B2710" s="25" t="s">
        <v>12</v>
      </c>
      <c r="C2710" s="25">
        <v>26.293399999999998</v>
      </c>
      <c r="D2710" s="25">
        <v>19.8567</v>
      </c>
      <c r="E2710" s="25">
        <v>18.947900000000001</v>
      </c>
      <c r="F2710" s="25">
        <v>19.837399999999999</v>
      </c>
      <c r="G2710" s="25">
        <v>17.362200000000001</v>
      </c>
      <c r="H2710" s="25">
        <v>14.4848</v>
      </c>
      <c r="I2710" s="25">
        <v>12.3513</v>
      </c>
      <c r="J2710" s="25">
        <v>5.7437699999999996</v>
      </c>
      <c r="K2710" s="25">
        <v>6.1115500000000003</v>
      </c>
      <c r="L2710" s="25">
        <v>5.6840000000000002</v>
      </c>
      <c r="M2710" s="25">
        <v>4.0380000000000003</v>
      </c>
      <c r="N2710" s="25">
        <v>3.6240000000000001</v>
      </c>
    </row>
    <row r="2711" spans="1:14" x14ac:dyDescent="0.2">
      <c r="A2711" s="25" t="s">
        <v>271</v>
      </c>
      <c r="B2711" s="25" t="s">
        <v>1</v>
      </c>
      <c r="C2711" s="25" t="s">
        <v>13</v>
      </c>
      <c r="D2711" s="25">
        <v>34.090299999999999</v>
      </c>
      <c r="E2711" s="25">
        <v>62.511299999999999</v>
      </c>
      <c r="F2711" s="25">
        <v>44.082700000000003</v>
      </c>
      <c r="G2711" s="25">
        <v>51.554600000000001</v>
      </c>
      <c r="H2711" s="25">
        <v>67.809600000000003</v>
      </c>
      <c r="I2711" s="25">
        <v>72.581500000000005</v>
      </c>
      <c r="J2711" s="25">
        <v>69.424199999999999</v>
      </c>
      <c r="K2711" s="25">
        <v>70.192300000000003</v>
      </c>
      <c r="L2711" s="25">
        <v>74.111999999999995</v>
      </c>
      <c r="M2711" s="25">
        <v>72.959000000000003</v>
      </c>
      <c r="N2711" s="25">
        <v>76.736000000000004</v>
      </c>
    </row>
    <row r="2712" spans="1:14" x14ac:dyDescent="0.2">
      <c r="A2712" s="25"/>
      <c r="B2712" s="25" t="s">
        <v>61</v>
      </c>
      <c r="C2712" s="25" t="s">
        <v>13</v>
      </c>
      <c r="D2712" s="25" t="s">
        <v>13</v>
      </c>
      <c r="E2712" s="25" t="s">
        <v>13</v>
      </c>
      <c r="F2712" s="25" t="s">
        <v>13</v>
      </c>
      <c r="G2712" s="25" t="s">
        <v>13</v>
      </c>
      <c r="H2712" s="25" t="s">
        <v>13</v>
      </c>
      <c r="I2712" s="25" t="s">
        <v>13</v>
      </c>
      <c r="J2712" s="25" t="s">
        <v>13</v>
      </c>
      <c r="K2712" s="25" t="s">
        <v>13</v>
      </c>
      <c r="L2712" s="25" t="s">
        <v>13</v>
      </c>
      <c r="M2712" s="25" t="s">
        <v>13</v>
      </c>
      <c r="N2712" s="25" t="s">
        <v>13</v>
      </c>
    </row>
    <row r="2713" spans="1:14" x14ac:dyDescent="0.2">
      <c r="A2713" s="25"/>
      <c r="B2713" s="25" t="s">
        <v>2</v>
      </c>
      <c r="C2713" s="25" t="s">
        <v>13</v>
      </c>
      <c r="D2713" s="25">
        <v>0.25214900000000001</v>
      </c>
      <c r="E2713" s="25">
        <v>0.243093</v>
      </c>
      <c r="F2713" s="25">
        <v>0.438633</v>
      </c>
      <c r="G2713" s="25">
        <v>0.50112100000000004</v>
      </c>
      <c r="H2713" s="25">
        <v>0.78530299999999997</v>
      </c>
      <c r="I2713" s="25">
        <v>0.75330600000000003</v>
      </c>
      <c r="J2713" s="25">
        <v>0.76983199999999996</v>
      </c>
      <c r="K2713" s="25">
        <v>0.69573799999999997</v>
      </c>
      <c r="L2713" s="25">
        <v>0.92100000000000004</v>
      </c>
      <c r="M2713" s="25">
        <v>1.5409999999999999</v>
      </c>
      <c r="N2713" s="25">
        <v>1.64</v>
      </c>
    </row>
    <row r="2714" spans="1:14" x14ac:dyDescent="0.2">
      <c r="A2714" s="25"/>
      <c r="B2714" s="25" t="s">
        <v>3</v>
      </c>
      <c r="C2714" s="25" t="s">
        <v>13</v>
      </c>
      <c r="D2714" s="25">
        <v>20.3093</v>
      </c>
      <c r="E2714" s="25">
        <v>26.236000000000001</v>
      </c>
      <c r="F2714" s="25">
        <v>13.99</v>
      </c>
      <c r="G2714" s="25">
        <v>16.4603</v>
      </c>
      <c r="H2714" s="25">
        <v>23.910900000000002</v>
      </c>
      <c r="I2714" s="25">
        <v>18.110299999999999</v>
      </c>
      <c r="J2714" s="25">
        <v>21.1738</v>
      </c>
      <c r="K2714" s="25">
        <v>28.994800000000001</v>
      </c>
      <c r="L2714" s="25">
        <v>35.238</v>
      </c>
      <c r="M2714" s="25">
        <v>51.113999999999997</v>
      </c>
      <c r="N2714" s="25">
        <v>57.752000000000002</v>
      </c>
    </row>
    <row r="2715" spans="1:14" x14ac:dyDescent="0.2">
      <c r="A2715" s="25"/>
      <c r="B2715" s="25" t="s">
        <v>4</v>
      </c>
      <c r="C2715" s="25" t="s">
        <v>13</v>
      </c>
      <c r="D2715" s="25">
        <v>13.528851</v>
      </c>
      <c r="E2715" s="25">
        <v>36.032207</v>
      </c>
      <c r="F2715" s="25">
        <v>29.653566999999999</v>
      </c>
      <c r="G2715" s="25">
        <v>34.593178999999999</v>
      </c>
      <c r="H2715" s="25">
        <v>43.113396999999999</v>
      </c>
      <c r="I2715" s="25">
        <v>53.717894000000001</v>
      </c>
      <c r="J2715" s="25">
        <v>47.480567999999998</v>
      </c>
      <c r="K2715" s="25">
        <v>40.501761999999999</v>
      </c>
      <c r="L2715" s="25">
        <v>37.953000000000003</v>
      </c>
      <c r="M2715" s="25">
        <v>20.303000000000001</v>
      </c>
      <c r="N2715" s="25">
        <v>17.343</v>
      </c>
    </row>
    <row r="2716" spans="1:14" x14ac:dyDescent="0.2">
      <c r="A2716" s="25"/>
      <c r="B2716" s="25" t="s">
        <v>5</v>
      </c>
      <c r="C2716" s="25" t="s">
        <v>13</v>
      </c>
      <c r="D2716" s="25" t="s">
        <v>13</v>
      </c>
      <c r="E2716" s="25" t="s">
        <v>13</v>
      </c>
      <c r="F2716" s="25" t="s">
        <v>13</v>
      </c>
      <c r="G2716" s="25" t="s">
        <v>13</v>
      </c>
      <c r="H2716" s="25" t="s">
        <v>13</v>
      </c>
      <c r="I2716" s="25" t="s">
        <v>13</v>
      </c>
      <c r="J2716" s="25" t="s">
        <v>13</v>
      </c>
      <c r="K2716" s="25" t="s">
        <v>13</v>
      </c>
      <c r="L2716" s="25" t="s">
        <v>13</v>
      </c>
      <c r="M2716" s="25" t="s">
        <v>13</v>
      </c>
      <c r="N2716" s="25" t="s">
        <v>13</v>
      </c>
    </row>
    <row r="2717" spans="1:14" x14ac:dyDescent="0.2">
      <c r="A2717" s="25"/>
      <c r="B2717" s="25" t="s">
        <v>6</v>
      </c>
      <c r="C2717" s="25" t="s">
        <v>13</v>
      </c>
      <c r="D2717" s="25" t="s">
        <v>13</v>
      </c>
      <c r="E2717" s="25" t="s">
        <v>13</v>
      </c>
      <c r="F2717" s="25" t="s">
        <v>13</v>
      </c>
      <c r="G2717" s="25" t="s">
        <v>13</v>
      </c>
      <c r="H2717" s="25" t="s">
        <v>13</v>
      </c>
      <c r="I2717" s="25" t="s">
        <v>13</v>
      </c>
      <c r="J2717" s="25" t="s">
        <v>13</v>
      </c>
      <c r="K2717" s="25" t="s">
        <v>13</v>
      </c>
      <c r="L2717" s="25" t="s">
        <v>13</v>
      </c>
      <c r="M2717" s="25" t="s">
        <v>13</v>
      </c>
      <c r="N2717" s="25" t="s">
        <v>13</v>
      </c>
    </row>
    <row r="2718" spans="1:14" x14ac:dyDescent="0.2">
      <c r="A2718" s="25"/>
      <c r="B2718" s="25" t="s">
        <v>7</v>
      </c>
      <c r="C2718" s="25" t="s">
        <v>13</v>
      </c>
      <c r="D2718" s="25" t="s">
        <v>13</v>
      </c>
      <c r="E2718" s="25" t="s">
        <v>13</v>
      </c>
      <c r="F2718" s="25" t="s">
        <v>13</v>
      </c>
      <c r="G2718" s="25" t="s">
        <v>13</v>
      </c>
      <c r="H2718" s="25" t="s">
        <v>13</v>
      </c>
      <c r="I2718" s="25" t="s">
        <v>13</v>
      </c>
      <c r="J2718" s="25">
        <v>0.93365699999999996</v>
      </c>
      <c r="K2718" s="25">
        <v>0.948384</v>
      </c>
      <c r="L2718" s="25">
        <v>0.98</v>
      </c>
      <c r="M2718" s="25">
        <v>3.4000000000000002E-2</v>
      </c>
      <c r="N2718" s="25">
        <v>1E-3</v>
      </c>
    </row>
    <row r="2719" spans="1:14" x14ac:dyDescent="0.2">
      <c r="A2719" s="25"/>
      <c r="B2719" s="25" t="s">
        <v>8</v>
      </c>
      <c r="C2719" s="25" t="s">
        <v>13</v>
      </c>
      <c r="D2719" s="25" t="s">
        <v>13</v>
      </c>
      <c r="E2719" s="25" t="s">
        <v>13</v>
      </c>
      <c r="F2719" s="25" t="s">
        <v>13</v>
      </c>
      <c r="G2719" s="25" t="s">
        <v>13</v>
      </c>
      <c r="H2719" s="25" t="s">
        <v>13</v>
      </c>
      <c r="I2719" s="25" t="s">
        <v>13</v>
      </c>
      <c r="J2719" s="25" t="s">
        <v>13</v>
      </c>
      <c r="K2719" s="25" t="s">
        <v>13</v>
      </c>
      <c r="L2719" s="25" t="s">
        <v>13</v>
      </c>
      <c r="M2719" s="25" t="s">
        <v>13</v>
      </c>
      <c r="N2719" s="25" t="s">
        <v>13</v>
      </c>
    </row>
    <row r="2720" spans="1:14" x14ac:dyDescent="0.2">
      <c r="A2720" s="25"/>
      <c r="B2720" s="25" t="s">
        <v>9</v>
      </c>
      <c r="C2720" s="25" t="s">
        <v>13</v>
      </c>
      <c r="D2720" s="25">
        <v>4.8410099999999998</v>
      </c>
      <c r="E2720" s="25">
        <v>5.07979</v>
      </c>
      <c r="F2720" s="25">
        <v>8.2472499999999993</v>
      </c>
      <c r="G2720" s="25">
        <v>6.88659</v>
      </c>
      <c r="H2720" s="25">
        <v>5.9106300000000003</v>
      </c>
      <c r="I2720" s="25">
        <v>6.6587699999999996</v>
      </c>
      <c r="J2720" s="25">
        <v>7.3690499999999997</v>
      </c>
      <c r="K2720" s="25">
        <v>18.239899999999999</v>
      </c>
      <c r="L2720" s="25">
        <v>24.405000000000001</v>
      </c>
      <c r="M2720" s="25">
        <v>4.4660000000000002</v>
      </c>
      <c r="N2720" s="25">
        <v>2.3199999999999998</v>
      </c>
    </row>
    <row r="2721" spans="1:14" x14ac:dyDescent="0.2">
      <c r="A2721" s="25"/>
      <c r="B2721" s="25" t="s">
        <v>10</v>
      </c>
      <c r="C2721" s="25" t="s">
        <v>13</v>
      </c>
      <c r="D2721" s="25" t="s">
        <v>13</v>
      </c>
      <c r="E2721" s="25" t="s">
        <v>13</v>
      </c>
      <c r="F2721" s="25" t="s">
        <v>13</v>
      </c>
      <c r="G2721" s="25" t="s">
        <v>13</v>
      </c>
      <c r="H2721" s="25" t="s">
        <v>13</v>
      </c>
      <c r="I2721" s="25" t="s">
        <v>13</v>
      </c>
      <c r="J2721" s="25" t="s">
        <v>13</v>
      </c>
      <c r="K2721" s="25" t="s">
        <v>13</v>
      </c>
      <c r="L2721" s="25" t="s">
        <v>13</v>
      </c>
      <c r="M2721" s="25" t="s">
        <v>13</v>
      </c>
      <c r="N2721" s="25" t="s">
        <v>13</v>
      </c>
    </row>
    <row r="2722" spans="1:14" x14ac:dyDescent="0.2">
      <c r="A2722" s="25"/>
      <c r="B2722" s="25" t="s">
        <v>11</v>
      </c>
      <c r="C2722" s="25" t="s">
        <v>13</v>
      </c>
      <c r="D2722" s="25" t="s">
        <v>13</v>
      </c>
      <c r="E2722" s="25" t="s">
        <v>13</v>
      </c>
      <c r="F2722" s="25" t="s">
        <v>13</v>
      </c>
      <c r="G2722" s="25" t="s">
        <v>13</v>
      </c>
      <c r="H2722" s="25" t="s">
        <v>13</v>
      </c>
      <c r="I2722" s="25" t="s">
        <v>13</v>
      </c>
      <c r="J2722" s="25" t="s">
        <v>13</v>
      </c>
      <c r="K2722" s="25" t="s">
        <v>13</v>
      </c>
      <c r="L2722" s="25" t="s">
        <v>13</v>
      </c>
      <c r="M2722" s="25" t="s">
        <v>13</v>
      </c>
      <c r="N2722" s="25" t="s">
        <v>13</v>
      </c>
    </row>
    <row r="2723" spans="1:14" x14ac:dyDescent="0.2">
      <c r="A2723" s="25"/>
      <c r="B2723" s="25" t="s">
        <v>12</v>
      </c>
      <c r="C2723" s="25" t="s">
        <v>13</v>
      </c>
      <c r="D2723" s="25">
        <v>8.6878600000000006</v>
      </c>
      <c r="E2723" s="25">
        <v>30.952400000000001</v>
      </c>
      <c r="F2723" s="25">
        <v>21.406300000000002</v>
      </c>
      <c r="G2723" s="25">
        <v>27.706600000000002</v>
      </c>
      <c r="H2723" s="25">
        <v>37.2027</v>
      </c>
      <c r="I2723" s="25">
        <v>47.059100000000001</v>
      </c>
      <c r="J2723" s="25">
        <v>39.177900000000001</v>
      </c>
      <c r="K2723" s="25">
        <v>21.312999999999999</v>
      </c>
      <c r="L2723" s="25">
        <v>12.568</v>
      </c>
      <c r="M2723" s="25">
        <v>15.803000000000001</v>
      </c>
      <c r="N2723" s="25">
        <v>15.023</v>
      </c>
    </row>
    <row r="2724" spans="1:14" x14ac:dyDescent="0.2">
      <c r="A2724" s="25" t="s">
        <v>272</v>
      </c>
      <c r="B2724" s="25" t="s">
        <v>1</v>
      </c>
      <c r="C2724" s="25">
        <v>176.91300000000001</v>
      </c>
      <c r="D2724" s="25">
        <v>200.721</v>
      </c>
      <c r="E2724" s="25">
        <v>236.017</v>
      </c>
      <c r="F2724" s="25">
        <v>283.08999999999997</v>
      </c>
      <c r="G2724" s="25">
        <v>293.55099999999999</v>
      </c>
      <c r="H2724" s="25">
        <v>320.22500000000002</v>
      </c>
      <c r="I2724" s="25">
        <v>508.75200000000001</v>
      </c>
      <c r="J2724" s="25">
        <v>457.69400000000002</v>
      </c>
      <c r="K2724" s="25">
        <v>485.983</v>
      </c>
      <c r="L2724" s="25">
        <v>488.858</v>
      </c>
      <c r="M2724" s="25">
        <v>487.54199999999997</v>
      </c>
      <c r="N2724" s="25">
        <v>530.19494299999997</v>
      </c>
    </row>
    <row r="2725" spans="1:14" x14ac:dyDescent="0.2">
      <c r="A2725" s="25"/>
      <c r="B2725" s="25" t="s">
        <v>61</v>
      </c>
      <c r="C2725" s="25" t="s">
        <v>13</v>
      </c>
      <c r="D2725" s="25" t="s">
        <v>13</v>
      </c>
      <c r="E2725" s="25" t="s">
        <v>13</v>
      </c>
      <c r="F2725" s="25">
        <v>6.6993399999999998E-3</v>
      </c>
      <c r="G2725" s="25" t="s">
        <v>13</v>
      </c>
      <c r="H2725" s="25">
        <v>6.0572200000000003E-3</v>
      </c>
      <c r="I2725" s="25">
        <v>4.3109999999999999</v>
      </c>
      <c r="J2725" s="25">
        <v>3.4260000000000002</v>
      </c>
      <c r="K2725" s="25">
        <v>0.84599999999999997</v>
      </c>
      <c r="L2725" s="25">
        <v>0.56200000000000006</v>
      </c>
      <c r="M2725" s="25">
        <v>0.20100000000000001</v>
      </c>
      <c r="N2725" s="25" t="s">
        <v>13</v>
      </c>
    </row>
    <row r="2726" spans="1:14" x14ac:dyDescent="0.2">
      <c r="A2726" s="25"/>
      <c r="B2726" s="25" t="s">
        <v>2</v>
      </c>
      <c r="C2726" s="25">
        <v>79.9452</v>
      </c>
      <c r="D2726" s="25">
        <v>81.150899999999993</v>
      </c>
      <c r="E2726" s="25">
        <v>105.72199999999999</v>
      </c>
      <c r="F2726" s="25">
        <v>108.998</v>
      </c>
      <c r="G2726" s="25">
        <v>90.834900000000005</v>
      </c>
      <c r="H2726" s="25">
        <v>130.50899999999999</v>
      </c>
      <c r="I2726" s="25">
        <v>237.95099999999999</v>
      </c>
      <c r="J2726" s="25">
        <v>207.005</v>
      </c>
      <c r="K2726" s="25">
        <v>232.143</v>
      </c>
      <c r="L2726" s="25">
        <v>222.36600000000001</v>
      </c>
      <c r="M2726" s="25">
        <v>203.72499999999999</v>
      </c>
      <c r="N2726" s="25" t="s">
        <v>13</v>
      </c>
    </row>
    <row r="2727" spans="1:14" x14ac:dyDescent="0.2">
      <c r="A2727" s="25"/>
      <c r="B2727" s="25" t="s">
        <v>3</v>
      </c>
      <c r="C2727" s="25">
        <v>20.378399999999999</v>
      </c>
      <c r="D2727" s="25">
        <v>20.5349</v>
      </c>
      <c r="E2727" s="25">
        <v>34.154299999999999</v>
      </c>
      <c r="F2727" s="25">
        <v>39.528300000000002</v>
      </c>
      <c r="G2727" s="25">
        <v>68.322000000000003</v>
      </c>
      <c r="H2727" s="25">
        <v>65.524900000000002</v>
      </c>
      <c r="I2727" s="25">
        <v>97.747</v>
      </c>
      <c r="J2727" s="25">
        <v>111.238</v>
      </c>
      <c r="K2727" s="25">
        <v>125.43600000000001</v>
      </c>
      <c r="L2727" s="25">
        <v>125.157</v>
      </c>
      <c r="M2727" s="25">
        <v>113.607</v>
      </c>
      <c r="N2727" s="25">
        <v>120.85796000000001</v>
      </c>
    </row>
    <row r="2728" spans="1:14" x14ac:dyDescent="0.2">
      <c r="A2728" s="25"/>
      <c r="B2728" s="25" t="s">
        <v>4</v>
      </c>
      <c r="C2728" s="25">
        <v>76.59</v>
      </c>
      <c r="D2728" s="25">
        <v>99.035200000000003</v>
      </c>
      <c r="E2728" s="25">
        <v>96.140699999999995</v>
      </c>
      <c r="F2728" s="25">
        <v>134.55700066</v>
      </c>
      <c r="G2728" s="25">
        <v>134.39410000000001</v>
      </c>
      <c r="H2728" s="25">
        <v>124.18504278</v>
      </c>
      <c r="I2728" s="25">
        <v>168.744</v>
      </c>
      <c r="J2728" s="25">
        <v>136.02500000000001</v>
      </c>
      <c r="K2728" s="25">
        <v>127.55800000000001</v>
      </c>
      <c r="L2728" s="25">
        <v>140.773</v>
      </c>
      <c r="M2728" s="25">
        <v>170.00899999999999</v>
      </c>
      <c r="N2728" s="25" t="s">
        <v>13</v>
      </c>
    </row>
    <row r="2729" spans="1:14" x14ac:dyDescent="0.2">
      <c r="A2729" s="25"/>
      <c r="B2729" s="25" t="s">
        <v>5</v>
      </c>
      <c r="C2729" s="25">
        <v>1.4218900000000001</v>
      </c>
      <c r="D2729" s="25">
        <v>5.0182599999999997</v>
      </c>
      <c r="E2729" s="25">
        <v>1.29573</v>
      </c>
      <c r="F2729" s="25">
        <v>3.3563700000000001</v>
      </c>
      <c r="G2729" s="25">
        <v>2.2046399999999999</v>
      </c>
      <c r="H2729" s="25">
        <v>5.7200300000000004</v>
      </c>
      <c r="I2729" s="25">
        <v>3.7570000000000001</v>
      </c>
      <c r="J2729" s="25">
        <v>3.19</v>
      </c>
      <c r="K2729" s="25">
        <v>2.2709999999999999</v>
      </c>
      <c r="L2729" s="25">
        <v>2.4710000000000001</v>
      </c>
      <c r="M2729" s="25">
        <v>1.897</v>
      </c>
      <c r="N2729" s="25" t="s">
        <v>13</v>
      </c>
    </row>
    <row r="2730" spans="1:14" x14ac:dyDescent="0.2">
      <c r="A2730" s="25"/>
      <c r="B2730" s="25" t="s">
        <v>6</v>
      </c>
      <c r="C2730" s="25">
        <v>0.85614599999999996</v>
      </c>
      <c r="D2730" s="25">
        <v>0.845302</v>
      </c>
      <c r="E2730" s="25">
        <v>3.1360399999999999</v>
      </c>
      <c r="F2730" s="25">
        <v>1.63687</v>
      </c>
      <c r="G2730" s="25">
        <v>1.98227</v>
      </c>
      <c r="H2730" s="25">
        <v>2.2896299999999998</v>
      </c>
      <c r="I2730" s="25">
        <v>3.5369999999999999</v>
      </c>
      <c r="J2730" s="25">
        <v>1.0229999999999999</v>
      </c>
      <c r="K2730" s="25">
        <v>2.3359999999999999</v>
      </c>
      <c r="L2730" s="25">
        <v>2.355</v>
      </c>
      <c r="M2730" s="25">
        <v>2.1739999999999999</v>
      </c>
      <c r="N2730" s="25" t="s">
        <v>13</v>
      </c>
    </row>
    <row r="2731" spans="1:14" x14ac:dyDescent="0.2">
      <c r="A2731" s="25"/>
      <c r="B2731" s="25" t="s">
        <v>7</v>
      </c>
      <c r="C2731" s="25">
        <v>0.56875500000000001</v>
      </c>
      <c r="D2731" s="25">
        <v>5.8042800000000003</v>
      </c>
      <c r="E2731" s="25">
        <v>6.3597099999999998</v>
      </c>
      <c r="F2731" s="25">
        <v>10.680999999999999</v>
      </c>
      <c r="G2731" s="25">
        <v>11.494999999999999</v>
      </c>
      <c r="H2731" s="25">
        <v>10.709199999999999</v>
      </c>
      <c r="I2731" s="25">
        <v>13.648</v>
      </c>
      <c r="J2731" s="25">
        <v>17.939</v>
      </c>
      <c r="K2731" s="25">
        <v>10.467000000000001</v>
      </c>
      <c r="L2731" s="25">
        <v>8.56</v>
      </c>
      <c r="M2731" s="25">
        <v>1.919</v>
      </c>
      <c r="N2731" s="25" t="s">
        <v>13</v>
      </c>
    </row>
    <row r="2732" spans="1:14" x14ac:dyDescent="0.2">
      <c r="A2732" s="25"/>
      <c r="B2732" s="25" t="s">
        <v>8</v>
      </c>
      <c r="C2732" s="25">
        <v>5.6875500000000004E-3</v>
      </c>
      <c r="D2732" s="25">
        <v>5.7373399999999996E-3</v>
      </c>
      <c r="E2732" s="25" t="s">
        <v>13</v>
      </c>
      <c r="F2732" s="25" t="s">
        <v>13</v>
      </c>
      <c r="G2732" s="25" t="s">
        <v>13</v>
      </c>
      <c r="H2732" s="25">
        <v>1.2114400000000001E-2</v>
      </c>
      <c r="I2732" s="25" t="s">
        <v>13</v>
      </c>
      <c r="J2732" s="25" t="s">
        <v>13</v>
      </c>
      <c r="K2732" s="25" t="s">
        <v>13</v>
      </c>
      <c r="L2732" s="25" t="s">
        <v>13</v>
      </c>
      <c r="M2732" s="25" t="s">
        <v>13</v>
      </c>
      <c r="N2732" s="25" t="s">
        <v>13</v>
      </c>
    </row>
    <row r="2733" spans="1:14" x14ac:dyDescent="0.2">
      <c r="A2733" s="25"/>
      <c r="B2733" s="25" t="s">
        <v>9</v>
      </c>
      <c r="C2733" s="25">
        <v>12.124000000000001</v>
      </c>
      <c r="D2733" s="25">
        <v>15.9307</v>
      </c>
      <c r="E2733" s="25">
        <v>13.1972</v>
      </c>
      <c r="F2733" s="25">
        <v>52.6524</v>
      </c>
      <c r="G2733" s="25">
        <v>58.258800000000001</v>
      </c>
      <c r="H2733" s="25">
        <v>51.383400000000002</v>
      </c>
      <c r="I2733" s="25">
        <v>63.753</v>
      </c>
      <c r="J2733" s="25">
        <v>17.402000000000001</v>
      </c>
      <c r="K2733" s="25">
        <v>21.18</v>
      </c>
      <c r="L2733" s="25">
        <v>28.923999999999999</v>
      </c>
      <c r="M2733" s="25">
        <v>18.309999999999999</v>
      </c>
      <c r="N2733" s="25" t="s">
        <v>13</v>
      </c>
    </row>
    <row r="2734" spans="1:14" x14ac:dyDescent="0.2">
      <c r="A2734" s="25"/>
      <c r="B2734" s="25" t="s">
        <v>10</v>
      </c>
      <c r="C2734" s="25">
        <v>30.009399999999999</v>
      </c>
      <c r="D2734" s="25">
        <v>29.976700000000001</v>
      </c>
      <c r="E2734" s="25">
        <v>33.588799999999999</v>
      </c>
      <c r="F2734" s="25">
        <v>36.332799999999999</v>
      </c>
      <c r="G2734" s="25">
        <v>31.745899999999999</v>
      </c>
      <c r="H2734" s="25">
        <v>22.960899999999999</v>
      </c>
      <c r="I2734" s="25">
        <v>39.481000000000002</v>
      </c>
      <c r="J2734" s="25">
        <v>44.158000000000001</v>
      </c>
      <c r="K2734" s="25">
        <v>42.322000000000003</v>
      </c>
      <c r="L2734" s="25">
        <v>49.256</v>
      </c>
      <c r="M2734" s="25">
        <v>100.852</v>
      </c>
      <c r="N2734" s="25" t="s">
        <v>13</v>
      </c>
    </row>
    <row r="2735" spans="1:14" x14ac:dyDescent="0.2">
      <c r="A2735" s="25"/>
      <c r="B2735" s="25" t="s">
        <v>11</v>
      </c>
      <c r="C2735" s="25" t="s">
        <v>13</v>
      </c>
      <c r="D2735" s="25" t="s">
        <v>13</v>
      </c>
      <c r="E2735" s="25" t="s">
        <v>13</v>
      </c>
      <c r="F2735" s="25">
        <v>2.6797399999999999E-2</v>
      </c>
      <c r="G2735" s="25" t="s">
        <v>13</v>
      </c>
      <c r="H2735" s="25">
        <v>8.0762899999999999E-3</v>
      </c>
      <c r="I2735" s="25" t="s">
        <v>13</v>
      </c>
      <c r="J2735" s="25" t="s">
        <v>13</v>
      </c>
      <c r="K2735" s="25" t="s">
        <v>13</v>
      </c>
      <c r="L2735" s="25" t="s">
        <v>13</v>
      </c>
      <c r="M2735" s="25" t="s">
        <v>13</v>
      </c>
      <c r="N2735" s="25" t="s">
        <v>13</v>
      </c>
    </row>
    <row r="2736" spans="1:14" x14ac:dyDescent="0.2">
      <c r="A2736" s="25"/>
      <c r="B2736" s="25" t="s">
        <v>12</v>
      </c>
      <c r="C2736" s="25">
        <v>31.6038</v>
      </c>
      <c r="D2736" s="25">
        <v>41.4542</v>
      </c>
      <c r="E2736" s="25">
        <v>38.563099999999999</v>
      </c>
      <c r="F2736" s="25">
        <v>29.870100000000001</v>
      </c>
      <c r="G2736" s="25">
        <v>28.706900000000001</v>
      </c>
      <c r="H2736" s="25">
        <v>31.101800000000001</v>
      </c>
      <c r="I2736" s="25">
        <v>44.567999999999998</v>
      </c>
      <c r="J2736" s="25">
        <v>52.311999999999998</v>
      </c>
      <c r="K2736" s="25">
        <v>48.981999999999999</v>
      </c>
      <c r="L2736" s="25">
        <v>49.207000000000001</v>
      </c>
      <c r="M2736" s="25">
        <v>44.856000000000002</v>
      </c>
      <c r="N2736" s="25" t="s">
        <v>13</v>
      </c>
    </row>
    <row r="2737" spans="1:14" x14ac:dyDescent="0.2">
      <c r="A2737" s="25" t="s">
        <v>273</v>
      </c>
      <c r="B2737" s="25" t="s">
        <v>1</v>
      </c>
      <c r="C2737" s="25" t="s">
        <v>66</v>
      </c>
      <c r="D2737" s="25" t="s">
        <v>66</v>
      </c>
      <c r="E2737" s="25" t="s">
        <v>66</v>
      </c>
      <c r="F2737" s="25" t="s">
        <v>66</v>
      </c>
      <c r="G2737" s="25" t="s">
        <v>66</v>
      </c>
      <c r="H2737" s="25" t="s">
        <v>66</v>
      </c>
      <c r="I2737" s="25" t="s">
        <v>66</v>
      </c>
      <c r="J2737" s="25" t="s">
        <v>66</v>
      </c>
      <c r="K2737" s="25" t="s">
        <v>66</v>
      </c>
      <c r="L2737" s="25" t="s">
        <v>66</v>
      </c>
      <c r="M2737" s="25" t="s">
        <v>66</v>
      </c>
      <c r="N2737" s="25" t="s">
        <v>66</v>
      </c>
    </row>
    <row r="2738" spans="1:14" x14ac:dyDescent="0.2">
      <c r="A2738" s="25"/>
      <c r="B2738" s="25" t="s">
        <v>61</v>
      </c>
      <c r="C2738" s="25" t="s">
        <v>66</v>
      </c>
      <c r="D2738" s="25" t="s">
        <v>66</v>
      </c>
      <c r="E2738" s="25" t="s">
        <v>66</v>
      </c>
      <c r="F2738" s="25" t="s">
        <v>66</v>
      </c>
      <c r="G2738" s="25" t="s">
        <v>66</v>
      </c>
      <c r="H2738" s="25" t="s">
        <v>66</v>
      </c>
      <c r="I2738" s="25" t="s">
        <v>66</v>
      </c>
      <c r="J2738" s="25" t="s">
        <v>66</v>
      </c>
      <c r="K2738" s="25" t="s">
        <v>66</v>
      </c>
      <c r="L2738" s="25" t="s">
        <v>66</v>
      </c>
      <c r="M2738" s="25" t="s">
        <v>66</v>
      </c>
      <c r="N2738" s="25" t="s">
        <v>66</v>
      </c>
    </row>
    <row r="2739" spans="1:14" x14ac:dyDescent="0.2">
      <c r="A2739" s="25"/>
      <c r="B2739" s="25" t="s">
        <v>2</v>
      </c>
      <c r="C2739" s="25" t="s">
        <v>66</v>
      </c>
      <c r="D2739" s="25" t="s">
        <v>66</v>
      </c>
      <c r="E2739" s="25" t="s">
        <v>66</v>
      </c>
      <c r="F2739" s="25" t="s">
        <v>66</v>
      </c>
      <c r="G2739" s="25" t="s">
        <v>66</v>
      </c>
      <c r="H2739" s="25" t="s">
        <v>66</v>
      </c>
      <c r="I2739" s="25" t="s">
        <v>66</v>
      </c>
      <c r="J2739" s="25" t="s">
        <v>66</v>
      </c>
      <c r="K2739" s="25" t="s">
        <v>66</v>
      </c>
      <c r="L2739" s="25" t="s">
        <v>66</v>
      </c>
      <c r="M2739" s="25" t="s">
        <v>66</v>
      </c>
      <c r="N2739" s="25" t="s">
        <v>66</v>
      </c>
    </row>
    <row r="2740" spans="1:14" x14ac:dyDescent="0.2">
      <c r="A2740" s="25"/>
      <c r="B2740" s="25" t="s">
        <v>3</v>
      </c>
      <c r="C2740" s="25" t="s">
        <v>66</v>
      </c>
      <c r="D2740" s="25" t="s">
        <v>66</v>
      </c>
      <c r="E2740" s="25" t="s">
        <v>66</v>
      </c>
      <c r="F2740" s="25" t="s">
        <v>66</v>
      </c>
      <c r="G2740" s="25" t="s">
        <v>66</v>
      </c>
      <c r="H2740" s="25" t="s">
        <v>66</v>
      </c>
      <c r="I2740" s="25" t="s">
        <v>66</v>
      </c>
      <c r="J2740" s="25" t="s">
        <v>66</v>
      </c>
      <c r="K2740" s="25" t="s">
        <v>66</v>
      </c>
      <c r="L2740" s="25" t="s">
        <v>66</v>
      </c>
      <c r="M2740" s="25" t="s">
        <v>66</v>
      </c>
      <c r="N2740" s="25" t="s">
        <v>66</v>
      </c>
    </row>
    <row r="2741" spans="1:14" x14ac:dyDescent="0.2">
      <c r="A2741" s="25"/>
      <c r="B2741" s="25" t="s">
        <v>4</v>
      </c>
      <c r="C2741" s="25" t="s">
        <v>66</v>
      </c>
      <c r="D2741" s="25" t="s">
        <v>66</v>
      </c>
      <c r="E2741" s="25" t="s">
        <v>66</v>
      </c>
      <c r="F2741" s="25" t="s">
        <v>66</v>
      </c>
      <c r="G2741" s="25" t="s">
        <v>66</v>
      </c>
      <c r="H2741" s="25" t="s">
        <v>66</v>
      </c>
      <c r="I2741" s="25" t="s">
        <v>66</v>
      </c>
      <c r="J2741" s="25" t="s">
        <v>66</v>
      </c>
      <c r="K2741" s="25" t="s">
        <v>66</v>
      </c>
      <c r="L2741" s="25" t="s">
        <v>66</v>
      </c>
      <c r="M2741" s="25" t="s">
        <v>66</v>
      </c>
      <c r="N2741" s="25" t="s">
        <v>66</v>
      </c>
    </row>
    <row r="2742" spans="1:14" x14ac:dyDescent="0.2">
      <c r="A2742" s="25"/>
      <c r="B2742" s="25" t="s">
        <v>5</v>
      </c>
      <c r="C2742" s="25" t="s">
        <v>66</v>
      </c>
      <c r="D2742" s="25" t="s">
        <v>66</v>
      </c>
      <c r="E2742" s="25" t="s">
        <v>66</v>
      </c>
      <c r="F2742" s="25" t="s">
        <v>66</v>
      </c>
      <c r="G2742" s="25" t="s">
        <v>66</v>
      </c>
      <c r="H2742" s="25" t="s">
        <v>66</v>
      </c>
      <c r="I2742" s="25" t="s">
        <v>66</v>
      </c>
      <c r="J2742" s="25" t="s">
        <v>66</v>
      </c>
      <c r="K2742" s="25" t="s">
        <v>66</v>
      </c>
      <c r="L2742" s="25" t="s">
        <v>66</v>
      </c>
      <c r="M2742" s="25" t="s">
        <v>66</v>
      </c>
      <c r="N2742" s="25" t="s">
        <v>66</v>
      </c>
    </row>
    <row r="2743" spans="1:14" x14ac:dyDescent="0.2">
      <c r="A2743" s="25"/>
      <c r="B2743" s="25" t="s">
        <v>6</v>
      </c>
      <c r="C2743" s="25" t="s">
        <v>66</v>
      </c>
      <c r="D2743" s="25" t="s">
        <v>66</v>
      </c>
      <c r="E2743" s="25" t="s">
        <v>66</v>
      </c>
      <c r="F2743" s="25" t="s">
        <v>66</v>
      </c>
      <c r="G2743" s="25" t="s">
        <v>66</v>
      </c>
      <c r="H2743" s="25" t="s">
        <v>66</v>
      </c>
      <c r="I2743" s="25" t="s">
        <v>66</v>
      </c>
      <c r="J2743" s="25" t="s">
        <v>66</v>
      </c>
      <c r="K2743" s="25" t="s">
        <v>66</v>
      </c>
      <c r="L2743" s="25" t="s">
        <v>66</v>
      </c>
      <c r="M2743" s="25" t="s">
        <v>66</v>
      </c>
      <c r="N2743" s="25" t="s">
        <v>66</v>
      </c>
    </row>
    <row r="2744" spans="1:14" x14ac:dyDescent="0.2">
      <c r="A2744" s="25"/>
      <c r="B2744" s="25" t="s">
        <v>7</v>
      </c>
      <c r="C2744" s="25" t="s">
        <v>66</v>
      </c>
      <c r="D2744" s="25" t="s">
        <v>66</v>
      </c>
      <c r="E2744" s="25" t="s">
        <v>66</v>
      </c>
      <c r="F2744" s="25" t="s">
        <v>66</v>
      </c>
      <c r="G2744" s="25" t="s">
        <v>66</v>
      </c>
      <c r="H2744" s="25" t="s">
        <v>66</v>
      </c>
      <c r="I2744" s="25" t="s">
        <v>66</v>
      </c>
      <c r="J2744" s="25" t="s">
        <v>66</v>
      </c>
      <c r="K2744" s="25" t="s">
        <v>66</v>
      </c>
      <c r="L2744" s="25" t="s">
        <v>66</v>
      </c>
      <c r="M2744" s="25" t="s">
        <v>66</v>
      </c>
      <c r="N2744" s="25" t="s">
        <v>66</v>
      </c>
    </row>
    <row r="2745" spans="1:14" x14ac:dyDescent="0.2">
      <c r="A2745" s="25"/>
      <c r="B2745" s="25" t="s">
        <v>8</v>
      </c>
      <c r="C2745" s="25" t="s">
        <v>66</v>
      </c>
      <c r="D2745" s="25" t="s">
        <v>66</v>
      </c>
      <c r="E2745" s="25" t="s">
        <v>66</v>
      </c>
      <c r="F2745" s="25" t="s">
        <v>66</v>
      </c>
      <c r="G2745" s="25" t="s">
        <v>66</v>
      </c>
      <c r="H2745" s="25" t="s">
        <v>66</v>
      </c>
      <c r="I2745" s="25" t="s">
        <v>66</v>
      </c>
      <c r="J2745" s="25" t="s">
        <v>66</v>
      </c>
      <c r="K2745" s="25" t="s">
        <v>66</v>
      </c>
      <c r="L2745" s="25" t="s">
        <v>66</v>
      </c>
      <c r="M2745" s="25" t="s">
        <v>66</v>
      </c>
      <c r="N2745" s="25" t="s">
        <v>66</v>
      </c>
    </row>
    <row r="2746" spans="1:14" x14ac:dyDescent="0.2">
      <c r="A2746" s="25"/>
      <c r="B2746" s="25" t="s">
        <v>9</v>
      </c>
      <c r="C2746" s="25" t="s">
        <v>66</v>
      </c>
      <c r="D2746" s="25" t="s">
        <v>66</v>
      </c>
      <c r="E2746" s="25" t="s">
        <v>66</v>
      </c>
      <c r="F2746" s="25" t="s">
        <v>66</v>
      </c>
      <c r="G2746" s="25" t="s">
        <v>66</v>
      </c>
      <c r="H2746" s="25" t="s">
        <v>66</v>
      </c>
      <c r="I2746" s="25" t="s">
        <v>66</v>
      </c>
      <c r="J2746" s="25" t="s">
        <v>66</v>
      </c>
      <c r="K2746" s="25" t="s">
        <v>66</v>
      </c>
      <c r="L2746" s="25" t="s">
        <v>66</v>
      </c>
      <c r="M2746" s="25" t="s">
        <v>66</v>
      </c>
      <c r="N2746" s="25" t="s">
        <v>66</v>
      </c>
    </row>
    <row r="2747" spans="1:14" x14ac:dyDescent="0.2">
      <c r="A2747" s="25"/>
      <c r="B2747" s="25" t="s">
        <v>10</v>
      </c>
      <c r="C2747" s="25" t="s">
        <v>66</v>
      </c>
      <c r="D2747" s="25" t="s">
        <v>66</v>
      </c>
      <c r="E2747" s="25" t="s">
        <v>66</v>
      </c>
      <c r="F2747" s="25" t="s">
        <v>66</v>
      </c>
      <c r="G2747" s="25" t="s">
        <v>66</v>
      </c>
      <c r="H2747" s="25" t="s">
        <v>66</v>
      </c>
      <c r="I2747" s="25" t="s">
        <v>66</v>
      </c>
      <c r="J2747" s="25" t="s">
        <v>66</v>
      </c>
      <c r="K2747" s="25" t="s">
        <v>66</v>
      </c>
      <c r="L2747" s="25" t="s">
        <v>66</v>
      </c>
      <c r="M2747" s="25" t="s">
        <v>66</v>
      </c>
      <c r="N2747" s="25" t="s">
        <v>66</v>
      </c>
    </row>
    <row r="2748" spans="1:14" x14ac:dyDescent="0.2">
      <c r="A2748" s="25"/>
      <c r="B2748" s="25" t="s">
        <v>11</v>
      </c>
      <c r="C2748" s="25" t="s">
        <v>66</v>
      </c>
      <c r="D2748" s="25" t="s">
        <v>66</v>
      </c>
      <c r="E2748" s="25" t="s">
        <v>66</v>
      </c>
      <c r="F2748" s="25" t="s">
        <v>66</v>
      </c>
      <c r="G2748" s="25" t="s">
        <v>66</v>
      </c>
      <c r="H2748" s="25" t="s">
        <v>66</v>
      </c>
      <c r="I2748" s="25" t="s">
        <v>66</v>
      </c>
      <c r="J2748" s="25" t="s">
        <v>66</v>
      </c>
      <c r="K2748" s="25" t="s">
        <v>66</v>
      </c>
      <c r="L2748" s="25" t="s">
        <v>66</v>
      </c>
      <c r="M2748" s="25" t="s">
        <v>66</v>
      </c>
      <c r="N2748" s="25" t="s">
        <v>66</v>
      </c>
    </row>
    <row r="2749" spans="1:14" x14ac:dyDescent="0.2">
      <c r="A2749" s="25"/>
      <c r="B2749" s="25" t="s">
        <v>12</v>
      </c>
      <c r="C2749" s="25" t="s">
        <v>66</v>
      </c>
      <c r="D2749" s="25" t="s">
        <v>66</v>
      </c>
      <c r="E2749" s="25" t="s">
        <v>66</v>
      </c>
      <c r="F2749" s="25" t="s">
        <v>66</v>
      </c>
      <c r="G2749" s="25" t="s">
        <v>66</v>
      </c>
      <c r="H2749" s="25" t="s">
        <v>66</v>
      </c>
      <c r="I2749" s="25" t="s">
        <v>66</v>
      </c>
      <c r="J2749" s="25" t="s">
        <v>66</v>
      </c>
      <c r="K2749" s="25" t="s">
        <v>66</v>
      </c>
      <c r="L2749" s="25" t="s">
        <v>66</v>
      </c>
      <c r="M2749" s="25" t="s">
        <v>66</v>
      </c>
      <c r="N2749" s="25" t="s">
        <v>66</v>
      </c>
    </row>
    <row r="2750" spans="1:14" x14ac:dyDescent="0.2">
      <c r="A2750" s="25" t="s">
        <v>274</v>
      </c>
      <c r="B2750" s="25" t="s">
        <v>1</v>
      </c>
      <c r="C2750" s="25">
        <v>33.781300000000002</v>
      </c>
      <c r="D2750" s="25">
        <v>26.113700000000001</v>
      </c>
      <c r="E2750" s="25">
        <v>30.315200000000001</v>
      </c>
      <c r="F2750" s="25">
        <v>36.277999999999999</v>
      </c>
      <c r="G2750" s="25">
        <v>34.018700000000003</v>
      </c>
      <c r="H2750" s="25">
        <v>45.65</v>
      </c>
      <c r="I2750" s="25">
        <v>55.954999999999998</v>
      </c>
      <c r="J2750" s="25">
        <v>74.515000000000001</v>
      </c>
      <c r="K2750" s="25">
        <v>71.801000000000002</v>
      </c>
      <c r="L2750" s="25">
        <v>49.884565000000002</v>
      </c>
      <c r="M2750" s="25">
        <v>60.733096000000003</v>
      </c>
      <c r="N2750" s="25">
        <v>75.031238999999999</v>
      </c>
    </row>
    <row r="2751" spans="1:14" x14ac:dyDescent="0.2">
      <c r="A2751" s="25"/>
      <c r="B2751" s="25" t="s">
        <v>61</v>
      </c>
      <c r="C2751" s="25" t="s">
        <v>13</v>
      </c>
      <c r="D2751" s="25" t="s">
        <v>13</v>
      </c>
      <c r="E2751" s="25" t="s">
        <v>13</v>
      </c>
      <c r="F2751" s="25" t="s">
        <v>13</v>
      </c>
      <c r="G2751" s="25" t="s">
        <v>13</v>
      </c>
      <c r="H2751" s="25" t="s">
        <v>13</v>
      </c>
      <c r="I2751" s="25" t="s">
        <v>13</v>
      </c>
      <c r="J2751" s="25" t="s">
        <v>13</v>
      </c>
      <c r="K2751" s="25" t="s">
        <v>13</v>
      </c>
      <c r="L2751" s="25" t="s">
        <v>13</v>
      </c>
      <c r="M2751" s="25" t="s">
        <v>13</v>
      </c>
      <c r="N2751" s="25" t="s">
        <v>13</v>
      </c>
    </row>
    <row r="2752" spans="1:14" x14ac:dyDescent="0.2">
      <c r="A2752" s="25"/>
      <c r="B2752" s="25" t="s">
        <v>2</v>
      </c>
      <c r="C2752" s="25">
        <v>3.1694200000000001</v>
      </c>
      <c r="D2752" s="25">
        <v>2.55951</v>
      </c>
      <c r="E2752" s="25">
        <v>3.9068399999999999</v>
      </c>
      <c r="F2752" s="25">
        <v>5.0414300000000001</v>
      </c>
      <c r="G2752" s="25">
        <v>5.2759600000000004</v>
      </c>
      <c r="H2752" s="25">
        <v>7.6248399999999998</v>
      </c>
      <c r="I2752" s="25">
        <v>8.9506999999999994</v>
      </c>
      <c r="J2752" s="25">
        <v>11.4329</v>
      </c>
      <c r="K2752" s="25">
        <v>11.955</v>
      </c>
      <c r="L2752" s="25" t="s">
        <v>13</v>
      </c>
      <c r="M2752" s="25" t="s">
        <v>13</v>
      </c>
      <c r="N2752" s="25" t="s">
        <v>13</v>
      </c>
    </row>
    <row r="2753" spans="1:14" x14ac:dyDescent="0.2">
      <c r="A2753" s="25"/>
      <c r="B2753" s="25" t="s">
        <v>3</v>
      </c>
      <c r="C2753" s="25">
        <v>14.876899999999999</v>
      </c>
      <c r="D2753" s="25">
        <v>15.679</v>
      </c>
      <c r="E2753" s="25">
        <v>14.428699999999999</v>
      </c>
      <c r="F2753" s="25">
        <v>19.0486</v>
      </c>
      <c r="G2753" s="25">
        <v>16.0319</v>
      </c>
      <c r="H2753" s="25">
        <v>26.8933</v>
      </c>
      <c r="I2753" s="25">
        <v>30.021000000000001</v>
      </c>
      <c r="J2753" s="25">
        <v>44.021900000000002</v>
      </c>
      <c r="K2753" s="25">
        <v>45.164999999999999</v>
      </c>
      <c r="L2753" s="25" t="s">
        <v>13</v>
      </c>
      <c r="M2753" s="25" t="s">
        <v>13</v>
      </c>
      <c r="N2753" s="25" t="s">
        <v>13</v>
      </c>
    </row>
    <row r="2754" spans="1:14" x14ac:dyDescent="0.2">
      <c r="A2754" s="25"/>
      <c r="B2754" s="25" t="s">
        <v>4</v>
      </c>
      <c r="C2754" s="25">
        <v>15.73498</v>
      </c>
      <c r="D2754" s="25">
        <v>7.8751899999999999</v>
      </c>
      <c r="E2754" s="25">
        <v>11.979660000000001</v>
      </c>
      <c r="F2754" s="25">
        <v>12.188470000000001</v>
      </c>
      <c r="G2754" s="25">
        <v>12.710839999999999</v>
      </c>
      <c r="H2754" s="25">
        <v>11.132</v>
      </c>
      <c r="I2754" s="25">
        <v>16.983000000000001</v>
      </c>
      <c r="J2754" s="25">
        <v>19.059999999999999</v>
      </c>
      <c r="K2754" s="25">
        <v>14.680999999999999</v>
      </c>
      <c r="L2754" s="25" t="s">
        <v>13</v>
      </c>
      <c r="M2754" s="25" t="s">
        <v>13</v>
      </c>
      <c r="N2754" s="25" t="s">
        <v>13</v>
      </c>
    </row>
    <row r="2755" spans="1:14" x14ac:dyDescent="0.2">
      <c r="A2755" s="25"/>
      <c r="B2755" s="25" t="s">
        <v>5</v>
      </c>
      <c r="C2755" s="25">
        <v>2.0609500000000001</v>
      </c>
      <c r="D2755" s="25">
        <v>0.47755900000000001</v>
      </c>
      <c r="E2755" s="25">
        <v>4.8685300000000001E-2</v>
      </c>
      <c r="F2755" s="25">
        <v>6.4067299999999994E-2</v>
      </c>
      <c r="G2755" s="25">
        <v>0.57801899999999995</v>
      </c>
      <c r="H2755" s="25">
        <v>1.1289400000000001</v>
      </c>
      <c r="I2755" s="25">
        <v>0.872811</v>
      </c>
      <c r="J2755" s="25">
        <v>3.6474500000000001</v>
      </c>
      <c r="K2755" s="25">
        <v>0.63400000000000001</v>
      </c>
      <c r="L2755" s="25" t="s">
        <v>13</v>
      </c>
      <c r="M2755" s="25" t="s">
        <v>13</v>
      </c>
      <c r="N2755" s="25" t="s">
        <v>13</v>
      </c>
    </row>
    <row r="2756" spans="1:14" x14ac:dyDescent="0.2">
      <c r="A2756" s="25"/>
      <c r="B2756" s="25" t="s">
        <v>6</v>
      </c>
      <c r="C2756" s="25" t="s">
        <v>13</v>
      </c>
      <c r="D2756" s="25">
        <v>0.56252999999999997</v>
      </c>
      <c r="E2756" s="25">
        <v>4.1706899999999996</v>
      </c>
      <c r="F2756" s="25">
        <v>4.5940599999999998E-2</v>
      </c>
      <c r="G2756" s="25">
        <v>0.61262799999999995</v>
      </c>
      <c r="H2756" s="25" t="s">
        <v>13</v>
      </c>
      <c r="I2756" s="25" t="s">
        <v>13</v>
      </c>
      <c r="J2756" s="25" t="s">
        <v>13</v>
      </c>
      <c r="K2756" s="25" t="s">
        <v>13</v>
      </c>
      <c r="L2756" s="25" t="s">
        <v>13</v>
      </c>
      <c r="M2756" s="25" t="s">
        <v>13</v>
      </c>
      <c r="N2756" s="25" t="s">
        <v>13</v>
      </c>
    </row>
    <row r="2757" spans="1:14" x14ac:dyDescent="0.2">
      <c r="A2757" s="25"/>
      <c r="B2757" s="25" t="s">
        <v>7</v>
      </c>
      <c r="C2757" s="25">
        <v>0.95157499999999995</v>
      </c>
      <c r="D2757" s="25">
        <v>0.102797</v>
      </c>
      <c r="E2757" s="25">
        <v>0.193189</v>
      </c>
      <c r="F2757" s="25">
        <v>1.0279700000000001</v>
      </c>
      <c r="G2757" s="25">
        <v>2.6838600000000001E-2</v>
      </c>
      <c r="H2757" s="25">
        <v>5.4487599999999997E-2</v>
      </c>
      <c r="I2757" s="25">
        <v>9.8565200000000006E-2</v>
      </c>
      <c r="J2757" s="25">
        <v>0.52896799999999999</v>
      </c>
      <c r="K2757" s="25">
        <v>0.51500000000000001</v>
      </c>
      <c r="L2757" s="25" t="s">
        <v>13</v>
      </c>
      <c r="M2757" s="25" t="s">
        <v>13</v>
      </c>
      <c r="N2757" s="25" t="s">
        <v>13</v>
      </c>
    </row>
    <row r="2758" spans="1:14" x14ac:dyDescent="0.2">
      <c r="A2758" s="25"/>
      <c r="B2758" s="25" t="s">
        <v>8</v>
      </c>
      <c r="C2758" s="25" t="s">
        <v>13</v>
      </c>
      <c r="D2758" s="25" t="s">
        <v>13</v>
      </c>
      <c r="E2758" s="25" t="s">
        <v>13</v>
      </c>
      <c r="F2758" s="25" t="s">
        <v>13</v>
      </c>
      <c r="G2758" s="25" t="s">
        <v>13</v>
      </c>
      <c r="H2758" s="25" t="s">
        <v>13</v>
      </c>
      <c r="I2758" s="25" t="s">
        <v>13</v>
      </c>
      <c r="J2758" s="25" t="s">
        <v>13</v>
      </c>
      <c r="K2758" s="25" t="s">
        <v>13</v>
      </c>
      <c r="L2758" s="25" t="s">
        <v>13</v>
      </c>
      <c r="M2758" s="25" t="s">
        <v>13</v>
      </c>
      <c r="N2758" s="25" t="s">
        <v>13</v>
      </c>
    </row>
    <row r="2759" spans="1:14" x14ac:dyDescent="0.2">
      <c r="A2759" s="25"/>
      <c r="B2759" s="25" t="s">
        <v>9</v>
      </c>
      <c r="C2759" s="25">
        <v>4.6050300000000002</v>
      </c>
      <c r="D2759" s="25">
        <v>0.796655</v>
      </c>
      <c r="E2759" s="25">
        <v>1.80101</v>
      </c>
      <c r="F2759" s="25">
        <v>1.0681099999999999</v>
      </c>
      <c r="G2759" s="25">
        <v>0.89784200000000003</v>
      </c>
      <c r="H2759" s="25">
        <v>0.77223900000000001</v>
      </c>
      <c r="I2759" s="25">
        <v>1.32951</v>
      </c>
      <c r="J2759" s="25">
        <v>0.89493400000000001</v>
      </c>
      <c r="K2759" s="25">
        <v>2.2130000000000001</v>
      </c>
      <c r="L2759" s="25" t="s">
        <v>13</v>
      </c>
      <c r="M2759" s="25" t="s">
        <v>13</v>
      </c>
      <c r="N2759" s="25" t="s">
        <v>13</v>
      </c>
    </row>
    <row r="2760" spans="1:14" x14ac:dyDescent="0.2">
      <c r="A2760" s="25"/>
      <c r="B2760" s="25" t="s">
        <v>10</v>
      </c>
      <c r="C2760" s="25">
        <v>0.90536499999999998</v>
      </c>
      <c r="D2760" s="25">
        <v>1.7112499999999999</v>
      </c>
      <c r="E2760" s="25">
        <v>1.5771200000000001</v>
      </c>
      <c r="F2760" s="25">
        <v>4.6756500000000001</v>
      </c>
      <c r="G2760" s="25">
        <v>4.21279</v>
      </c>
      <c r="H2760" s="25">
        <v>3.5179999999999998</v>
      </c>
      <c r="I2760" s="25">
        <v>7.0160099999999996</v>
      </c>
      <c r="J2760" s="25">
        <v>8.7554700000000008</v>
      </c>
      <c r="K2760" s="25">
        <v>7.1239999999999997</v>
      </c>
      <c r="L2760" s="25" t="s">
        <v>13</v>
      </c>
      <c r="M2760" s="25" t="s">
        <v>13</v>
      </c>
      <c r="N2760" s="25" t="s">
        <v>13</v>
      </c>
    </row>
    <row r="2761" spans="1:14" x14ac:dyDescent="0.2">
      <c r="A2761" s="25"/>
      <c r="B2761" s="25" t="s">
        <v>11</v>
      </c>
      <c r="C2761" s="25">
        <v>1.05427</v>
      </c>
      <c r="D2761" s="25">
        <v>0.54457599999999995</v>
      </c>
      <c r="E2761" s="25">
        <v>0.563469</v>
      </c>
      <c r="F2761" s="25">
        <v>0.88652200000000003</v>
      </c>
      <c r="G2761" s="25">
        <v>0.82665999999999995</v>
      </c>
      <c r="H2761" s="25">
        <v>1.11486</v>
      </c>
      <c r="I2761" s="25">
        <v>0.83018000000000003</v>
      </c>
      <c r="J2761" s="25">
        <v>0.84311700000000001</v>
      </c>
      <c r="K2761" s="25">
        <v>2.2879999999999998</v>
      </c>
      <c r="L2761" s="25" t="s">
        <v>13</v>
      </c>
      <c r="M2761" s="25" t="s">
        <v>13</v>
      </c>
      <c r="N2761" s="25" t="s">
        <v>13</v>
      </c>
    </row>
    <row r="2762" spans="1:14" x14ac:dyDescent="0.2">
      <c r="A2762" s="25"/>
      <c r="B2762" s="25" t="s">
        <v>12</v>
      </c>
      <c r="C2762" s="25">
        <v>6.1577500000000001</v>
      </c>
      <c r="D2762" s="25">
        <v>3.6797900000000001</v>
      </c>
      <c r="E2762" s="25">
        <v>3.6255000000000002</v>
      </c>
      <c r="F2762" s="25">
        <v>4.4201699999999997</v>
      </c>
      <c r="G2762" s="25">
        <v>5.5560900000000002</v>
      </c>
      <c r="H2762" s="25">
        <v>4.5430000000000001</v>
      </c>
      <c r="I2762" s="25">
        <v>6.8360000000000003</v>
      </c>
      <c r="J2762" s="25">
        <v>4.3899999999999997</v>
      </c>
      <c r="K2762" s="25">
        <v>1.907</v>
      </c>
      <c r="L2762" s="25" t="s">
        <v>13</v>
      </c>
      <c r="M2762" s="25" t="s">
        <v>13</v>
      </c>
      <c r="N2762" s="25" t="s">
        <v>13</v>
      </c>
    </row>
    <row r="2763" spans="1:14" x14ac:dyDescent="0.2">
      <c r="A2763" s="25" t="s">
        <v>275</v>
      </c>
      <c r="B2763" s="25" t="s">
        <v>1</v>
      </c>
      <c r="C2763" s="25">
        <v>896.9</v>
      </c>
      <c r="D2763" s="25">
        <v>814.8</v>
      </c>
      <c r="E2763" s="25">
        <v>923.8</v>
      </c>
      <c r="F2763" s="25">
        <v>936.5</v>
      </c>
      <c r="G2763" s="25">
        <v>764.8</v>
      </c>
      <c r="H2763" s="25">
        <v>874.2</v>
      </c>
      <c r="I2763" s="25">
        <v>1162.4000000000001</v>
      </c>
      <c r="J2763" s="25">
        <v>1395.2</v>
      </c>
      <c r="K2763" s="25">
        <v>1282.4000000000001</v>
      </c>
      <c r="L2763" s="25">
        <v>1408</v>
      </c>
      <c r="M2763" s="25">
        <v>1379.1</v>
      </c>
      <c r="N2763" s="25" t="s">
        <v>13</v>
      </c>
    </row>
    <row r="2764" spans="1:14" x14ac:dyDescent="0.2">
      <c r="A2764" s="25"/>
      <c r="B2764" s="25" t="s">
        <v>61</v>
      </c>
      <c r="C2764" s="25" t="s">
        <v>13</v>
      </c>
      <c r="D2764" s="25">
        <v>1.1000000000000001</v>
      </c>
      <c r="E2764" s="25" t="s">
        <v>13</v>
      </c>
      <c r="F2764" s="25">
        <v>0.8</v>
      </c>
      <c r="G2764" s="25" t="s">
        <v>13</v>
      </c>
      <c r="H2764" s="25" t="s">
        <v>13</v>
      </c>
      <c r="I2764" s="25" t="s">
        <v>13</v>
      </c>
      <c r="J2764" s="25" t="s">
        <v>13</v>
      </c>
      <c r="K2764" s="25" t="s">
        <v>13</v>
      </c>
      <c r="L2764" s="25" t="s">
        <v>13</v>
      </c>
      <c r="M2764" s="25" t="s">
        <v>13</v>
      </c>
      <c r="N2764" s="25" t="s">
        <v>13</v>
      </c>
    </row>
    <row r="2765" spans="1:14" x14ac:dyDescent="0.2">
      <c r="A2765" s="25"/>
      <c r="B2765" s="25" t="s">
        <v>2</v>
      </c>
      <c r="C2765" s="25">
        <v>215.2</v>
      </c>
      <c r="D2765" s="25">
        <v>202.3</v>
      </c>
      <c r="E2765" s="25">
        <v>229.4</v>
      </c>
      <c r="F2765" s="25">
        <v>218</v>
      </c>
      <c r="G2765" s="25">
        <v>215.2</v>
      </c>
      <c r="H2765" s="25">
        <v>223.2</v>
      </c>
      <c r="I2765" s="25" t="s">
        <v>13</v>
      </c>
      <c r="J2765" s="25" t="s">
        <v>13</v>
      </c>
      <c r="K2765" s="25" t="s">
        <v>13</v>
      </c>
      <c r="L2765" s="25" t="s">
        <v>13</v>
      </c>
      <c r="M2765" s="25" t="s">
        <v>13</v>
      </c>
      <c r="N2765" s="25" t="s">
        <v>13</v>
      </c>
    </row>
    <row r="2766" spans="1:14" x14ac:dyDescent="0.2">
      <c r="A2766" s="25"/>
      <c r="B2766" s="25" t="s">
        <v>3</v>
      </c>
      <c r="C2766" s="25">
        <v>453</v>
      </c>
      <c r="D2766" s="25">
        <v>382.2</v>
      </c>
      <c r="E2766" s="25">
        <v>463.1</v>
      </c>
      <c r="F2766" s="25">
        <v>396.9</v>
      </c>
      <c r="G2766" s="25">
        <v>366.6</v>
      </c>
      <c r="H2766" s="25">
        <v>449.6</v>
      </c>
      <c r="I2766" s="25" t="s">
        <v>13</v>
      </c>
      <c r="J2766" s="25" t="s">
        <v>13</v>
      </c>
      <c r="K2766" s="25" t="s">
        <v>13</v>
      </c>
      <c r="L2766" s="25" t="s">
        <v>13</v>
      </c>
      <c r="M2766" s="25" t="s">
        <v>13</v>
      </c>
      <c r="N2766" s="25" t="s">
        <v>13</v>
      </c>
    </row>
    <row r="2767" spans="1:14" x14ac:dyDescent="0.2">
      <c r="A2767" s="25"/>
      <c r="B2767" s="25" t="s">
        <v>4</v>
      </c>
      <c r="C2767" s="25">
        <v>228.7</v>
      </c>
      <c r="D2767" s="25">
        <v>229.2</v>
      </c>
      <c r="E2767" s="25">
        <v>231.3</v>
      </c>
      <c r="F2767" s="25">
        <v>320.8</v>
      </c>
      <c r="G2767" s="25">
        <v>183</v>
      </c>
      <c r="H2767" s="25">
        <v>201.4</v>
      </c>
      <c r="I2767" s="25" t="s">
        <v>13</v>
      </c>
      <c r="J2767" s="25" t="s">
        <v>13</v>
      </c>
      <c r="K2767" s="25" t="s">
        <v>13</v>
      </c>
      <c r="L2767" s="25" t="s">
        <v>13</v>
      </c>
      <c r="M2767" s="25" t="s">
        <v>13</v>
      </c>
      <c r="N2767" s="25" t="s">
        <v>13</v>
      </c>
    </row>
    <row r="2768" spans="1:14" x14ac:dyDescent="0.2">
      <c r="A2768" s="25"/>
      <c r="B2768" s="25" t="s">
        <v>5</v>
      </c>
      <c r="C2768" s="25" t="s">
        <v>13</v>
      </c>
      <c r="D2768" s="25" t="s">
        <v>13</v>
      </c>
      <c r="E2768" s="25" t="s">
        <v>13</v>
      </c>
      <c r="F2768" s="25" t="s">
        <v>13</v>
      </c>
      <c r="G2768" s="25" t="s">
        <v>13</v>
      </c>
      <c r="H2768" s="25" t="s">
        <v>13</v>
      </c>
      <c r="I2768" s="25" t="s">
        <v>13</v>
      </c>
      <c r="J2768" s="25" t="s">
        <v>13</v>
      </c>
      <c r="K2768" s="25" t="s">
        <v>13</v>
      </c>
      <c r="L2768" s="25" t="s">
        <v>13</v>
      </c>
      <c r="M2768" s="25" t="s">
        <v>13</v>
      </c>
      <c r="N2768" s="25" t="s">
        <v>13</v>
      </c>
    </row>
    <row r="2769" spans="1:14" x14ac:dyDescent="0.2">
      <c r="A2769" s="25"/>
      <c r="B2769" s="25" t="s">
        <v>6</v>
      </c>
      <c r="C2769" s="25">
        <v>135.19999999999999</v>
      </c>
      <c r="D2769" s="25">
        <v>133.30000000000001</v>
      </c>
      <c r="E2769" s="25">
        <v>139.9</v>
      </c>
      <c r="F2769" s="25">
        <v>225.2</v>
      </c>
      <c r="G2769" s="25">
        <v>108</v>
      </c>
      <c r="H2769" s="25">
        <v>139.4</v>
      </c>
      <c r="I2769" s="25" t="s">
        <v>13</v>
      </c>
      <c r="J2769" s="25" t="s">
        <v>13</v>
      </c>
      <c r="K2769" s="25" t="s">
        <v>13</v>
      </c>
      <c r="L2769" s="25" t="s">
        <v>13</v>
      </c>
      <c r="M2769" s="25" t="s">
        <v>13</v>
      </c>
      <c r="N2769" s="25" t="s">
        <v>13</v>
      </c>
    </row>
    <row r="2770" spans="1:14" x14ac:dyDescent="0.2">
      <c r="A2770" s="25"/>
      <c r="B2770" s="25" t="s">
        <v>7</v>
      </c>
      <c r="C2770" s="25" t="s">
        <v>13</v>
      </c>
      <c r="D2770" s="25" t="s">
        <v>13</v>
      </c>
      <c r="E2770" s="25" t="s">
        <v>13</v>
      </c>
      <c r="F2770" s="25" t="s">
        <v>13</v>
      </c>
      <c r="G2770" s="25" t="s">
        <v>13</v>
      </c>
      <c r="H2770" s="25" t="s">
        <v>13</v>
      </c>
      <c r="I2770" s="25" t="s">
        <v>13</v>
      </c>
      <c r="J2770" s="25" t="s">
        <v>13</v>
      </c>
      <c r="K2770" s="25" t="s">
        <v>13</v>
      </c>
      <c r="L2770" s="25" t="s">
        <v>13</v>
      </c>
      <c r="M2770" s="25" t="s">
        <v>13</v>
      </c>
      <c r="N2770" s="25" t="s">
        <v>13</v>
      </c>
    </row>
    <row r="2771" spans="1:14" x14ac:dyDescent="0.2">
      <c r="A2771" s="25"/>
      <c r="B2771" s="25" t="s">
        <v>8</v>
      </c>
      <c r="C2771" s="25" t="s">
        <v>13</v>
      </c>
      <c r="D2771" s="25" t="s">
        <v>13</v>
      </c>
      <c r="E2771" s="25" t="s">
        <v>13</v>
      </c>
      <c r="F2771" s="25" t="s">
        <v>13</v>
      </c>
      <c r="G2771" s="25" t="s">
        <v>13</v>
      </c>
      <c r="H2771" s="25" t="s">
        <v>13</v>
      </c>
      <c r="I2771" s="25" t="s">
        <v>13</v>
      </c>
      <c r="J2771" s="25" t="s">
        <v>13</v>
      </c>
      <c r="K2771" s="25" t="s">
        <v>13</v>
      </c>
      <c r="L2771" s="25" t="s">
        <v>13</v>
      </c>
      <c r="M2771" s="25" t="s">
        <v>13</v>
      </c>
      <c r="N2771" s="25" t="s">
        <v>13</v>
      </c>
    </row>
    <row r="2772" spans="1:14" x14ac:dyDescent="0.2">
      <c r="A2772" s="25"/>
      <c r="B2772" s="25" t="s">
        <v>9</v>
      </c>
      <c r="C2772" s="25">
        <v>37.6</v>
      </c>
      <c r="D2772" s="25">
        <v>33.9</v>
      </c>
      <c r="E2772" s="25">
        <v>33.9</v>
      </c>
      <c r="F2772" s="25">
        <v>31.1</v>
      </c>
      <c r="G2772" s="25">
        <v>24.9</v>
      </c>
      <c r="H2772" s="25">
        <v>24.9</v>
      </c>
      <c r="I2772" s="25" t="s">
        <v>13</v>
      </c>
      <c r="J2772" s="25" t="s">
        <v>13</v>
      </c>
      <c r="K2772" s="25" t="s">
        <v>13</v>
      </c>
      <c r="L2772" s="25" t="s">
        <v>13</v>
      </c>
      <c r="M2772" s="25" t="s">
        <v>13</v>
      </c>
      <c r="N2772" s="25" t="s">
        <v>13</v>
      </c>
    </row>
    <row r="2773" spans="1:14" x14ac:dyDescent="0.2">
      <c r="A2773" s="25"/>
      <c r="B2773" s="25" t="s">
        <v>10</v>
      </c>
      <c r="C2773" s="25">
        <v>41.9</v>
      </c>
      <c r="D2773" s="25">
        <v>48.7</v>
      </c>
      <c r="E2773" s="25">
        <v>43.6</v>
      </c>
      <c r="F2773" s="25">
        <v>46.3</v>
      </c>
      <c r="G2773" s="25">
        <v>43.7</v>
      </c>
      <c r="H2773" s="25">
        <v>31.7</v>
      </c>
      <c r="I2773" s="25" t="s">
        <v>13</v>
      </c>
      <c r="J2773" s="25" t="s">
        <v>13</v>
      </c>
      <c r="K2773" s="25" t="s">
        <v>13</v>
      </c>
      <c r="L2773" s="25" t="s">
        <v>13</v>
      </c>
      <c r="M2773" s="25" t="s">
        <v>13</v>
      </c>
      <c r="N2773" s="25" t="s">
        <v>13</v>
      </c>
    </row>
    <row r="2774" spans="1:14" x14ac:dyDescent="0.2">
      <c r="A2774" s="25"/>
      <c r="B2774" s="25" t="s">
        <v>11</v>
      </c>
      <c r="C2774" s="25" t="s">
        <v>13</v>
      </c>
      <c r="D2774" s="25" t="s">
        <v>13</v>
      </c>
      <c r="E2774" s="25" t="s">
        <v>13</v>
      </c>
      <c r="F2774" s="25" t="s">
        <v>13</v>
      </c>
      <c r="G2774" s="25" t="s">
        <v>13</v>
      </c>
      <c r="H2774" s="25" t="s">
        <v>13</v>
      </c>
      <c r="I2774" s="25" t="s">
        <v>13</v>
      </c>
      <c r="J2774" s="25" t="s">
        <v>13</v>
      </c>
      <c r="K2774" s="25" t="s">
        <v>13</v>
      </c>
      <c r="L2774" s="25" t="s">
        <v>13</v>
      </c>
      <c r="M2774" s="25" t="s">
        <v>13</v>
      </c>
      <c r="N2774" s="25" t="s">
        <v>13</v>
      </c>
    </row>
    <row r="2775" spans="1:14" x14ac:dyDescent="0.2">
      <c r="A2775" s="25"/>
      <c r="B2775" s="25" t="s">
        <v>12</v>
      </c>
      <c r="C2775" s="25">
        <v>14</v>
      </c>
      <c r="D2775" s="25">
        <v>13.3</v>
      </c>
      <c r="E2775" s="25">
        <v>13.9</v>
      </c>
      <c r="F2775" s="25">
        <v>18.2</v>
      </c>
      <c r="G2775" s="25">
        <v>6.4</v>
      </c>
      <c r="H2775" s="25">
        <v>5.4</v>
      </c>
      <c r="I2775" s="25" t="s">
        <v>13</v>
      </c>
      <c r="J2775" s="25" t="s">
        <v>13</v>
      </c>
      <c r="K2775" s="25" t="s">
        <v>13</v>
      </c>
      <c r="L2775" s="25" t="s">
        <v>13</v>
      </c>
      <c r="M2775" s="25" t="s">
        <v>13</v>
      </c>
      <c r="N2775" s="25" t="s">
        <v>13</v>
      </c>
    </row>
    <row r="2776" spans="1:14" x14ac:dyDescent="0.2">
      <c r="A2776" s="25" t="s">
        <v>276</v>
      </c>
      <c r="B2776" s="25" t="s">
        <v>1</v>
      </c>
      <c r="C2776" s="25">
        <v>3876.81</v>
      </c>
      <c r="D2776" s="25">
        <v>4153.04</v>
      </c>
      <c r="E2776" s="25">
        <v>4772.12</v>
      </c>
      <c r="F2776" s="25">
        <v>5831.47</v>
      </c>
      <c r="G2776" s="25">
        <v>5333.88</v>
      </c>
      <c r="H2776" s="25">
        <v>5631.76</v>
      </c>
      <c r="I2776" s="25">
        <v>4618.32</v>
      </c>
      <c r="J2776" s="25">
        <v>5076.66</v>
      </c>
      <c r="K2776" s="25">
        <v>4830.68</v>
      </c>
      <c r="L2776" s="25">
        <v>4733.7700000000004</v>
      </c>
      <c r="M2776" s="25">
        <v>3294.1570000000002</v>
      </c>
      <c r="N2776" s="25">
        <v>3136.1300609999998</v>
      </c>
    </row>
    <row r="2777" spans="1:14" x14ac:dyDescent="0.2">
      <c r="A2777" s="25"/>
      <c r="B2777" s="25" t="s">
        <v>61</v>
      </c>
      <c r="C2777" s="25" t="s">
        <v>13</v>
      </c>
      <c r="D2777" s="25" t="s">
        <v>13</v>
      </c>
      <c r="E2777" s="25" t="s">
        <v>13</v>
      </c>
      <c r="F2777" s="25" t="s">
        <v>13</v>
      </c>
      <c r="G2777" s="25" t="s">
        <v>13</v>
      </c>
      <c r="H2777" s="25" t="s">
        <v>13</v>
      </c>
      <c r="I2777" s="25" t="s">
        <v>13</v>
      </c>
      <c r="J2777" s="25" t="s">
        <v>13</v>
      </c>
      <c r="K2777" s="25" t="s">
        <v>13</v>
      </c>
      <c r="L2777" s="25" t="s">
        <v>13</v>
      </c>
      <c r="M2777" s="25" t="s">
        <v>13</v>
      </c>
      <c r="N2777" s="25" t="s">
        <v>13</v>
      </c>
    </row>
    <row r="2778" spans="1:14" x14ac:dyDescent="0.2">
      <c r="A2778" s="25"/>
      <c r="B2778" s="25" t="s">
        <v>2</v>
      </c>
      <c r="C2778" s="25">
        <v>1135.94</v>
      </c>
      <c r="D2778" s="25">
        <v>1243.48</v>
      </c>
      <c r="E2778" s="25">
        <v>1436.44</v>
      </c>
      <c r="F2778" s="25">
        <v>1895.24</v>
      </c>
      <c r="G2778" s="25">
        <v>1382.09</v>
      </c>
      <c r="H2778" s="25">
        <v>1538.63</v>
      </c>
      <c r="I2778" s="25">
        <v>1355.11</v>
      </c>
      <c r="J2778" s="25">
        <v>1467.84</v>
      </c>
      <c r="K2778" s="25">
        <v>1273.74</v>
      </c>
      <c r="L2778" s="25">
        <v>1163.5899999999999</v>
      </c>
      <c r="M2778" s="25">
        <v>886.96900000000005</v>
      </c>
      <c r="N2778" s="25">
        <v>923.82210499999997</v>
      </c>
    </row>
    <row r="2779" spans="1:14" x14ac:dyDescent="0.2">
      <c r="A2779" s="25"/>
      <c r="B2779" s="25" t="s">
        <v>3</v>
      </c>
      <c r="C2779" s="25">
        <v>2142.69</v>
      </c>
      <c r="D2779" s="25">
        <v>2275.0100000000002</v>
      </c>
      <c r="E2779" s="25">
        <v>2575.08</v>
      </c>
      <c r="F2779" s="25">
        <v>2953.48</v>
      </c>
      <c r="G2779" s="25">
        <v>2773.14</v>
      </c>
      <c r="H2779" s="25">
        <v>2644.89</v>
      </c>
      <c r="I2779" s="25">
        <v>1914.29</v>
      </c>
      <c r="J2779" s="25">
        <v>2226.79</v>
      </c>
      <c r="K2779" s="25">
        <v>2190.92</v>
      </c>
      <c r="L2779" s="25">
        <v>2358.87</v>
      </c>
      <c r="M2779" s="25">
        <v>1380.845</v>
      </c>
      <c r="N2779" s="25">
        <v>1223.9019089999999</v>
      </c>
    </row>
    <row r="2780" spans="1:14" x14ac:dyDescent="0.2">
      <c r="A2780" s="25"/>
      <c r="B2780" s="25" t="s">
        <v>4</v>
      </c>
      <c r="C2780" s="25">
        <v>598.17999999999995</v>
      </c>
      <c r="D2780" s="25">
        <v>634.54999999999995</v>
      </c>
      <c r="E2780" s="25">
        <v>760.6</v>
      </c>
      <c r="F2780" s="25">
        <v>982.76</v>
      </c>
      <c r="G2780" s="25">
        <v>1178.6500000000001</v>
      </c>
      <c r="H2780" s="25">
        <v>1448.24</v>
      </c>
      <c r="I2780" s="25">
        <v>1348.92</v>
      </c>
      <c r="J2780" s="25">
        <v>1382.03</v>
      </c>
      <c r="K2780" s="25">
        <v>1366.02</v>
      </c>
      <c r="L2780" s="25">
        <v>1211.31</v>
      </c>
      <c r="M2780" s="25">
        <v>1026.3430000000001</v>
      </c>
      <c r="N2780" s="25">
        <v>988.40604699999994</v>
      </c>
    </row>
    <row r="2781" spans="1:14" x14ac:dyDescent="0.2">
      <c r="A2781" s="25"/>
      <c r="B2781" s="25" t="s">
        <v>5</v>
      </c>
      <c r="C2781" s="25">
        <v>150.99</v>
      </c>
      <c r="D2781" s="25">
        <v>159.80199999999999</v>
      </c>
      <c r="E2781" s="25">
        <v>192.68600000000001</v>
      </c>
      <c r="F2781" s="25">
        <v>297.45</v>
      </c>
      <c r="G2781" s="25">
        <v>382.14400000000001</v>
      </c>
      <c r="H2781" s="25">
        <v>478.62200000000001</v>
      </c>
      <c r="I2781" s="25">
        <v>358.15199999999999</v>
      </c>
      <c r="J2781" s="25">
        <v>406.81400000000002</v>
      </c>
      <c r="K2781" s="25">
        <v>431.22899999999998</v>
      </c>
      <c r="L2781" s="25">
        <v>377.81099999999998</v>
      </c>
      <c r="M2781" s="25">
        <v>304.39</v>
      </c>
      <c r="N2781" s="25" t="s">
        <v>13</v>
      </c>
    </row>
    <row r="2782" spans="1:14" x14ac:dyDescent="0.2">
      <c r="A2782" s="25"/>
      <c r="B2782" s="25" t="s">
        <v>6</v>
      </c>
      <c r="C2782" s="25">
        <v>40.772799999999997</v>
      </c>
      <c r="D2782" s="25">
        <v>39.894100000000002</v>
      </c>
      <c r="E2782" s="25">
        <v>42.845199999999998</v>
      </c>
      <c r="F2782" s="25">
        <v>42.446399999999997</v>
      </c>
      <c r="G2782" s="25">
        <v>56.729199999999999</v>
      </c>
      <c r="H2782" s="25">
        <v>65.320700000000002</v>
      </c>
      <c r="I2782" s="25">
        <v>61.017899999999997</v>
      </c>
      <c r="J2782" s="25">
        <v>66.201800000000006</v>
      </c>
      <c r="K2782" s="25">
        <v>67.829599999999999</v>
      </c>
      <c r="L2782" s="25">
        <v>59.081000000000003</v>
      </c>
      <c r="M2782" s="25">
        <v>53.017000000000003</v>
      </c>
      <c r="N2782" s="25" t="s">
        <v>13</v>
      </c>
    </row>
    <row r="2783" spans="1:14" x14ac:dyDescent="0.2">
      <c r="A2783" s="25"/>
      <c r="B2783" s="25" t="s">
        <v>7</v>
      </c>
      <c r="C2783" s="25">
        <v>57.652299999999997</v>
      </c>
      <c r="D2783" s="25">
        <v>65.663700000000006</v>
      </c>
      <c r="E2783" s="25">
        <v>70.003799999999998</v>
      </c>
      <c r="F2783" s="25">
        <v>86.0291</v>
      </c>
      <c r="G2783" s="25">
        <v>61.0246</v>
      </c>
      <c r="H2783" s="25">
        <v>72.446600000000004</v>
      </c>
      <c r="I2783" s="25">
        <v>65.706100000000006</v>
      </c>
      <c r="J2783" s="25">
        <v>69.338999999999999</v>
      </c>
      <c r="K2783" s="25">
        <v>68.506699999999995</v>
      </c>
      <c r="L2783" s="25">
        <v>77.989000000000004</v>
      </c>
      <c r="M2783" s="25">
        <v>64.486999999999995</v>
      </c>
      <c r="N2783" s="25" t="s">
        <v>13</v>
      </c>
    </row>
    <row r="2784" spans="1:14" x14ac:dyDescent="0.2">
      <c r="A2784" s="25"/>
      <c r="B2784" s="25" t="s">
        <v>8</v>
      </c>
      <c r="C2784" s="25">
        <v>25.6661</v>
      </c>
      <c r="D2784" s="25">
        <v>26.220400000000001</v>
      </c>
      <c r="E2784" s="25">
        <v>29.265799999999999</v>
      </c>
      <c r="F2784" s="25">
        <v>29.623200000000001</v>
      </c>
      <c r="G2784" s="25">
        <v>25.0319</v>
      </c>
      <c r="H2784" s="25">
        <v>24.800899999999999</v>
      </c>
      <c r="I2784" s="25">
        <v>26.424499999999998</v>
      </c>
      <c r="J2784" s="25">
        <v>23.113</v>
      </c>
      <c r="K2784" s="25">
        <v>25.113</v>
      </c>
      <c r="L2784" s="25">
        <v>28.038</v>
      </c>
      <c r="M2784" s="25">
        <v>21.768000000000001</v>
      </c>
      <c r="N2784" s="25" t="s">
        <v>13</v>
      </c>
    </row>
    <row r="2785" spans="1:14" x14ac:dyDescent="0.2">
      <c r="A2785" s="25"/>
      <c r="B2785" s="25" t="s">
        <v>9</v>
      </c>
      <c r="C2785" s="25">
        <v>64.434899999999999</v>
      </c>
      <c r="D2785" s="25">
        <v>96.391900000000007</v>
      </c>
      <c r="E2785" s="25">
        <v>146.32900000000001</v>
      </c>
      <c r="F2785" s="25">
        <v>200.95099999999999</v>
      </c>
      <c r="G2785" s="25">
        <v>268.01900000000001</v>
      </c>
      <c r="H2785" s="25">
        <v>344.62799999999999</v>
      </c>
      <c r="I2785" s="25">
        <v>380.38499999999999</v>
      </c>
      <c r="J2785" s="25">
        <v>373.90600000000001</v>
      </c>
      <c r="K2785" s="25">
        <v>409.50099999999998</v>
      </c>
      <c r="L2785" s="25">
        <v>376.51499999999999</v>
      </c>
      <c r="M2785" s="25">
        <v>310.30399999999997</v>
      </c>
      <c r="N2785" s="25" t="s">
        <v>13</v>
      </c>
    </row>
    <row r="2786" spans="1:14" x14ac:dyDescent="0.2">
      <c r="A2786" s="25"/>
      <c r="B2786" s="25" t="s">
        <v>10</v>
      </c>
      <c r="C2786" s="25">
        <v>134.41900000000001</v>
      </c>
      <c r="D2786" s="25">
        <v>110.892</v>
      </c>
      <c r="E2786" s="25">
        <v>123.85299999999999</v>
      </c>
      <c r="F2786" s="25">
        <v>137.64699999999999</v>
      </c>
      <c r="G2786" s="25">
        <v>120.938</v>
      </c>
      <c r="H2786" s="25">
        <v>118.55500000000001</v>
      </c>
      <c r="I2786" s="25">
        <v>116.35299999999999</v>
      </c>
      <c r="J2786" s="25">
        <v>111.53100000000001</v>
      </c>
      <c r="K2786" s="25">
        <v>99.097800000000007</v>
      </c>
      <c r="L2786" s="25">
        <v>101.727</v>
      </c>
      <c r="M2786" s="25">
        <v>90.638999999999996</v>
      </c>
      <c r="N2786" s="25" t="s">
        <v>13</v>
      </c>
    </row>
    <row r="2787" spans="1:14" x14ac:dyDescent="0.2">
      <c r="A2787" s="25"/>
      <c r="B2787" s="25" t="s">
        <v>11</v>
      </c>
      <c r="C2787" s="25">
        <v>3.6996099999999998</v>
      </c>
      <c r="D2787" s="25">
        <v>2.6295500000000001</v>
      </c>
      <c r="E2787" s="25">
        <v>3.4338600000000001</v>
      </c>
      <c r="F2787" s="25">
        <v>5.8434799999999996</v>
      </c>
      <c r="G2787" s="25">
        <v>6.6653099999999998</v>
      </c>
      <c r="H2787" s="25">
        <v>9.7107700000000001</v>
      </c>
      <c r="I2787" s="25">
        <v>9.0212699999999995</v>
      </c>
      <c r="J2787" s="25">
        <v>8.8994599999999995</v>
      </c>
      <c r="K2787" s="25">
        <v>10.956099999999999</v>
      </c>
      <c r="L2787" s="25">
        <v>11.663</v>
      </c>
      <c r="M2787" s="25">
        <v>11.776</v>
      </c>
      <c r="N2787" s="25" t="s">
        <v>13</v>
      </c>
    </row>
    <row r="2788" spans="1:14" x14ac:dyDescent="0.2">
      <c r="A2788" s="25"/>
      <c r="B2788" s="25" t="s">
        <v>12</v>
      </c>
      <c r="C2788" s="25">
        <v>120.54600000000001</v>
      </c>
      <c r="D2788" s="25">
        <v>133.05500000000001</v>
      </c>
      <c r="E2788" s="25">
        <v>152.18199999999999</v>
      </c>
      <c r="F2788" s="25">
        <v>182.77099999999999</v>
      </c>
      <c r="G2788" s="25">
        <v>258.096</v>
      </c>
      <c r="H2788" s="25">
        <v>334.14800000000002</v>
      </c>
      <c r="I2788" s="25">
        <v>331.86900000000003</v>
      </c>
      <c r="J2788" s="25">
        <v>322.23700000000002</v>
      </c>
      <c r="K2788" s="25">
        <v>253.77600000000001</v>
      </c>
      <c r="L2788" s="25">
        <v>178.47900000000001</v>
      </c>
      <c r="M2788" s="25">
        <v>169.96100000000001</v>
      </c>
      <c r="N2788" s="25">
        <v>171.390072</v>
      </c>
    </row>
    <row r="2789" spans="1:14" x14ac:dyDescent="0.2">
      <c r="A2789" s="25" t="s">
        <v>277</v>
      </c>
      <c r="B2789" s="25" t="s">
        <v>1</v>
      </c>
      <c r="C2789" s="25">
        <v>27822</v>
      </c>
      <c r="D2789" s="25">
        <v>26087</v>
      </c>
      <c r="E2789" s="25">
        <v>30004</v>
      </c>
      <c r="F2789" s="25">
        <v>37109</v>
      </c>
      <c r="G2789" s="25">
        <v>35815</v>
      </c>
      <c r="H2789" s="25">
        <v>36453</v>
      </c>
      <c r="I2789" s="25">
        <v>41258</v>
      </c>
      <c r="J2789" s="25">
        <v>43567</v>
      </c>
      <c r="K2789" s="25">
        <v>48198</v>
      </c>
      <c r="L2789" s="25">
        <v>51856</v>
      </c>
      <c r="M2789" s="25">
        <v>46888</v>
      </c>
      <c r="N2789" s="25">
        <v>37634</v>
      </c>
    </row>
    <row r="2790" spans="1:14" x14ac:dyDescent="0.2">
      <c r="A2790" s="25"/>
      <c r="B2790" s="25" t="s">
        <v>61</v>
      </c>
      <c r="C2790" s="25" t="s">
        <v>13</v>
      </c>
      <c r="D2790" s="25" t="s">
        <v>13</v>
      </c>
      <c r="E2790" s="25" t="s">
        <v>13</v>
      </c>
      <c r="F2790" s="25" t="s">
        <v>13</v>
      </c>
      <c r="G2790" s="25" t="s">
        <v>13</v>
      </c>
      <c r="H2790" s="25" t="s">
        <v>13</v>
      </c>
      <c r="I2790" s="25">
        <v>125</v>
      </c>
      <c r="J2790" s="25">
        <v>150</v>
      </c>
      <c r="K2790" s="25">
        <v>183</v>
      </c>
      <c r="L2790" s="25">
        <v>170</v>
      </c>
      <c r="M2790" s="25">
        <v>152</v>
      </c>
      <c r="N2790" s="25">
        <v>207</v>
      </c>
    </row>
    <row r="2791" spans="1:14" x14ac:dyDescent="0.2">
      <c r="A2791" s="25"/>
      <c r="B2791" s="25" t="s">
        <v>2</v>
      </c>
      <c r="C2791" s="25">
        <v>5076</v>
      </c>
      <c r="D2791" s="25">
        <v>5014</v>
      </c>
      <c r="E2791" s="25">
        <v>6541</v>
      </c>
      <c r="F2791" s="25">
        <v>8347</v>
      </c>
      <c r="G2791" s="25">
        <v>8331</v>
      </c>
      <c r="H2791" s="25">
        <v>9418</v>
      </c>
      <c r="I2791" s="25">
        <v>11030</v>
      </c>
      <c r="J2791" s="25">
        <v>12640</v>
      </c>
      <c r="K2791" s="25">
        <v>14236</v>
      </c>
      <c r="L2791" s="25">
        <v>15605</v>
      </c>
      <c r="M2791" s="25">
        <v>14461</v>
      </c>
      <c r="N2791" s="25">
        <v>13028</v>
      </c>
    </row>
    <row r="2792" spans="1:14" x14ac:dyDescent="0.2">
      <c r="A2792" s="25"/>
      <c r="B2792" s="25" t="s">
        <v>3</v>
      </c>
      <c r="C2792" s="25">
        <v>19191</v>
      </c>
      <c r="D2792" s="25">
        <v>17457</v>
      </c>
      <c r="E2792" s="25">
        <v>19430</v>
      </c>
      <c r="F2792" s="25">
        <v>23365</v>
      </c>
      <c r="G2792" s="25">
        <v>22980</v>
      </c>
      <c r="H2792" s="25">
        <v>22585</v>
      </c>
      <c r="I2792" s="25">
        <v>25054</v>
      </c>
      <c r="J2792" s="25">
        <v>25345</v>
      </c>
      <c r="K2792" s="25">
        <v>27997</v>
      </c>
      <c r="L2792" s="25">
        <v>29552</v>
      </c>
      <c r="M2792" s="25">
        <v>26616</v>
      </c>
      <c r="N2792" s="25">
        <v>18743</v>
      </c>
    </row>
    <row r="2793" spans="1:14" x14ac:dyDescent="0.2">
      <c r="A2793" s="25"/>
      <c r="B2793" s="25" t="s">
        <v>4</v>
      </c>
      <c r="C2793" s="25">
        <v>3555</v>
      </c>
      <c r="D2793" s="25">
        <v>3616</v>
      </c>
      <c r="E2793" s="25">
        <v>4033</v>
      </c>
      <c r="F2793" s="25">
        <v>5397</v>
      </c>
      <c r="G2793" s="25">
        <v>4504</v>
      </c>
      <c r="H2793" s="25">
        <v>4450</v>
      </c>
      <c r="I2793" s="25">
        <v>5049</v>
      </c>
      <c r="J2793" s="25">
        <v>5432</v>
      </c>
      <c r="K2793" s="25">
        <v>5782</v>
      </c>
      <c r="L2793" s="25">
        <v>6529</v>
      </c>
      <c r="M2793" s="25">
        <v>5659</v>
      </c>
      <c r="N2793" s="25">
        <v>5656</v>
      </c>
    </row>
    <row r="2794" spans="1:14" x14ac:dyDescent="0.2">
      <c r="A2794" s="25"/>
      <c r="B2794" s="25" t="s">
        <v>5</v>
      </c>
      <c r="C2794" s="25">
        <v>882</v>
      </c>
      <c r="D2794" s="25">
        <v>936</v>
      </c>
      <c r="E2794" s="25">
        <v>856</v>
      </c>
      <c r="F2794" s="25">
        <v>1146</v>
      </c>
      <c r="G2794" s="25">
        <v>1279</v>
      </c>
      <c r="H2794" s="25">
        <v>1120</v>
      </c>
      <c r="I2794" s="25">
        <v>1245</v>
      </c>
      <c r="J2794" s="25">
        <v>1371</v>
      </c>
      <c r="K2794" s="25">
        <v>1199</v>
      </c>
      <c r="L2794" s="25">
        <v>1283</v>
      </c>
      <c r="M2794" s="25">
        <v>783</v>
      </c>
      <c r="N2794" s="25">
        <v>902</v>
      </c>
    </row>
    <row r="2795" spans="1:14" x14ac:dyDescent="0.2">
      <c r="A2795" s="25"/>
      <c r="B2795" s="25" t="s">
        <v>6</v>
      </c>
      <c r="C2795" s="25">
        <v>323</v>
      </c>
      <c r="D2795" s="25">
        <v>522</v>
      </c>
      <c r="E2795" s="25">
        <v>643</v>
      </c>
      <c r="F2795" s="25">
        <v>752</v>
      </c>
      <c r="G2795" s="25">
        <v>676</v>
      </c>
      <c r="H2795" s="25">
        <v>721</v>
      </c>
      <c r="I2795" s="25">
        <v>832</v>
      </c>
      <c r="J2795" s="25">
        <v>863</v>
      </c>
      <c r="K2795" s="25">
        <v>1000</v>
      </c>
      <c r="L2795" s="25">
        <v>1167</v>
      </c>
      <c r="M2795" s="25">
        <v>1059</v>
      </c>
      <c r="N2795" s="25">
        <v>1088</v>
      </c>
    </row>
    <row r="2796" spans="1:14" x14ac:dyDescent="0.2">
      <c r="A2796" s="25"/>
      <c r="B2796" s="25" t="s">
        <v>7</v>
      </c>
      <c r="C2796" s="25">
        <v>345</v>
      </c>
      <c r="D2796" s="25">
        <v>277</v>
      </c>
      <c r="E2796" s="25">
        <v>395</v>
      </c>
      <c r="F2796" s="25">
        <v>845</v>
      </c>
      <c r="G2796" s="25">
        <v>471</v>
      </c>
      <c r="H2796" s="25">
        <v>490</v>
      </c>
      <c r="I2796" s="25">
        <v>531</v>
      </c>
      <c r="J2796" s="25">
        <v>534</v>
      </c>
      <c r="K2796" s="25">
        <v>779</v>
      </c>
      <c r="L2796" s="25">
        <v>824</v>
      </c>
      <c r="M2796" s="25">
        <v>658</v>
      </c>
      <c r="N2796" s="25">
        <v>676</v>
      </c>
    </row>
    <row r="2797" spans="1:14" x14ac:dyDescent="0.2">
      <c r="A2797" s="25"/>
      <c r="B2797" s="25" t="s">
        <v>8</v>
      </c>
      <c r="C2797" s="25" t="s">
        <v>13</v>
      </c>
      <c r="D2797" s="25" t="s">
        <v>13</v>
      </c>
      <c r="E2797" s="25" t="s">
        <v>13</v>
      </c>
      <c r="F2797" s="25" t="s">
        <v>13</v>
      </c>
      <c r="G2797" s="25" t="s">
        <v>13</v>
      </c>
      <c r="H2797" s="25" t="s">
        <v>13</v>
      </c>
      <c r="I2797" s="25" t="s">
        <v>13</v>
      </c>
      <c r="J2797" s="25" t="s">
        <v>13</v>
      </c>
      <c r="K2797" s="25" t="s">
        <v>13</v>
      </c>
      <c r="L2797" s="25" t="s">
        <v>13</v>
      </c>
      <c r="M2797" s="25" t="s">
        <v>13</v>
      </c>
      <c r="N2797" s="25" t="s">
        <v>13</v>
      </c>
    </row>
    <row r="2798" spans="1:14" x14ac:dyDescent="0.2">
      <c r="A2798" s="25"/>
      <c r="B2798" s="25" t="s">
        <v>9</v>
      </c>
      <c r="C2798" s="25">
        <v>412</v>
      </c>
      <c r="D2798" s="25">
        <v>428</v>
      </c>
      <c r="E2798" s="25">
        <v>577</v>
      </c>
      <c r="F2798" s="25">
        <v>738</v>
      </c>
      <c r="G2798" s="25">
        <v>645</v>
      </c>
      <c r="H2798" s="25">
        <v>479</v>
      </c>
      <c r="I2798" s="25">
        <v>469</v>
      </c>
      <c r="J2798" s="25">
        <v>434</v>
      </c>
      <c r="K2798" s="25">
        <v>328</v>
      </c>
      <c r="L2798" s="25">
        <v>290</v>
      </c>
      <c r="M2798" s="25">
        <v>211</v>
      </c>
      <c r="N2798" s="25">
        <v>164</v>
      </c>
    </row>
    <row r="2799" spans="1:14" x14ac:dyDescent="0.2">
      <c r="A2799" s="25"/>
      <c r="B2799" s="25" t="s">
        <v>10</v>
      </c>
      <c r="C2799" s="25">
        <v>194</v>
      </c>
      <c r="D2799" s="25">
        <v>124</v>
      </c>
      <c r="E2799" s="25">
        <v>187</v>
      </c>
      <c r="F2799" s="25">
        <v>232</v>
      </c>
      <c r="G2799" s="25">
        <v>199</v>
      </c>
      <c r="H2799" s="25">
        <v>245</v>
      </c>
      <c r="I2799" s="25">
        <v>198</v>
      </c>
      <c r="J2799" s="25">
        <v>260</v>
      </c>
      <c r="K2799" s="25">
        <v>396</v>
      </c>
      <c r="L2799" s="25">
        <v>344</v>
      </c>
      <c r="M2799" s="25">
        <v>249</v>
      </c>
      <c r="N2799" s="25">
        <v>623</v>
      </c>
    </row>
    <row r="2800" spans="1:14" x14ac:dyDescent="0.2">
      <c r="A2800" s="25"/>
      <c r="B2800" s="25" t="s">
        <v>11</v>
      </c>
      <c r="C2800" s="25">
        <v>1079</v>
      </c>
      <c r="D2800" s="25">
        <v>998</v>
      </c>
      <c r="E2800" s="25">
        <v>972</v>
      </c>
      <c r="F2800" s="25">
        <v>1224</v>
      </c>
      <c r="G2800" s="25">
        <v>774</v>
      </c>
      <c r="H2800" s="25">
        <v>912</v>
      </c>
      <c r="I2800" s="25">
        <v>1269</v>
      </c>
      <c r="J2800" s="25">
        <v>1218</v>
      </c>
      <c r="K2800" s="25">
        <v>1282</v>
      </c>
      <c r="L2800" s="25">
        <v>1795</v>
      </c>
      <c r="M2800" s="25">
        <v>1873</v>
      </c>
      <c r="N2800" s="25">
        <v>1587</v>
      </c>
    </row>
    <row r="2801" spans="1:14" x14ac:dyDescent="0.2">
      <c r="A2801" s="25"/>
      <c r="B2801" s="25" t="s">
        <v>12</v>
      </c>
      <c r="C2801" s="25">
        <v>320</v>
      </c>
      <c r="D2801" s="25">
        <v>331</v>
      </c>
      <c r="E2801" s="25">
        <v>403</v>
      </c>
      <c r="F2801" s="25">
        <v>460</v>
      </c>
      <c r="G2801" s="25">
        <v>460</v>
      </c>
      <c r="H2801" s="25">
        <v>483</v>
      </c>
      <c r="I2801" s="25">
        <v>505</v>
      </c>
      <c r="J2801" s="25">
        <v>752</v>
      </c>
      <c r="K2801" s="25">
        <v>798</v>
      </c>
      <c r="L2801" s="25">
        <v>826</v>
      </c>
      <c r="M2801" s="25">
        <v>826</v>
      </c>
      <c r="N2801" s="25">
        <v>616</v>
      </c>
    </row>
    <row r="2802" spans="1:14" x14ac:dyDescent="0.2">
      <c r="A2802" s="25" t="s">
        <v>278</v>
      </c>
      <c r="B2802" s="25" t="s">
        <v>1</v>
      </c>
      <c r="C2802" s="25" t="s">
        <v>13</v>
      </c>
      <c r="D2802" s="25" t="s">
        <v>13</v>
      </c>
      <c r="E2802" s="25" t="s">
        <v>13</v>
      </c>
      <c r="F2802" s="25" t="s">
        <v>13</v>
      </c>
      <c r="G2802" s="25" t="s">
        <v>13</v>
      </c>
      <c r="H2802" s="25" t="s">
        <v>13</v>
      </c>
      <c r="I2802" s="25" t="s">
        <v>13</v>
      </c>
      <c r="J2802" s="25" t="s">
        <v>13</v>
      </c>
      <c r="K2802" s="25" t="s">
        <v>13</v>
      </c>
      <c r="L2802" s="25" t="s">
        <v>13</v>
      </c>
      <c r="M2802" s="25" t="s">
        <v>13</v>
      </c>
      <c r="N2802" s="25" t="s">
        <v>13</v>
      </c>
    </row>
    <row r="2803" spans="1:14" x14ac:dyDescent="0.2">
      <c r="A2803" s="25"/>
      <c r="B2803" s="25" t="s">
        <v>61</v>
      </c>
      <c r="C2803" s="25" t="s">
        <v>13</v>
      </c>
      <c r="D2803" s="25" t="s">
        <v>13</v>
      </c>
      <c r="E2803" s="25" t="s">
        <v>13</v>
      </c>
      <c r="F2803" s="25" t="s">
        <v>13</v>
      </c>
      <c r="G2803" s="25" t="s">
        <v>13</v>
      </c>
      <c r="H2803" s="25" t="s">
        <v>13</v>
      </c>
      <c r="I2803" s="25" t="s">
        <v>13</v>
      </c>
      <c r="J2803" s="25" t="s">
        <v>13</v>
      </c>
      <c r="K2803" s="25" t="s">
        <v>13</v>
      </c>
      <c r="L2803" s="25" t="s">
        <v>13</v>
      </c>
      <c r="M2803" s="25" t="s">
        <v>13</v>
      </c>
      <c r="N2803" s="25" t="s">
        <v>13</v>
      </c>
    </row>
    <row r="2804" spans="1:14" x14ac:dyDescent="0.2">
      <c r="A2804" s="25"/>
      <c r="B2804" s="25" t="s">
        <v>2</v>
      </c>
      <c r="C2804" s="25" t="s">
        <v>13</v>
      </c>
      <c r="D2804" s="25" t="s">
        <v>13</v>
      </c>
      <c r="E2804" s="25" t="s">
        <v>13</v>
      </c>
      <c r="F2804" s="25" t="s">
        <v>13</v>
      </c>
      <c r="G2804" s="25" t="s">
        <v>13</v>
      </c>
      <c r="H2804" s="25" t="s">
        <v>13</v>
      </c>
      <c r="I2804" s="25" t="s">
        <v>13</v>
      </c>
      <c r="J2804" s="25" t="s">
        <v>13</v>
      </c>
      <c r="K2804" s="25" t="s">
        <v>13</v>
      </c>
      <c r="L2804" s="25" t="s">
        <v>13</v>
      </c>
      <c r="M2804" s="25" t="s">
        <v>13</v>
      </c>
      <c r="N2804" s="25" t="s">
        <v>13</v>
      </c>
    </row>
    <row r="2805" spans="1:14" x14ac:dyDescent="0.2">
      <c r="A2805" s="25"/>
      <c r="B2805" s="25" t="s">
        <v>3</v>
      </c>
      <c r="C2805" s="25" t="s">
        <v>13</v>
      </c>
      <c r="D2805" s="25" t="s">
        <v>13</v>
      </c>
      <c r="E2805" s="25" t="s">
        <v>13</v>
      </c>
      <c r="F2805" s="25" t="s">
        <v>13</v>
      </c>
      <c r="G2805" s="25" t="s">
        <v>13</v>
      </c>
      <c r="H2805" s="25" t="s">
        <v>13</v>
      </c>
      <c r="I2805" s="25" t="s">
        <v>13</v>
      </c>
      <c r="J2805" s="25" t="s">
        <v>13</v>
      </c>
      <c r="K2805" s="25" t="s">
        <v>13</v>
      </c>
      <c r="L2805" s="25" t="s">
        <v>13</v>
      </c>
      <c r="M2805" s="25" t="s">
        <v>13</v>
      </c>
      <c r="N2805" s="25" t="s">
        <v>13</v>
      </c>
    </row>
    <row r="2806" spans="1:14" x14ac:dyDescent="0.2">
      <c r="A2806" s="25"/>
      <c r="B2806" s="25" t="s">
        <v>4</v>
      </c>
      <c r="C2806" s="25" t="s">
        <v>13</v>
      </c>
      <c r="D2806" s="25" t="s">
        <v>13</v>
      </c>
      <c r="E2806" s="25" t="s">
        <v>13</v>
      </c>
      <c r="F2806" s="25" t="s">
        <v>13</v>
      </c>
      <c r="G2806" s="25" t="s">
        <v>13</v>
      </c>
      <c r="H2806" s="25" t="s">
        <v>13</v>
      </c>
      <c r="I2806" s="25" t="s">
        <v>13</v>
      </c>
      <c r="J2806" s="25" t="s">
        <v>13</v>
      </c>
      <c r="K2806" s="25" t="s">
        <v>13</v>
      </c>
      <c r="L2806" s="25" t="s">
        <v>13</v>
      </c>
      <c r="M2806" s="25" t="s">
        <v>13</v>
      </c>
      <c r="N2806" s="25" t="s">
        <v>13</v>
      </c>
    </row>
    <row r="2807" spans="1:14" x14ac:dyDescent="0.2">
      <c r="A2807" s="25"/>
      <c r="B2807" s="25" t="s">
        <v>5</v>
      </c>
      <c r="C2807" s="25" t="s">
        <v>13</v>
      </c>
      <c r="D2807" s="25" t="s">
        <v>13</v>
      </c>
      <c r="E2807" s="25" t="s">
        <v>13</v>
      </c>
      <c r="F2807" s="25" t="s">
        <v>13</v>
      </c>
      <c r="G2807" s="25" t="s">
        <v>13</v>
      </c>
      <c r="H2807" s="25" t="s">
        <v>13</v>
      </c>
      <c r="I2807" s="25" t="s">
        <v>13</v>
      </c>
      <c r="J2807" s="25" t="s">
        <v>13</v>
      </c>
      <c r="K2807" s="25" t="s">
        <v>13</v>
      </c>
      <c r="L2807" s="25" t="s">
        <v>13</v>
      </c>
      <c r="M2807" s="25" t="s">
        <v>13</v>
      </c>
      <c r="N2807" s="25" t="s">
        <v>13</v>
      </c>
    </row>
    <row r="2808" spans="1:14" x14ac:dyDescent="0.2">
      <c r="A2808" s="25"/>
      <c r="B2808" s="25" t="s">
        <v>6</v>
      </c>
      <c r="C2808" s="25" t="s">
        <v>13</v>
      </c>
      <c r="D2808" s="25" t="s">
        <v>13</v>
      </c>
      <c r="E2808" s="25" t="s">
        <v>13</v>
      </c>
      <c r="F2808" s="25" t="s">
        <v>13</v>
      </c>
      <c r="G2808" s="25" t="s">
        <v>13</v>
      </c>
      <c r="H2808" s="25" t="s">
        <v>13</v>
      </c>
      <c r="I2808" s="25" t="s">
        <v>13</v>
      </c>
      <c r="J2808" s="25" t="s">
        <v>13</v>
      </c>
      <c r="K2808" s="25" t="s">
        <v>13</v>
      </c>
      <c r="L2808" s="25" t="s">
        <v>13</v>
      </c>
      <c r="M2808" s="25" t="s">
        <v>13</v>
      </c>
      <c r="N2808" s="25" t="s">
        <v>13</v>
      </c>
    </row>
    <row r="2809" spans="1:14" x14ac:dyDescent="0.2">
      <c r="A2809" s="25"/>
      <c r="B2809" s="25" t="s">
        <v>7</v>
      </c>
      <c r="C2809" s="25" t="s">
        <v>13</v>
      </c>
      <c r="D2809" s="25" t="s">
        <v>13</v>
      </c>
      <c r="E2809" s="25" t="s">
        <v>13</v>
      </c>
      <c r="F2809" s="25" t="s">
        <v>13</v>
      </c>
      <c r="G2809" s="25" t="s">
        <v>13</v>
      </c>
      <c r="H2809" s="25" t="s">
        <v>13</v>
      </c>
      <c r="I2809" s="25" t="s">
        <v>13</v>
      </c>
      <c r="J2809" s="25" t="s">
        <v>13</v>
      </c>
      <c r="K2809" s="25" t="s">
        <v>13</v>
      </c>
      <c r="L2809" s="25" t="s">
        <v>13</v>
      </c>
      <c r="M2809" s="25" t="s">
        <v>13</v>
      </c>
      <c r="N2809" s="25" t="s">
        <v>13</v>
      </c>
    </row>
    <row r="2810" spans="1:14" x14ac:dyDescent="0.2">
      <c r="A2810" s="25"/>
      <c r="B2810" s="25" t="s">
        <v>8</v>
      </c>
      <c r="C2810" s="25" t="s">
        <v>13</v>
      </c>
      <c r="D2810" s="25" t="s">
        <v>13</v>
      </c>
      <c r="E2810" s="25" t="s">
        <v>13</v>
      </c>
      <c r="F2810" s="25" t="s">
        <v>13</v>
      </c>
      <c r="G2810" s="25" t="s">
        <v>13</v>
      </c>
      <c r="H2810" s="25" t="s">
        <v>13</v>
      </c>
      <c r="I2810" s="25" t="s">
        <v>13</v>
      </c>
      <c r="J2810" s="25" t="s">
        <v>13</v>
      </c>
      <c r="K2810" s="25" t="s">
        <v>13</v>
      </c>
      <c r="L2810" s="25" t="s">
        <v>13</v>
      </c>
      <c r="M2810" s="25" t="s">
        <v>13</v>
      </c>
      <c r="N2810" s="25" t="s">
        <v>13</v>
      </c>
    </row>
    <row r="2811" spans="1:14" x14ac:dyDescent="0.2">
      <c r="A2811" s="25"/>
      <c r="B2811" s="25" t="s">
        <v>9</v>
      </c>
      <c r="C2811" s="25" t="s">
        <v>13</v>
      </c>
      <c r="D2811" s="25" t="s">
        <v>13</v>
      </c>
      <c r="E2811" s="25" t="s">
        <v>13</v>
      </c>
      <c r="F2811" s="25" t="s">
        <v>13</v>
      </c>
      <c r="G2811" s="25" t="s">
        <v>13</v>
      </c>
      <c r="H2811" s="25" t="s">
        <v>13</v>
      </c>
      <c r="I2811" s="25" t="s">
        <v>13</v>
      </c>
      <c r="J2811" s="25" t="s">
        <v>13</v>
      </c>
      <c r="K2811" s="25" t="s">
        <v>13</v>
      </c>
      <c r="L2811" s="25" t="s">
        <v>13</v>
      </c>
      <c r="M2811" s="25" t="s">
        <v>13</v>
      </c>
      <c r="N2811" s="25" t="s">
        <v>13</v>
      </c>
    </row>
    <row r="2812" spans="1:14" x14ac:dyDescent="0.2">
      <c r="A2812" s="25"/>
      <c r="B2812" s="25" t="s">
        <v>10</v>
      </c>
      <c r="C2812" s="25" t="s">
        <v>13</v>
      </c>
      <c r="D2812" s="25" t="s">
        <v>13</v>
      </c>
      <c r="E2812" s="25" t="s">
        <v>13</v>
      </c>
      <c r="F2812" s="25" t="s">
        <v>13</v>
      </c>
      <c r="G2812" s="25" t="s">
        <v>13</v>
      </c>
      <c r="H2812" s="25" t="s">
        <v>13</v>
      </c>
      <c r="I2812" s="25" t="s">
        <v>13</v>
      </c>
      <c r="J2812" s="25" t="s">
        <v>13</v>
      </c>
      <c r="K2812" s="25" t="s">
        <v>13</v>
      </c>
      <c r="L2812" s="25" t="s">
        <v>13</v>
      </c>
      <c r="M2812" s="25" t="s">
        <v>13</v>
      </c>
      <c r="N2812" s="25" t="s">
        <v>13</v>
      </c>
    </row>
    <row r="2813" spans="1:14" x14ac:dyDescent="0.2">
      <c r="A2813" s="25"/>
      <c r="B2813" s="25" t="s">
        <v>11</v>
      </c>
      <c r="C2813" s="25" t="s">
        <v>13</v>
      </c>
      <c r="D2813" s="25" t="s">
        <v>13</v>
      </c>
      <c r="E2813" s="25" t="s">
        <v>13</v>
      </c>
      <c r="F2813" s="25" t="s">
        <v>13</v>
      </c>
      <c r="G2813" s="25" t="s">
        <v>13</v>
      </c>
      <c r="H2813" s="25" t="s">
        <v>13</v>
      </c>
      <c r="I2813" s="25" t="s">
        <v>13</v>
      </c>
      <c r="J2813" s="25" t="s">
        <v>13</v>
      </c>
      <c r="K2813" s="25" t="s">
        <v>13</v>
      </c>
      <c r="L2813" s="25" t="s">
        <v>13</v>
      </c>
      <c r="M2813" s="25" t="s">
        <v>13</v>
      </c>
      <c r="N2813" s="25" t="s">
        <v>13</v>
      </c>
    </row>
    <row r="2814" spans="1:14" x14ac:dyDescent="0.2">
      <c r="A2814" s="25"/>
      <c r="B2814" s="25" t="s">
        <v>12</v>
      </c>
      <c r="C2814" s="25" t="s">
        <v>13</v>
      </c>
      <c r="D2814" s="25" t="s">
        <v>13</v>
      </c>
      <c r="E2814" s="25" t="s">
        <v>13</v>
      </c>
      <c r="F2814" s="25" t="s">
        <v>13</v>
      </c>
      <c r="G2814" s="25" t="s">
        <v>13</v>
      </c>
      <c r="H2814" s="25" t="s">
        <v>13</v>
      </c>
      <c r="I2814" s="25" t="s">
        <v>13</v>
      </c>
      <c r="J2814" s="25" t="s">
        <v>13</v>
      </c>
      <c r="K2814" s="25" t="s">
        <v>13</v>
      </c>
      <c r="L2814" s="25" t="s">
        <v>13</v>
      </c>
      <c r="M2814" s="25" t="s">
        <v>13</v>
      </c>
      <c r="N2814" s="25" t="s">
        <v>13</v>
      </c>
    </row>
    <row r="2815" spans="1:14" x14ac:dyDescent="0.2">
      <c r="A2815" s="25" t="s">
        <v>279</v>
      </c>
      <c r="B2815" s="25" t="s">
        <v>1</v>
      </c>
      <c r="C2815" s="25" t="s">
        <v>66</v>
      </c>
      <c r="D2815" s="25" t="s">
        <v>66</v>
      </c>
      <c r="E2815" s="25" t="s">
        <v>66</v>
      </c>
      <c r="F2815" s="25" t="s">
        <v>66</v>
      </c>
      <c r="G2815" s="25" t="s">
        <v>66</v>
      </c>
      <c r="H2815" s="25" t="s">
        <v>66</v>
      </c>
      <c r="I2815" s="25" t="s">
        <v>66</v>
      </c>
      <c r="J2815" s="25" t="s">
        <v>66</v>
      </c>
      <c r="K2815" s="25" t="s">
        <v>66</v>
      </c>
      <c r="L2815" s="25" t="s">
        <v>66</v>
      </c>
      <c r="M2815" s="25" t="s">
        <v>66</v>
      </c>
      <c r="N2815" s="25" t="s">
        <v>66</v>
      </c>
    </row>
    <row r="2816" spans="1:14" x14ac:dyDescent="0.2">
      <c r="A2816" s="25"/>
      <c r="B2816" s="25" t="s">
        <v>61</v>
      </c>
      <c r="C2816" s="25" t="s">
        <v>66</v>
      </c>
      <c r="D2816" s="25" t="s">
        <v>66</v>
      </c>
      <c r="E2816" s="25" t="s">
        <v>66</v>
      </c>
      <c r="F2816" s="25" t="s">
        <v>66</v>
      </c>
      <c r="G2816" s="25" t="s">
        <v>66</v>
      </c>
      <c r="H2816" s="25" t="s">
        <v>66</v>
      </c>
      <c r="I2816" s="25" t="s">
        <v>66</v>
      </c>
      <c r="J2816" s="25" t="s">
        <v>66</v>
      </c>
      <c r="K2816" s="25" t="s">
        <v>66</v>
      </c>
      <c r="L2816" s="25" t="s">
        <v>66</v>
      </c>
      <c r="M2816" s="25" t="s">
        <v>66</v>
      </c>
      <c r="N2816" s="25" t="s">
        <v>66</v>
      </c>
    </row>
    <row r="2817" spans="1:14" x14ac:dyDescent="0.2">
      <c r="A2817" s="25"/>
      <c r="B2817" s="25" t="s">
        <v>2</v>
      </c>
      <c r="C2817" s="25" t="s">
        <v>66</v>
      </c>
      <c r="D2817" s="25" t="s">
        <v>66</v>
      </c>
      <c r="E2817" s="25" t="s">
        <v>66</v>
      </c>
      <c r="F2817" s="25" t="s">
        <v>66</v>
      </c>
      <c r="G2817" s="25" t="s">
        <v>66</v>
      </c>
      <c r="H2817" s="25" t="s">
        <v>66</v>
      </c>
      <c r="I2817" s="25" t="s">
        <v>66</v>
      </c>
      <c r="J2817" s="25" t="s">
        <v>66</v>
      </c>
      <c r="K2817" s="25" t="s">
        <v>66</v>
      </c>
      <c r="L2817" s="25" t="s">
        <v>66</v>
      </c>
      <c r="M2817" s="25" t="s">
        <v>66</v>
      </c>
      <c r="N2817" s="25" t="s">
        <v>66</v>
      </c>
    </row>
    <row r="2818" spans="1:14" x14ac:dyDescent="0.2">
      <c r="A2818" s="25"/>
      <c r="B2818" s="25" t="s">
        <v>3</v>
      </c>
      <c r="C2818" s="25" t="s">
        <v>66</v>
      </c>
      <c r="D2818" s="25" t="s">
        <v>66</v>
      </c>
      <c r="E2818" s="25" t="s">
        <v>66</v>
      </c>
      <c r="F2818" s="25" t="s">
        <v>66</v>
      </c>
      <c r="G2818" s="25" t="s">
        <v>66</v>
      </c>
      <c r="H2818" s="25" t="s">
        <v>66</v>
      </c>
      <c r="I2818" s="25" t="s">
        <v>66</v>
      </c>
      <c r="J2818" s="25" t="s">
        <v>66</v>
      </c>
      <c r="K2818" s="25" t="s">
        <v>66</v>
      </c>
      <c r="L2818" s="25" t="s">
        <v>66</v>
      </c>
      <c r="M2818" s="25" t="s">
        <v>66</v>
      </c>
      <c r="N2818" s="25" t="s">
        <v>66</v>
      </c>
    </row>
    <row r="2819" spans="1:14" x14ac:dyDescent="0.2">
      <c r="A2819" s="25"/>
      <c r="B2819" s="25" t="s">
        <v>4</v>
      </c>
      <c r="C2819" s="25" t="s">
        <v>66</v>
      </c>
      <c r="D2819" s="25" t="s">
        <v>66</v>
      </c>
      <c r="E2819" s="25" t="s">
        <v>66</v>
      </c>
      <c r="F2819" s="25" t="s">
        <v>66</v>
      </c>
      <c r="G2819" s="25" t="s">
        <v>66</v>
      </c>
      <c r="H2819" s="25" t="s">
        <v>66</v>
      </c>
      <c r="I2819" s="25" t="s">
        <v>66</v>
      </c>
      <c r="J2819" s="25" t="s">
        <v>66</v>
      </c>
      <c r="K2819" s="25" t="s">
        <v>66</v>
      </c>
      <c r="L2819" s="25" t="s">
        <v>66</v>
      </c>
      <c r="M2819" s="25" t="s">
        <v>66</v>
      </c>
      <c r="N2819" s="25" t="s">
        <v>66</v>
      </c>
    </row>
    <row r="2820" spans="1:14" x14ac:dyDescent="0.2">
      <c r="A2820" s="25"/>
      <c r="B2820" s="25" t="s">
        <v>5</v>
      </c>
      <c r="C2820" s="25" t="s">
        <v>66</v>
      </c>
      <c r="D2820" s="25" t="s">
        <v>66</v>
      </c>
      <c r="E2820" s="25" t="s">
        <v>66</v>
      </c>
      <c r="F2820" s="25" t="s">
        <v>66</v>
      </c>
      <c r="G2820" s="25" t="s">
        <v>66</v>
      </c>
      <c r="H2820" s="25" t="s">
        <v>66</v>
      </c>
      <c r="I2820" s="25" t="s">
        <v>66</v>
      </c>
      <c r="J2820" s="25" t="s">
        <v>66</v>
      </c>
      <c r="K2820" s="25" t="s">
        <v>66</v>
      </c>
      <c r="L2820" s="25" t="s">
        <v>66</v>
      </c>
      <c r="M2820" s="25" t="s">
        <v>66</v>
      </c>
      <c r="N2820" s="25" t="s">
        <v>66</v>
      </c>
    </row>
    <row r="2821" spans="1:14" x14ac:dyDescent="0.2">
      <c r="A2821" s="25"/>
      <c r="B2821" s="25" t="s">
        <v>6</v>
      </c>
      <c r="C2821" s="25" t="s">
        <v>66</v>
      </c>
      <c r="D2821" s="25" t="s">
        <v>66</v>
      </c>
      <c r="E2821" s="25" t="s">
        <v>66</v>
      </c>
      <c r="F2821" s="25" t="s">
        <v>66</v>
      </c>
      <c r="G2821" s="25" t="s">
        <v>66</v>
      </c>
      <c r="H2821" s="25" t="s">
        <v>66</v>
      </c>
      <c r="I2821" s="25" t="s">
        <v>66</v>
      </c>
      <c r="J2821" s="25" t="s">
        <v>66</v>
      </c>
      <c r="K2821" s="25" t="s">
        <v>66</v>
      </c>
      <c r="L2821" s="25" t="s">
        <v>66</v>
      </c>
      <c r="M2821" s="25" t="s">
        <v>66</v>
      </c>
      <c r="N2821" s="25" t="s">
        <v>66</v>
      </c>
    </row>
    <row r="2822" spans="1:14" x14ac:dyDescent="0.2">
      <c r="A2822" s="25"/>
      <c r="B2822" s="25" t="s">
        <v>7</v>
      </c>
      <c r="C2822" s="25" t="s">
        <v>66</v>
      </c>
      <c r="D2822" s="25" t="s">
        <v>66</v>
      </c>
      <c r="E2822" s="25" t="s">
        <v>66</v>
      </c>
      <c r="F2822" s="25" t="s">
        <v>66</v>
      </c>
      <c r="G2822" s="25" t="s">
        <v>66</v>
      </c>
      <c r="H2822" s="25" t="s">
        <v>66</v>
      </c>
      <c r="I2822" s="25" t="s">
        <v>66</v>
      </c>
      <c r="J2822" s="25" t="s">
        <v>66</v>
      </c>
      <c r="K2822" s="25" t="s">
        <v>66</v>
      </c>
      <c r="L2822" s="25" t="s">
        <v>66</v>
      </c>
      <c r="M2822" s="25" t="s">
        <v>66</v>
      </c>
      <c r="N2822" s="25" t="s">
        <v>66</v>
      </c>
    </row>
    <row r="2823" spans="1:14" x14ac:dyDescent="0.2">
      <c r="A2823" s="25"/>
      <c r="B2823" s="25" t="s">
        <v>8</v>
      </c>
      <c r="C2823" s="25" t="s">
        <v>66</v>
      </c>
      <c r="D2823" s="25" t="s">
        <v>66</v>
      </c>
      <c r="E2823" s="25" t="s">
        <v>66</v>
      </c>
      <c r="F2823" s="25" t="s">
        <v>66</v>
      </c>
      <c r="G2823" s="25" t="s">
        <v>66</v>
      </c>
      <c r="H2823" s="25" t="s">
        <v>66</v>
      </c>
      <c r="I2823" s="25" t="s">
        <v>66</v>
      </c>
      <c r="J2823" s="25" t="s">
        <v>66</v>
      </c>
      <c r="K2823" s="25" t="s">
        <v>66</v>
      </c>
      <c r="L2823" s="25" t="s">
        <v>66</v>
      </c>
      <c r="M2823" s="25" t="s">
        <v>66</v>
      </c>
      <c r="N2823" s="25" t="s">
        <v>66</v>
      </c>
    </row>
    <row r="2824" spans="1:14" x14ac:dyDescent="0.2">
      <c r="A2824" s="25"/>
      <c r="B2824" s="25" t="s">
        <v>9</v>
      </c>
      <c r="C2824" s="25" t="s">
        <v>66</v>
      </c>
      <c r="D2824" s="25" t="s">
        <v>66</v>
      </c>
      <c r="E2824" s="25" t="s">
        <v>66</v>
      </c>
      <c r="F2824" s="25" t="s">
        <v>66</v>
      </c>
      <c r="G2824" s="25" t="s">
        <v>66</v>
      </c>
      <c r="H2824" s="25" t="s">
        <v>66</v>
      </c>
      <c r="I2824" s="25" t="s">
        <v>66</v>
      </c>
      <c r="J2824" s="25" t="s">
        <v>66</v>
      </c>
      <c r="K2824" s="25" t="s">
        <v>66</v>
      </c>
      <c r="L2824" s="25" t="s">
        <v>66</v>
      </c>
      <c r="M2824" s="25" t="s">
        <v>66</v>
      </c>
      <c r="N2824" s="25" t="s">
        <v>66</v>
      </c>
    </row>
    <row r="2825" spans="1:14" x14ac:dyDescent="0.2">
      <c r="A2825" s="25"/>
      <c r="B2825" s="25" t="s">
        <v>10</v>
      </c>
      <c r="C2825" s="25" t="s">
        <v>66</v>
      </c>
      <c r="D2825" s="25" t="s">
        <v>66</v>
      </c>
      <c r="E2825" s="25" t="s">
        <v>66</v>
      </c>
      <c r="F2825" s="25" t="s">
        <v>66</v>
      </c>
      <c r="G2825" s="25" t="s">
        <v>66</v>
      </c>
      <c r="H2825" s="25" t="s">
        <v>66</v>
      </c>
      <c r="I2825" s="25" t="s">
        <v>66</v>
      </c>
      <c r="J2825" s="25" t="s">
        <v>66</v>
      </c>
      <c r="K2825" s="25" t="s">
        <v>66</v>
      </c>
      <c r="L2825" s="25" t="s">
        <v>66</v>
      </c>
      <c r="M2825" s="25" t="s">
        <v>66</v>
      </c>
      <c r="N2825" s="25" t="s">
        <v>66</v>
      </c>
    </row>
    <row r="2826" spans="1:14" x14ac:dyDescent="0.2">
      <c r="A2826" s="25"/>
      <c r="B2826" s="25" t="s">
        <v>11</v>
      </c>
      <c r="C2826" s="25" t="s">
        <v>66</v>
      </c>
      <c r="D2826" s="25" t="s">
        <v>66</v>
      </c>
      <c r="E2826" s="25" t="s">
        <v>66</v>
      </c>
      <c r="F2826" s="25" t="s">
        <v>66</v>
      </c>
      <c r="G2826" s="25" t="s">
        <v>66</v>
      </c>
      <c r="H2826" s="25" t="s">
        <v>66</v>
      </c>
      <c r="I2826" s="25" t="s">
        <v>66</v>
      </c>
      <c r="J2826" s="25" t="s">
        <v>66</v>
      </c>
      <c r="K2826" s="25" t="s">
        <v>66</v>
      </c>
      <c r="L2826" s="25" t="s">
        <v>66</v>
      </c>
      <c r="M2826" s="25" t="s">
        <v>66</v>
      </c>
      <c r="N2826" s="25" t="s">
        <v>66</v>
      </c>
    </row>
    <row r="2827" spans="1:14" x14ac:dyDescent="0.2">
      <c r="A2827" s="25"/>
      <c r="B2827" s="25" t="s">
        <v>12</v>
      </c>
      <c r="C2827" s="25" t="s">
        <v>66</v>
      </c>
      <c r="D2827" s="25" t="s">
        <v>66</v>
      </c>
      <c r="E2827" s="25" t="s">
        <v>66</v>
      </c>
      <c r="F2827" s="25" t="s">
        <v>66</v>
      </c>
      <c r="G2827" s="25" t="s">
        <v>66</v>
      </c>
      <c r="H2827" s="25" t="s">
        <v>66</v>
      </c>
      <c r="I2827" s="25" t="s">
        <v>66</v>
      </c>
      <c r="J2827" s="25" t="s">
        <v>66</v>
      </c>
      <c r="K2827" s="25" t="s">
        <v>66</v>
      </c>
      <c r="L2827" s="25" t="s">
        <v>66</v>
      </c>
      <c r="M2827" s="25" t="s">
        <v>66</v>
      </c>
      <c r="N2827" s="25" t="s">
        <v>66</v>
      </c>
    </row>
    <row r="2828" spans="1:14" x14ac:dyDescent="0.2">
      <c r="A2828" s="25" t="s">
        <v>280</v>
      </c>
      <c r="B2828" s="25" t="s">
        <v>1</v>
      </c>
      <c r="C2828" s="25">
        <v>2.2902399999999998</v>
      </c>
      <c r="D2828" s="25">
        <v>2.5972900000000001</v>
      </c>
      <c r="E2828" s="25">
        <v>2.86557</v>
      </c>
      <c r="F2828" s="25">
        <v>3.5180500000000001</v>
      </c>
      <c r="G2828" s="25">
        <v>2.9386700000000001</v>
      </c>
      <c r="H2828" s="25">
        <v>4.0458800000000004</v>
      </c>
      <c r="I2828" s="25">
        <v>4.3460599999999996</v>
      </c>
      <c r="J2828" s="25">
        <v>4.4944100000000002</v>
      </c>
      <c r="K2828" s="25">
        <v>4.1380600000000003</v>
      </c>
      <c r="L2828" s="25">
        <v>4.0478120000000004</v>
      </c>
      <c r="M2828" s="25">
        <v>3.5268790000000001</v>
      </c>
      <c r="N2828" s="25">
        <v>3.7174589999999998</v>
      </c>
    </row>
    <row r="2829" spans="1:14" x14ac:dyDescent="0.2">
      <c r="A2829" s="25"/>
      <c r="B2829" s="25" t="s">
        <v>61</v>
      </c>
      <c r="C2829" s="25" t="s">
        <v>13</v>
      </c>
      <c r="D2829" s="25" t="s">
        <v>13</v>
      </c>
      <c r="E2829" s="25" t="s">
        <v>13</v>
      </c>
      <c r="F2829" s="25" t="s">
        <v>13</v>
      </c>
      <c r="G2829" s="25" t="s">
        <v>13</v>
      </c>
      <c r="H2829" s="25" t="s">
        <v>13</v>
      </c>
      <c r="I2829" s="25" t="s">
        <v>13</v>
      </c>
      <c r="J2829" s="25" t="s">
        <v>13</v>
      </c>
      <c r="K2829" s="25" t="s">
        <v>13</v>
      </c>
      <c r="L2829" s="25" t="s">
        <v>13</v>
      </c>
      <c r="M2829" s="25" t="s">
        <v>13</v>
      </c>
      <c r="N2829" s="25" t="s">
        <v>13</v>
      </c>
    </row>
    <row r="2830" spans="1:14" x14ac:dyDescent="0.2">
      <c r="A2830" s="25"/>
      <c r="B2830" s="25" t="s">
        <v>2</v>
      </c>
      <c r="C2830" s="25">
        <v>0.21145900000000001</v>
      </c>
      <c r="D2830" s="25">
        <v>0.35128700000000002</v>
      </c>
      <c r="E2830" s="25">
        <v>0.221493</v>
      </c>
      <c r="F2830" s="25">
        <v>0.29492200000000002</v>
      </c>
      <c r="G2830" s="25">
        <v>0.24884899999999999</v>
      </c>
      <c r="H2830" s="25">
        <v>0.29107699999999997</v>
      </c>
      <c r="I2830" s="25">
        <v>0.30397999999999997</v>
      </c>
      <c r="J2830" s="25">
        <v>0.28484100000000001</v>
      </c>
      <c r="K2830" s="25">
        <v>0.28980899999999998</v>
      </c>
      <c r="L2830" s="25" t="s">
        <v>13</v>
      </c>
      <c r="M2830" s="25" t="s">
        <v>13</v>
      </c>
      <c r="N2830" s="25" t="s">
        <v>13</v>
      </c>
    </row>
    <row r="2831" spans="1:14" x14ac:dyDescent="0.2">
      <c r="A2831" s="25"/>
      <c r="B2831" s="25" t="s">
        <v>3</v>
      </c>
      <c r="C2831" s="25">
        <v>1.1882999999999999</v>
      </c>
      <c r="D2831" s="25">
        <v>1.1781200000000001</v>
      </c>
      <c r="E2831" s="25">
        <v>1.5054099999999999</v>
      </c>
      <c r="F2831" s="25">
        <v>1.8651599999999999</v>
      </c>
      <c r="G2831" s="25">
        <v>1.5258400000000001</v>
      </c>
      <c r="H2831" s="25">
        <v>2.34632</v>
      </c>
      <c r="I2831" s="25">
        <v>2.4445100000000002</v>
      </c>
      <c r="J2831" s="25">
        <v>2.66852</v>
      </c>
      <c r="K2831" s="25">
        <v>2.37425</v>
      </c>
      <c r="L2831" s="25" t="s">
        <v>13</v>
      </c>
      <c r="M2831" s="25" t="s">
        <v>13</v>
      </c>
      <c r="N2831" s="25" t="s">
        <v>13</v>
      </c>
    </row>
    <row r="2832" spans="1:14" x14ac:dyDescent="0.2">
      <c r="A2832" s="25"/>
      <c r="B2832" s="25" t="s">
        <v>4</v>
      </c>
      <c r="C2832" s="25">
        <v>0.89048099999999997</v>
      </c>
      <c r="D2832" s="25">
        <v>1.0678829999999999</v>
      </c>
      <c r="E2832" s="25">
        <v>1.1386670000000001</v>
      </c>
      <c r="F2832" s="25">
        <v>1.3579680000000001</v>
      </c>
      <c r="G2832" s="25">
        <v>1.1639809999999999</v>
      </c>
      <c r="H2832" s="25">
        <v>1.4084829999999999</v>
      </c>
      <c r="I2832" s="25">
        <v>1.5975699999999999</v>
      </c>
      <c r="J2832" s="25">
        <v>1.5410489999999999</v>
      </c>
      <c r="K2832" s="25">
        <v>1.4740009999999999</v>
      </c>
      <c r="L2832" s="25" t="s">
        <v>13</v>
      </c>
      <c r="M2832" s="25" t="s">
        <v>13</v>
      </c>
      <c r="N2832" s="25" t="s">
        <v>13</v>
      </c>
    </row>
    <row r="2833" spans="1:14" x14ac:dyDescent="0.2">
      <c r="A2833" s="25"/>
      <c r="B2833" s="25" t="s">
        <v>5</v>
      </c>
      <c r="C2833" s="25" t="s">
        <v>13</v>
      </c>
      <c r="D2833" s="25" t="s">
        <v>13</v>
      </c>
      <c r="E2833" s="25" t="s">
        <v>13</v>
      </c>
      <c r="F2833" s="25" t="s">
        <v>13</v>
      </c>
      <c r="G2833" s="25" t="s">
        <v>13</v>
      </c>
      <c r="H2833" s="25" t="s">
        <v>13</v>
      </c>
      <c r="I2833" s="25" t="s">
        <v>13</v>
      </c>
      <c r="J2833" s="25" t="s">
        <v>13</v>
      </c>
      <c r="K2833" s="25" t="s">
        <v>13</v>
      </c>
      <c r="L2833" s="25" t="s">
        <v>13</v>
      </c>
      <c r="M2833" s="25" t="s">
        <v>13</v>
      </c>
      <c r="N2833" s="25" t="s">
        <v>13</v>
      </c>
    </row>
    <row r="2834" spans="1:14" x14ac:dyDescent="0.2">
      <c r="A2834" s="25"/>
      <c r="B2834" s="25" t="s">
        <v>6</v>
      </c>
      <c r="C2834" s="25" t="s">
        <v>13</v>
      </c>
      <c r="D2834" s="25" t="s">
        <v>13</v>
      </c>
      <c r="E2834" s="25" t="s">
        <v>13</v>
      </c>
      <c r="F2834" s="25" t="s">
        <v>13</v>
      </c>
      <c r="G2834" s="25" t="s">
        <v>13</v>
      </c>
      <c r="H2834" s="25" t="s">
        <v>13</v>
      </c>
      <c r="I2834" s="25" t="s">
        <v>13</v>
      </c>
      <c r="J2834" s="25" t="s">
        <v>13</v>
      </c>
      <c r="K2834" s="25" t="s">
        <v>13</v>
      </c>
      <c r="L2834" s="25" t="s">
        <v>13</v>
      </c>
      <c r="M2834" s="25" t="s">
        <v>13</v>
      </c>
      <c r="N2834" s="25" t="s">
        <v>13</v>
      </c>
    </row>
    <row r="2835" spans="1:14" x14ac:dyDescent="0.2">
      <c r="A2835" s="25"/>
      <c r="B2835" s="25" t="s">
        <v>7</v>
      </c>
      <c r="C2835" s="25">
        <v>6.8729899999999997E-2</v>
      </c>
      <c r="D2835" s="25">
        <v>8.4338999999999997E-2</v>
      </c>
      <c r="E2835" s="25">
        <v>9.0371099999999996E-2</v>
      </c>
      <c r="F2835" s="25">
        <v>8.8074100000000002E-2</v>
      </c>
      <c r="G2835" s="25">
        <v>0.106445</v>
      </c>
      <c r="H2835" s="25">
        <v>0.108402</v>
      </c>
      <c r="I2835" s="25">
        <v>0.121779</v>
      </c>
      <c r="J2835" s="25">
        <v>0.14105300000000001</v>
      </c>
      <c r="K2835" s="25">
        <v>0.134244</v>
      </c>
      <c r="L2835" s="25" t="s">
        <v>13</v>
      </c>
      <c r="M2835" s="25" t="s">
        <v>13</v>
      </c>
      <c r="N2835" s="25" t="s">
        <v>13</v>
      </c>
    </row>
    <row r="2836" spans="1:14" x14ac:dyDescent="0.2">
      <c r="A2836" s="25"/>
      <c r="B2836" s="25" t="s">
        <v>8</v>
      </c>
      <c r="C2836" s="25">
        <v>1.52733E-2</v>
      </c>
      <c r="D2836" s="25">
        <v>1.9578700000000001E-2</v>
      </c>
      <c r="E2836" s="25">
        <v>2.00825E-2</v>
      </c>
      <c r="F2836" s="25">
        <v>2.3486400000000001E-2</v>
      </c>
      <c r="G2836" s="25">
        <v>2.0277799999999999E-2</v>
      </c>
      <c r="H2836" s="25">
        <v>2.2838899999999999E-2</v>
      </c>
      <c r="I2836" s="25">
        <v>1.4773100000000001E-2</v>
      </c>
      <c r="J2836" s="25">
        <v>1.48291E-2</v>
      </c>
      <c r="K2836" s="25">
        <v>1.3826400000000001E-2</v>
      </c>
      <c r="L2836" s="25" t="s">
        <v>13</v>
      </c>
      <c r="M2836" s="25" t="s">
        <v>13</v>
      </c>
      <c r="N2836" s="25" t="s">
        <v>13</v>
      </c>
    </row>
    <row r="2837" spans="1:14" x14ac:dyDescent="0.2">
      <c r="A2837" s="25"/>
      <c r="B2837" s="25" t="s">
        <v>9</v>
      </c>
      <c r="C2837" s="25">
        <v>0.13752200000000001</v>
      </c>
      <c r="D2837" s="25">
        <v>0.16056000000000001</v>
      </c>
      <c r="E2837" s="25">
        <v>0.15320800000000001</v>
      </c>
      <c r="F2837" s="25">
        <v>0.15196399999999999</v>
      </c>
      <c r="G2837" s="25">
        <v>0.110624</v>
      </c>
      <c r="H2837" s="25">
        <v>0.114089</v>
      </c>
      <c r="I2837" s="25">
        <v>0.13716100000000001</v>
      </c>
      <c r="J2837" s="25">
        <v>0.137682</v>
      </c>
      <c r="K2837" s="25">
        <v>0.12837199999999999</v>
      </c>
      <c r="L2837" s="25" t="s">
        <v>13</v>
      </c>
      <c r="M2837" s="25" t="s">
        <v>13</v>
      </c>
      <c r="N2837" s="25" t="s">
        <v>13</v>
      </c>
    </row>
    <row r="2838" spans="1:14" x14ac:dyDescent="0.2">
      <c r="A2838" s="25"/>
      <c r="B2838" s="25" t="s">
        <v>10</v>
      </c>
      <c r="C2838" s="25">
        <v>0.29716399999999998</v>
      </c>
      <c r="D2838" s="25">
        <v>0.267397</v>
      </c>
      <c r="E2838" s="25">
        <v>0.28379700000000002</v>
      </c>
      <c r="F2838" s="25">
        <v>0.27610800000000002</v>
      </c>
      <c r="G2838" s="25">
        <v>0.25949499999999998</v>
      </c>
      <c r="H2838" s="25">
        <v>0.30303400000000003</v>
      </c>
      <c r="I2838" s="25">
        <v>0.371421</v>
      </c>
      <c r="J2838" s="25">
        <v>0.32181100000000001</v>
      </c>
      <c r="K2838" s="25">
        <v>0.31387399999999999</v>
      </c>
      <c r="L2838" s="25" t="s">
        <v>13</v>
      </c>
      <c r="M2838" s="25" t="s">
        <v>13</v>
      </c>
      <c r="N2838" s="25" t="s">
        <v>13</v>
      </c>
    </row>
    <row r="2839" spans="1:14" x14ac:dyDescent="0.2">
      <c r="A2839" s="25"/>
      <c r="B2839" s="25" t="s">
        <v>11</v>
      </c>
      <c r="C2839" s="25" t="s">
        <v>13</v>
      </c>
      <c r="D2839" s="25" t="s">
        <v>13</v>
      </c>
      <c r="E2839" s="25" t="s">
        <v>13</v>
      </c>
      <c r="F2839" s="25" t="s">
        <v>13</v>
      </c>
      <c r="G2839" s="25" t="s">
        <v>13</v>
      </c>
      <c r="H2839" s="25" t="s">
        <v>13</v>
      </c>
      <c r="I2839" s="25" t="s">
        <v>13</v>
      </c>
      <c r="J2839" s="25" t="s">
        <v>13</v>
      </c>
      <c r="K2839" s="25" t="s">
        <v>13</v>
      </c>
      <c r="L2839" s="25" t="s">
        <v>13</v>
      </c>
      <c r="M2839" s="25" t="s">
        <v>13</v>
      </c>
      <c r="N2839" s="25" t="s">
        <v>13</v>
      </c>
    </row>
    <row r="2840" spans="1:14" x14ac:dyDescent="0.2">
      <c r="A2840" s="25"/>
      <c r="B2840" s="25" t="s">
        <v>12</v>
      </c>
      <c r="C2840" s="25">
        <v>0.37179499999999999</v>
      </c>
      <c r="D2840" s="25">
        <v>0.53600400000000004</v>
      </c>
      <c r="E2840" s="25">
        <v>0.59121000000000001</v>
      </c>
      <c r="F2840" s="25">
        <v>0.81833199999999995</v>
      </c>
      <c r="G2840" s="25">
        <v>0.66713699999999998</v>
      </c>
      <c r="H2840" s="25">
        <v>0.86012200000000005</v>
      </c>
      <c r="I2840" s="25">
        <v>0.95242800000000005</v>
      </c>
      <c r="J2840" s="25">
        <v>0.92567600000000005</v>
      </c>
      <c r="K2840" s="25">
        <v>0.883687</v>
      </c>
      <c r="L2840" s="25" t="s">
        <v>13</v>
      </c>
      <c r="M2840" s="25" t="s">
        <v>13</v>
      </c>
      <c r="N2840" s="25" t="s">
        <v>13</v>
      </c>
    </row>
    <row r="2841" spans="1:14" x14ac:dyDescent="0.2">
      <c r="A2841" s="25" t="s">
        <v>281</v>
      </c>
      <c r="B2841" s="25" t="s">
        <v>1</v>
      </c>
      <c r="C2841" s="25">
        <v>526.16499999999996</v>
      </c>
      <c r="D2841" s="25">
        <v>547.95299999999997</v>
      </c>
      <c r="E2841" s="25">
        <v>662.87199999999996</v>
      </c>
      <c r="F2841" s="25">
        <v>832.09100000000001</v>
      </c>
      <c r="G2841" s="25">
        <v>1027.18</v>
      </c>
      <c r="H2841" s="25">
        <v>1303.67</v>
      </c>
      <c r="I2841" s="25">
        <v>1778.54</v>
      </c>
      <c r="J2841" s="25">
        <v>2117.9</v>
      </c>
      <c r="K2841" s="25">
        <v>2498.46</v>
      </c>
      <c r="L2841" s="25">
        <v>2006.818</v>
      </c>
      <c r="M2841" s="25">
        <v>2175.0700000000002</v>
      </c>
      <c r="N2841" s="25">
        <v>1605.7327540000001</v>
      </c>
    </row>
    <row r="2842" spans="1:14" x14ac:dyDescent="0.2">
      <c r="A2842" s="25"/>
      <c r="B2842" s="25" t="s">
        <v>61</v>
      </c>
      <c r="C2842" s="25" t="s">
        <v>13</v>
      </c>
      <c r="D2842" s="25" t="s">
        <v>13</v>
      </c>
      <c r="E2842" s="25" t="s">
        <v>13</v>
      </c>
      <c r="F2842" s="25" t="s">
        <v>13</v>
      </c>
      <c r="G2842" s="25" t="s">
        <v>13</v>
      </c>
      <c r="H2842" s="25" t="s">
        <v>13</v>
      </c>
      <c r="I2842" s="25">
        <v>0.16700000000000001</v>
      </c>
      <c r="J2842" s="25">
        <v>5.585</v>
      </c>
      <c r="K2842" s="25">
        <v>0.217</v>
      </c>
      <c r="L2842" s="25" t="s">
        <v>13</v>
      </c>
      <c r="M2842" s="25" t="s">
        <v>13</v>
      </c>
      <c r="N2842" s="25" t="s">
        <v>13</v>
      </c>
    </row>
    <row r="2843" spans="1:14" x14ac:dyDescent="0.2">
      <c r="A2843" s="25"/>
      <c r="B2843" s="25" t="s">
        <v>2</v>
      </c>
      <c r="C2843" s="25">
        <v>7.2785799999999998</v>
      </c>
      <c r="D2843" s="25">
        <v>3.9090400000000001</v>
      </c>
      <c r="E2843" s="25">
        <v>6.4915700000000003</v>
      </c>
      <c r="F2843" s="25">
        <v>41.018099999999997</v>
      </c>
      <c r="G2843" s="25">
        <v>41.1828</v>
      </c>
      <c r="H2843" s="25">
        <v>42.053800000000003</v>
      </c>
      <c r="I2843" s="25">
        <v>149.858</v>
      </c>
      <c r="J2843" s="25">
        <v>191.78800000000001</v>
      </c>
      <c r="K2843" s="25">
        <v>225.09200000000001</v>
      </c>
      <c r="L2843" s="25">
        <v>168.21700000000001</v>
      </c>
      <c r="M2843" s="25">
        <v>141.459</v>
      </c>
      <c r="N2843" s="25">
        <v>144.32877500000001</v>
      </c>
    </row>
    <row r="2844" spans="1:14" x14ac:dyDescent="0.2">
      <c r="A2844" s="25"/>
      <c r="B2844" s="25" t="s">
        <v>3</v>
      </c>
      <c r="C2844" s="25">
        <v>379.86599999999999</v>
      </c>
      <c r="D2844" s="25">
        <v>345.85899999999998</v>
      </c>
      <c r="E2844" s="25">
        <v>398.26</v>
      </c>
      <c r="F2844" s="25">
        <v>498.279</v>
      </c>
      <c r="G2844" s="25">
        <v>667.05799999999999</v>
      </c>
      <c r="H2844" s="25">
        <v>783.90899999999999</v>
      </c>
      <c r="I2844" s="25">
        <v>959.78700000000003</v>
      </c>
      <c r="J2844" s="25">
        <v>1135.45</v>
      </c>
      <c r="K2844" s="25">
        <v>1334.13</v>
      </c>
      <c r="L2844" s="25">
        <v>791.22299999999996</v>
      </c>
      <c r="M2844" s="25">
        <v>1148.9839999999999</v>
      </c>
      <c r="N2844" s="25">
        <v>758.16575499999999</v>
      </c>
    </row>
    <row r="2845" spans="1:14" x14ac:dyDescent="0.2">
      <c r="A2845" s="25"/>
      <c r="B2845" s="25" t="s">
        <v>4</v>
      </c>
      <c r="C2845" s="25">
        <v>139.02042</v>
      </c>
      <c r="D2845" s="25">
        <v>198.18495999999999</v>
      </c>
      <c r="E2845" s="25">
        <v>258.12043</v>
      </c>
      <c r="F2845" s="25">
        <v>292.79390000000001</v>
      </c>
      <c r="G2845" s="25">
        <v>318.94299999999998</v>
      </c>
      <c r="H2845" s="25">
        <v>477.7072</v>
      </c>
      <c r="I2845" s="25">
        <v>668.72500000000002</v>
      </c>
      <c r="J2845" s="25">
        <v>785.077</v>
      </c>
      <c r="K2845" s="25">
        <v>939.02099999999996</v>
      </c>
      <c r="L2845" s="25">
        <v>1047.3810000000001</v>
      </c>
      <c r="M2845" s="25">
        <v>884.62699999999995</v>
      </c>
      <c r="N2845" s="25">
        <v>703.23822500000006</v>
      </c>
    </row>
    <row r="2846" spans="1:14" x14ac:dyDescent="0.2">
      <c r="A2846" s="25"/>
      <c r="B2846" s="25" t="s">
        <v>5</v>
      </c>
      <c r="C2846" s="25" t="s">
        <v>13</v>
      </c>
      <c r="D2846" s="25" t="s">
        <v>13</v>
      </c>
      <c r="E2846" s="25" t="s">
        <v>13</v>
      </c>
      <c r="F2846" s="25" t="s">
        <v>13</v>
      </c>
      <c r="G2846" s="25" t="s">
        <v>13</v>
      </c>
      <c r="H2846" s="25" t="s">
        <v>13</v>
      </c>
      <c r="I2846" s="25">
        <v>245.86500000000001</v>
      </c>
      <c r="J2846" s="25">
        <v>244.595</v>
      </c>
      <c r="K2846" s="25">
        <v>240.38499999999999</v>
      </c>
      <c r="L2846" s="25">
        <v>221.255</v>
      </c>
      <c r="M2846" s="25">
        <v>151.839</v>
      </c>
      <c r="N2846" s="25">
        <v>103.884396</v>
      </c>
    </row>
    <row r="2847" spans="1:14" x14ac:dyDescent="0.2">
      <c r="A2847" s="25"/>
      <c r="B2847" s="25" t="s">
        <v>6</v>
      </c>
      <c r="C2847" s="25">
        <v>7.4375999999999998</v>
      </c>
      <c r="D2847" s="25">
        <v>8.7979800000000008</v>
      </c>
      <c r="E2847" s="25">
        <v>10.8987</v>
      </c>
      <c r="F2847" s="25">
        <v>7.6199199999999996</v>
      </c>
      <c r="G2847" s="25">
        <v>17.7697</v>
      </c>
      <c r="H2847" s="25">
        <v>12.373100000000001</v>
      </c>
      <c r="I2847" s="25">
        <v>18.135200000000001</v>
      </c>
      <c r="J2847" s="25">
        <v>33.674999999999997</v>
      </c>
      <c r="K2847" s="25">
        <v>18.431000000000001</v>
      </c>
      <c r="L2847" s="25">
        <v>26.914000000000001</v>
      </c>
      <c r="M2847" s="25">
        <v>36.558999999999997</v>
      </c>
      <c r="N2847" s="25">
        <v>36.111058999999997</v>
      </c>
    </row>
    <row r="2848" spans="1:14" x14ac:dyDescent="0.2">
      <c r="A2848" s="25"/>
      <c r="B2848" s="25" t="s">
        <v>7</v>
      </c>
      <c r="C2848" s="25">
        <v>11.28</v>
      </c>
      <c r="D2848" s="25">
        <v>11.88</v>
      </c>
      <c r="E2848" s="25">
        <v>14.73</v>
      </c>
      <c r="F2848" s="25">
        <v>19.02</v>
      </c>
      <c r="G2848" s="25">
        <v>17.5442</v>
      </c>
      <c r="H2848" s="25">
        <v>21.328499999999998</v>
      </c>
      <c r="I2848" s="25">
        <v>24.811399999999999</v>
      </c>
      <c r="J2848" s="25">
        <v>30.29</v>
      </c>
      <c r="K2848" s="25">
        <v>28.779</v>
      </c>
      <c r="L2848" s="25">
        <v>34.326000000000001</v>
      </c>
      <c r="M2848" s="25">
        <v>28.957000000000001</v>
      </c>
      <c r="N2848" s="25">
        <v>28.976068999999999</v>
      </c>
    </row>
    <row r="2849" spans="1:14" x14ac:dyDescent="0.2">
      <c r="A2849" s="25"/>
      <c r="B2849" s="25" t="s">
        <v>8</v>
      </c>
      <c r="C2849" s="25">
        <v>7.4238099999999996</v>
      </c>
      <c r="D2849" s="25">
        <v>2.3786200000000002</v>
      </c>
      <c r="E2849" s="25">
        <v>0.512486</v>
      </c>
      <c r="F2849" s="25">
        <v>2.7709299999999999</v>
      </c>
      <c r="G2849" s="25">
        <v>3.0467200000000001</v>
      </c>
      <c r="H2849" s="25">
        <v>4.1586699999999999</v>
      </c>
      <c r="I2849" s="25">
        <v>6.84626</v>
      </c>
      <c r="J2849" s="25">
        <v>20.279900000000001</v>
      </c>
      <c r="K2849" s="25">
        <v>14.0304</v>
      </c>
      <c r="L2849" s="25">
        <v>12.882</v>
      </c>
      <c r="M2849" s="25">
        <v>4.0880000000000001</v>
      </c>
      <c r="N2849" s="25">
        <v>1.527085</v>
      </c>
    </row>
    <row r="2850" spans="1:14" x14ac:dyDescent="0.2">
      <c r="A2850" s="25"/>
      <c r="B2850" s="25" t="s">
        <v>9</v>
      </c>
      <c r="C2850" s="25">
        <v>49.495199999999997</v>
      </c>
      <c r="D2850" s="25">
        <v>53.1614</v>
      </c>
      <c r="E2850" s="25">
        <v>33.764000000000003</v>
      </c>
      <c r="F2850" s="25">
        <v>53.186900000000001</v>
      </c>
      <c r="G2850" s="25">
        <v>55.713299999999997</v>
      </c>
      <c r="H2850" s="25">
        <v>56.876899999999999</v>
      </c>
      <c r="I2850" s="25">
        <v>74.569999999999993</v>
      </c>
      <c r="J2850" s="25">
        <v>74.295100000000005</v>
      </c>
      <c r="K2850" s="25">
        <v>102.121</v>
      </c>
      <c r="L2850" s="25">
        <v>56.875999999999998</v>
      </c>
      <c r="M2850" s="25">
        <v>65.959999999999994</v>
      </c>
      <c r="N2850" s="25">
        <v>40.308081000000001</v>
      </c>
    </row>
    <row r="2851" spans="1:14" x14ac:dyDescent="0.2">
      <c r="A2851" s="25"/>
      <c r="B2851" s="25" t="s">
        <v>10</v>
      </c>
      <c r="C2851" s="25">
        <v>20.75</v>
      </c>
      <c r="D2851" s="25">
        <v>32.423000000000002</v>
      </c>
      <c r="E2851" s="25">
        <v>37.981900000000003</v>
      </c>
      <c r="F2851" s="25">
        <v>64.806100000000001</v>
      </c>
      <c r="G2851" s="25">
        <v>54.4619</v>
      </c>
      <c r="H2851" s="25">
        <v>112.777</v>
      </c>
      <c r="I2851" s="25">
        <v>129.851</v>
      </c>
      <c r="J2851" s="25">
        <v>197.48400000000001</v>
      </c>
      <c r="K2851" s="25">
        <v>297.29500000000002</v>
      </c>
      <c r="L2851" s="25">
        <v>508.88200000000001</v>
      </c>
      <c r="M2851" s="25">
        <v>333.46499999999997</v>
      </c>
      <c r="N2851" s="25">
        <v>198.516806</v>
      </c>
    </row>
    <row r="2852" spans="1:14" x14ac:dyDescent="0.2">
      <c r="A2852" s="25"/>
      <c r="B2852" s="25" t="s">
        <v>11</v>
      </c>
      <c r="C2852" s="25" t="s">
        <v>13</v>
      </c>
      <c r="D2852" s="25" t="s">
        <v>13</v>
      </c>
      <c r="E2852" s="25" t="s">
        <v>13</v>
      </c>
      <c r="F2852" s="25" t="s">
        <v>13</v>
      </c>
      <c r="G2852" s="25" t="s">
        <v>13</v>
      </c>
      <c r="H2852" s="25" t="s">
        <v>13</v>
      </c>
      <c r="I2852" s="25">
        <v>4.5470100000000002</v>
      </c>
      <c r="J2852" s="25">
        <v>8.6153399999999998</v>
      </c>
      <c r="K2852" s="25">
        <v>11.952400000000001</v>
      </c>
      <c r="L2852" s="25">
        <v>6.9320000000000004</v>
      </c>
      <c r="M2852" s="25">
        <v>7.8879999999999999</v>
      </c>
      <c r="N2852" s="25">
        <v>15.388897999999999</v>
      </c>
    </row>
    <row r="2853" spans="1:14" x14ac:dyDescent="0.2">
      <c r="A2853" s="25"/>
      <c r="B2853" s="25" t="s">
        <v>12</v>
      </c>
      <c r="C2853" s="25">
        <v>42.634099999999997</v>
      </c>
      <c r="D2853" s="25">
        <v>89.543800000000005</v>
      </c>
      <c r="E2853" s="25">
        <v>160.233</v>
      </c>
      <c r="F2853" s="25">
        <v>145.38999999999999</v>
      </c>
      <c r="G2853" s="25">
        <v>170.40700000000001</v>
      </c>
      <c r="H2853" s="25">
        <v>270.18900000000002</v>
      </c>
      <c r="I2853" s="25">
        <v>164.09800000000001</v>
      </c>
      <c r="J2853" s="25">
        <v>175.83600000000001</v>
      </c>
      <c r="K2853" s="25">
        <v>226.02199999999999</v>
      </c>
      <c r="L2853" s="25">
        <v>179.31100000000001</v>
      </c>
      <c r="M2853" s="25">
        <v>255.87</v>
      </c>
      <c r="N2853" s="25">
        <v>278.52583099999998</v>
      </c>
    </row>
    <row r="2854" spans="1:14" x14ac:dyDescent="0.2">
      <c r="A2854" s="25" t="s">
        <v>282</v>
      </c>
      <c r="B2854" s="25" t="s">
        <v>1</v>
      </c>
      <c r="C2854" s="25">
        <v>10442</v>
      </c>
      <c r="D2854" s="25">
        <v>12181</v>
      </c>
      <c r="E2854" s="25">
        <v>15244</v>
      </c>
      <c r="F2854" s="25">
        <v>19292</v>
      </c>
      <c r="G2854" s="25">
        <v>14946</v>
      </c>
      <c r="H2854" s="25">
        <v>18327</v>
      </c>
      <c r="I2854" s="25">
        <v>21269</v>
      </c>
      <c r="J2854" s="25">
        <v>22089</v>
      </c>
      <c r="K2854" s="25">
        <v>22613</v>
      </c>
      <c r="L2854" s="25">
        <v>14884</v>
      </c>
      <c r="M2854" s="25">
        <v>12442</v>
      </c>
      <c r="N2854" s="25">
        <v>12394</v>
      </c>
    </row>
    <row r="2855" spans="1:14" x14ac:dyDescent="0.2">
      <c r="A2855" s="25"/>
      <c r="B2855" s="25" t="s">
        <v>61</v>
      </c>
      <c r="C2855" s="25">
        <v>1309</v>
      </c>
      <c r="D2855" s="25">
        <v>1234</v>
      </c>
      <c r="E2855" s="25">
        <v>1488</v>
      </c>
      <c r="F2855" s="25">
        <v>1853</v>
      </c>
      <c r="G2855" s="25">
        <v>1452</v>
      </c>
      <c r="H2855" s="25">
        <v>1789</v>
      </c>
      <c r="I2855" s="25">
        <v>2463</v>
      </c>
      <c r="J2855" s="25">
        <v>2692</v>
      </c>
      <c r="K2855" s="25">
        <v>2324</v>
      </c>
      <c r="L2855" s="25">
        <v>1577</v>
      </c>
      <c r="M2855" s="25">
        <v>1270</v>
      </c>
      <c r="N2855" s="25">
        <v>1341</v>
      </c>
    </row>
    <row r="2856" spans="1:14" x14ac:dyDescent="0.2">
      <c r="A2856" s="25"/>
      <c r="B2856" s="25" t="s">
        <v>2</v>
      </c>
      <c r="C2856" s="25">
        <v>4564</v>
      </c>
      <c r="D2856" s="25">
        <v>5458</v>
      </c>
      <c r="E2856" s="25">
        <v>6224</v>
      </c>
      <c r="F2856" s="25">
        <v>7707</v>
      </c>
      <c r="G2856" s="25">
        <v>6393</v>
      </c>
      <c r="H2856" s="25">
        <v>7991</v>
      </c>
      <c r="I2856" s="25">
        <v>9239</v>
      </c>
      <c r="J2856" s="25">
        <v>8717</v>
      </c>
      <c r="K2856" s="25">
        <v>8478</v>
      </c>
      <c r="L2856" s="25">
        <v>6231</v>
      </c>
      <c r="M2856" s="25">
        <v>5322</v>
      </c>
      <c r="N2856" s="25">
        <v>5312</v>
      </c>
    </row>
    <row r="2857" spans="1:14" x14ac:dyDescent="0.2">
      <c r="A2857" s="25"/>
      <c r="B2857" s="25" t="s">
        <v>3</v>
      </c>
      <c r="C2857" s="25">
        <v>3125</v>
      </c>
      <c r="D2857" s="25">
        <v>3485</v>
      </c>
      <c r="E2857" s="25">
        <v>4597</v>
      </c>
      <c r="F2857" s="25">
        <v>5768</v>
      </c>
      <c r="G2857" s="25">
        <v>3576</v>
      </c>
      <c r="H2857" s="25">
        <v>3788</v>
      </c>
      <c r="I2857" s="25">
        <v>4294</v>
      </c>
      <c r="J2857" s="25">
        <v>4842</v>
      </c>
      <c r="K2857" s="25">
        <v>5083</v>
      </c>
      <c r="L2857" s="25">
        <v>1612</v>
      </c>
      <c r="M2857" s="25">
        <v>1082</v>
      </c>
      <c r="N2857" s="25">
        <v>1078</v>
      </c>
    </row>
    <row r="2858" spans="1:14" x14ac:dyDescent="0.2">
      <c r="A2858" s="25"/>
      <c r="B2858" s="25" t="s">
        <v>4</v>
      </c>
      <c r="C2858" s="25">
        <v>1444</v>
      </c>
      <c r="D2858" s="25">
        <v>2004</v>
      </c>
      <c r="E2858" s="25">
        <v>2935</v>
      </c>
      <c r="F2858" s="25">
        <v>3964</v>
      </c>
      <c r="G2858" s="25">
        <v>3525</v>
      </c>
      <c r="H2858" s="25">
        <v>4759</v>
      </c>
      <c r="I2858" s="25">
        <v>5273</v>
      </c>
      <c r="J2858" s="25">
        <v>5838</v>
      </c>
      <c r="K2858" s="25">
        <v>6728</v>
      </c>
      <c r="L2858" s="25">
        <v>5464</v>
      </c>
      <c r="M2858" s="25">
        <v>4768</v>
      </c>
      <c r="N2858" s="25">
        <v>4663</v>
      </c>
    </row>
    <row r="2859" spans="1:14" x14ac:dyDescent="0.2">
      <c r="A2859" s="25"/>
      <c r="B2859" s="25" t="s">
        <v>5</v>
      </c>
      <c r="C2859" s="25">
        <v>115</v>
      </c>
      <c r="D2859" s="25">
        <v>189</v>
      </c>
      <c r="E2859" s="25">
        <v>145</v>
      </c>
      <c r="F2859" s="25">
        <v>220</v>
      </c>
      <c r="G2859" s="25">
        <v>239</v>
      </c>
      <c r="H2859" s="25">
        <v>234</v>
      </c>
      <c r="I2859" s="25">
        <v>255</v>
      </c>
      <c r="J2859" s="25">
        <v>304</v>
      </c>
      <c r="K2859" s="25">
        <v>275</v>
      </c>
      <c r="L2859" s="25">
        <v>209</v>
      </c>
      <c r="M2859" s="25">
        <v>288</v>
      </c>
      <c r="N2859" s="25">
        <v>182</v>
      </c>
    </row>
    <row r="2860" spans="1:14" x14ac:dyDescent="0.2">
      <c r="A2860" s="25"/>
      <c r="B2860" s="25" t="s">
        <v>6</v>
      </c>
      <c r="C2860" s="25">
        <v>25</v>
      </c>
      <c r="D2860" s="25">
        <v>70</v>
      </c>
      <c r="E2860" s="25">
        <v>86</v>
      </c>
      <c r="F2860" s="25">
        <v>64</v>
      </c>
      <c r="G2860" s="25">
        <v>42</v>
      </c>
      <c r="H2860" s="25">
        <v>32</v>
      </c>
      <c r="I2860" s="25">
        <v>43</v>
      </c>
      <c r="J2860" s="25">
        <v>54</v>
      </c>
      <c r="K2860" s="25">
        <v>40</v>
      </c>
      <c r="L2860" s="25">
        <v>13</v>
      </c>
      <c r="M2860" s="25">
        <v>14</v>
      </c>
      <c r="N2860" s="25">
        <v>24</v>
      </c>
    </row>
    <row r="2861" spans="1:14" x14ac:dyDescent="0.2">
      <c r="A2861" s="25"/>
      <c r="B2861" s="25" t="s">
        <v>7</v>
      </c>
      <c r="C2861" s="25">
        <v>36</v>
      </c>
      <c r="D2861" s="25">
        <v>80</v>
      </c>
      <c r="E2861" s="25">
        <v>322</v>
      </c>
      <c r="F2861" s="25">
        <v>486</v>
      </c>
      <c r="G2861" s="25">
        <v>370</v>
      </c>
      <c r="H2861" s="25">
        <v>475</v>
      </c>
      <c r="I2861" s="25">
        <v>312</v>
      </c>
      <c r="J2861" s="25">
        <v>249</v>
      </c>
      <c r="K2861" s="25">
        <v>349</v>
      </c>
      <c r="L2861" s="25">
        <v>221</v>
      </c>
      <c r="M2861" s="25">
        <v>190</v>
      </c>
      <c r="N2861" s="25">
        <v>83</v>
      </c>
    </row>
    <row r="2862" spans="1:14" x14ac:dyDescent="0.2">
      <c r="A2862" s="25"/>
      <c r="B2862" s="25" t="s">
        <v>8</v>
      </c>
      <c r="C2862" s="25">
        <v>22</v>
      </c>
      <c r="D2862" s="25">
        <v>32</v>
      </c>
      <c r="E2862" s="25">
        <v>53</v>
      </c>
      <c r="F2862" s="25">
        <v>72</v>
      </c>
      <c r="G2862" s="25">
        <v>112</v>
      </c>
      <c r="H2862" s="25">
        <v>132</v>
      </c>
      <c r="I2862" s="25">
        <v>107</v>
      </c>
      <c r="J2862" s="25">
        <v>124</v>
      </c>
      <c r="K2862" s="25">
        <v>167</v>
      </c>
      <c r="L2862" s="25">
        <v>118</v>
      </c>
      <c r="M2862" s="25">
        <v>85</v>
      </c>
      <c r="N2862" s="25">
        <v>73</v>
      </c>
    </row>
    <row r="2863" spans="1:14" x14ac:dyDescent="0.2">
      <c r="A2863" s="25"/>
      <c r="B2863" s="25" t="s">
        <v>9</v>
      </c>
      <c r="C2863" s="25">
        <v>157</v>
      </c>
      <c r="D2863" s="25">
        <v>255</v>
      </c>
      <c r="E2863" s="25">
        <v>365</v>
      </c>
      <c r="F2863" s="25">
        <v>473</v>
      </c>
      <c r="G2863" s="25">
        <v>586</v>
      </c>
      <c r="H2863" s="25">
        <v>719</v>
      </c>
      <c r="I2863" s="25">
        <v>1040</v>
      </c>
      <c r="J2863" s="25">
        <v>1321</v>
      </c>
      <c r="K2863" s="25">
        <v>1782</v>
      </c>
      <c r="L2863" s="25">
        <v>2042</v>
      </c>
      <c r="M2863" s="25">
        <v>2105</v>
      </c>
      <c r="N2863" s="25">
        <v>2310</v>
      </c>
    </row>
    <row r="2864" spans="1:14" x14ac:dyDescent="0.2">
      <c r="A2864" s="25"/>
      <c r="B2864" s="25" t="s">
        <v>10</v>
      </c>
      <c r="C2864" s="25">
        <v>632</v>
      </c>
      <c r="D2864" s="25">
        <v>836</v>
      </c>
      <c r="E2864" s="25">
        <v>1296</v>
      </c>
      <c r="F2864" s="25">
        <v>1871</v>
      </c>
      <c r="G2864" s="25">
        <v>1557</v>
      </c>
      <c r="H2864" s="25">
        <v>2456</v>
      </c>
      <c r="I2864" s="25">
        <v>2772</v>
      </c>
      <c r="J2864" s="25">
        <v>2951</v>
      </c>
      <c r="K2864" s="25">
        <v>3239</v>
      </c>
      <c r="L2864" s="25">
        <v>2495</v>
      </c>
      <c r="M2864" s="25">
        <v>1807</v>
      </c>
      <c r="N2864" s="25">
        <v>1642</v>
      </c>
    </row>
    <row r="2865" spans="1:14" x14ac:dyDescent="0.2">
      <c r="A2865" s="25"/>
      <c r="B2865" s="25" t="s">
        <v>11</v>
      </c>
      <c r="C2865" s="25">
        <v>16</v>
      </c>
      <c r="D2865" s="25">
        <v>74</v>
      </c>
      <c r="E2865" s="25">
        <v>158</v>
      </c>
      <c r="F2865" s="25">
        <v>185</v>
      </c>
      <c r="G2865" s="25">
        <v>84</v>
      </c>
      <c r="H2865" s="25">
        <v>113</v>
      </c>
      <c r="I2865" s="25">
        <v>93</v>
      </c>
      <c r="J2865" s="25">
        <v>119</v>
      </c>
      <c r="K2865" s="25">
        <v>114</v>
      </c>
      <c r="L2865" s="25">
        <v>64</v>
      </c>
      <c r="M2865" s="25">
        <v>39</v>
      </c>
      <c r="N2865" s="25">
        <v>36</v>
      </c>
    </row>
    <row r="2866" spans="1:14" x14ac:dyDescent="0.2">
      <c r="A2866" s="25"/>
      <c r="B2866" s="25" t="s">
        <v>12</v>
      </c>
      <c r="C2866" s="25">
        <v>441</v>
      </c>
      <c r="D2866" s="25">
        <v>468</v>
      </c>
      <c r="E2866" s="25">
        <v>510</v>
      </c>
      <c r="F2866" s="25">
        <v>593</v>
      </c>
      <c r="G2866" s="25">
        <v>535</v>
      </c>
      <c r="H2866" s="25">
        <v>598</v>
      </c>
      <c r="I2866" s="25">
        <v>651</v>
      </c>
      <c r="J2866" s="25">
        <v>716</v>
      </c>
      <c r="K2866" s="25">
        <v>762</v>
      </c>
      <c r="L2866" s="25">
        <v>302</v>
      </c>
      <c r="M2866" s="25">
        <v>240</v>
      </c>
      <c r="N2866" s="25">
        <v>313</v>
      </c>
    </row>
    <row r="2867" spans="1:14" x14ac:dyDescent="0.2">
      <c r="A2867" s="25" t="s">
        <v>283</v>
      </c>
      <c r="B2867" s="25" t="s">
        <v>1</v>
      </c>
      <c r="C2867" s="25" t="s">
        <v>88</v>
      </c>
      <c r="D2867" s="25" t="s">
        <v>88</v>
      </c>
      <c r="E2867" s="25" t="s">
        <v>88</v>
      </c>
      <c r="F2867" s="25" t="s">
        <v>88</v>
      </c>
      <c r="G2867" s="25" t="s">
        <v>88</v>
      </c>
      <c r="H2867" s="25" t="s">
        <v>88</v>
      </c>
      <c r="I2867" s="25" t="s">
        <v>88</v>
      </c>
      <c r="J2867" s="25" t="s">
        <v>88</v>
      </c>
      <c r="K2867" s="25" t="s">
        <v>88</v>
      </c>
      <c r="L2867" s="25" t="s">
        <v>88</v>
      </c>
      <c r="M2867" s="25" t="s">
        <v>88</v>
      </c>
      <c r="N2867" s="25" t="s">
        <v>88</v>
      </c>
    </row>
    <row r="2868" spans="1:14" x14ac:dyDescent="0.2">
      <c r="A2868" s="25"/>
      <c r="B2868" s="25" t="s">
        <v>61</v>
      </c>
      <c r="C2868" s="25" t="s">
        <v>88</v>
      </c>
      <c r="D2868" s="25" t="s">
        <v>88</v>
      </c>
      <c r="E2868" s="25" t="s">
        <v>88</v>
      </c>
      <c r="F2868" s="25" t="s">
        <v>88</v>
      </c>
      <c r="G2868" s="25" t="s">
        <v>88</v>
      </c>
      <c r="H2868" s="25" t="s">
        <v>88</v>
      </c>
      <c r="I2868" s="25" t="s">
        <v>88</v>
      </c>
      <c r="J2868" s="25" t="s">
        <v>88</v>
      </c>
      <c r="K2868" s="25" t="s">
        <v>88</v>
      </c>
      <c r="L2868" s="25" t="s">
        <v>88</v>
      </c>
      <c r="M2868" s="25" t="s">
        <v>88</v>
      </c>
      <c r="N2868" s="25" t="s">
        <v>88</v>
      </c>
    </row>
    <row r="2869" spans="1:14" x14ac:dyDescent="0.2">
      <c r="A2869" s="25"/>
      <c r="B2869" s="25" t="s">
        <v>2</v>
      </c>
      <c r="C2869" s="25" t="s">
        <v>88</v>
      </c>
      <c r="D2869" s="25" t="s">
        <v>88</v>
      </c>
      <c r="E2869" s="25" t="s">
        <v>88</v>
      </c>
      <c r="F2869" s="25" t="s">
        <v>88</v>
      </c>
      <c r="G2869" s="25" t="s">
        <v>88</v>
      </c>
      <c r="H2869" s="25" t="s">
        <v>88</v>
      </c>
      <c r="I2869" s="25" t="s">
        <v>88</v>
      </c>
      <c r="J2869" s="25" t="s">
        <v>88</v>
      </c>
      <c r="K2869" s="25" t="s">
        <v>88</v>
      </c>
      <c r="L2869" s="25" t="s">
        <v>88</v>
      </c>
      <c r="M2869" s="25" t="s">
        <v>88</v>
      </c>
      <c r="N2869" s="25" t="s">
        <v>88</v>
      </c>
    </row>
    <row r="2870" spans="1:14" x14ac:dyDescent="0.2">
      <c r="A2870" s="25"/>
      <c r="B2870" s="25" t="s">
        <v>3</v>
      </c>
      <c r="C2870" s="25" t="s">
        <v>88</v>
      </c>
      <c r="D2870" s="25" t="s">
        <v>88</v>
      </c>
      <c r="E2870" s="25" t="s">
        <v>88</v>
      </c>
      <c r="F2870" s="25" t="s">
        <v>88</v>
      </c>
      <c r="G2870" s="25" t="s">
        <v>88</v>
      </c>
      <c r="H2870" s="25" t="s">
        <v>88</v>
      </c>
      <c r="I2870" s="25" t="s">
        <v>88</v>
      </c>
      <c r="J2870" s="25" t="s">
        <v>88</v>
      </c>
      <c r="K2870" s="25" t="s">
        <v>88</v>
      </c>
      <c r="L2870" s="25" t="s">
        <v>88</v>
      </c>
      <c r="M2870" s="25" t="s">
        <v>88</v>
      </c>
      <c r="N2870" s="25" t="s">
        <v>88</v>
      </c>
    </row>
    <row r="2871" spans="1:14" x14ac:dyDescent="0.2">
      <c r="A2871" s="25"/>
      <c r="B2871" s="25" t="s">
        <v>4</v>
      </c>
      <c r="C2871" s="25" t="s">
        <v>88</v>
      </c>
      <c r="D2871" s="25" t="s">
        <v>88</v>
      </c>
      <c r="E2871" s="25" t="s">
        <v>88</v>
      </c>
      <c r="F2871" s="25" t="s">
        <v>88</v>
      </c>
      <c r="G2871" s="25" t="s">
        <v>88</v>
      </c>
      <c r="H2871" s="25" t="s">
        <v>88</v>
      </c>
      <c r="I2871" s="25" t="s">
        <v>88</v>
      </c>
      <c r="J2871" s="25" t="s">
        <v>88</v>
      </c>
      <c r="K2871" s="25" t="s">
        <v>88</v>
      </c>
      <c r="L2871" s="25" t="s">
        <v>88</v>
      </c>
      <c r="M2871" s="25" t="s">
        <v>88</v>
      </c>
      <c r="N2871" s="25" t="s">
        <v>88</v>
      </c>
    </row>
    <row r="2872" spans="1:14" x14ac:dyDescent="0.2">
      <c r="A2872" s="25"/>
      <c r="B2872" s="25" t="s">
        <v>5</v>
      </c>
      <c r="C2872" s="25" t="s">
        <v>88</v>
      </c>
      <c r="D2872" s="25" t="s">
        <v>88</v>
      </c>
      <c r="E2872" s="25" t="s">
        <v>88</v>
      </c>
      <c r="F2872" s="25" t="s">
        <v>88</v>
      </c>
      <c r="G2872" s="25" t="s">
        <v>88</v>
      </c>
      <c r="H2872" s="25" t="s">
        <v>88</v>
      </c>
      <c r="I2872" s="25" t="s">
        <v>88</v>
      </c>
      <c r="J2872" s="25" t="s">
        <v>88</v>
      </c>
      <c r="K2872" s="25" t="s">
        <v>88</v>
      </c>
      <c r="L2872" s="25" t="s">
        <v>88</v>
      </c>
      <c r="M2872" s="25" t="s">
        <v>88</v>
      </c>
      <c r="N2872" s="25" t="s">
        <v>88</v>
      </c>
    </row>
    <row r="2873" spans="1:14" x14ac:dyDescent="0.2">
      <c r="A2873" s="25"/>
      <c r="B2873" s="25" t="s">
        <v>6</v>
      </c>
      <c r="C2873" s="25" t="s">
        <v>88</v>
      </c>
      <c r="D2873" s="25" t="s">
        <v>88</v>
      </c>
      <c r="E2873" s="25" t="s">
        <v>88</v>
      </c>
      <c r="F2873" s="25" t="s">
        <v>88</v>
      </c>
      <c r="G2873" s="25" t="s">
        <v>88</v>
      </c>
      <c r="H2873" s="25" t="s">
        <v>88</v>
      </c>
      <c r="I2873" s="25" t="s">
        <v>88</v>
      </c>
      <c r="J2873" s="25" t="s">
        <v>88</v>
      </c>
      <c r="K2873" s="25" t="s">
        <v>88</v>
      </c>
      <c r="L2873" s="25" t="s">
        <v>88</v>
      </c>
      <c r="M2873" s="25" t="s">
        <v>88</v>
      </c>
      <c r="N2873" s="25" t="s">
        <v>88</v>
      </c>
    </row>
    <row r="2874" spans="1:14" x14ac:dyDescent="0.2">
      <c r="A2874" s="25"/>
      <c r="B2874" s="25" t="s">
        <v>7</v>
      </c>
      <c r="C2874" s="25" t="s">
        <v>88</v>
      </c>
      <c r="D2874" s="25" t="s">
        <v>88</v>
      </c>
      <c r="E2874" s="25" t="s">
        <v>88</v>
      </c>
      <c r="F2874" s="25" t="s">
        <v>88</v>
      </c>
      <c r="G2874" s="25" t="s">
        <v>88</v>
      </c>
      <c r="H2874" s="25" t="s">
        <v>88</v>
      </c>
      <c r="I2874" s="25" t="s">
        <v>88</v>
      </c>
      <c r="J2874" s="25" t="s">
        <v>88</v>
      </c>
      <c r="K2874" s="25" t="s">
        <v>88</v>
      </c>
      <c r="L2874" s="25" t="s">
        <v>88</v>
      </c>
      <c r="M2874" s="25" t="s">
        <v>88</v>
      </c>
      <c r="N2874" s="25" t="s">
        <v>88</v>
      </c>
    </row>
    <row r="2875" spans="1:14" x14ac:dyDescent="0.2">
      <c r="A2875" s="25"/>
      <c r="B2875" s="25" t="s">
        <v>8</v>
      </c>
      <c r="C2875" s="25" t="s">
        <v>88</v>
      </c>
      <c r="D2875" s="25" t="s">
        <v>88</v>
      </c>
      <c r="E2875" s="25" t="s">
        <v>88</v>
      </c>
      <c r="F2875" s="25" t="s">
        <v>88</v>
      </c>
      <c r="G2875" s="25" t="s">
        <v>88</v>
      </c>
      <c r="H2875" s="25" t="s">
        <v>88</v>
      </c>
      <c r="I2875" s="25" t="s">
        <v>88</v>
      </c>
      <c r="J2875" s="25" t="s">
        <v>88</v>
      </c>
      <c r="K2875" s="25" t="s">
        <v>88</v>
      </c>
      <c r="L2875" s="25" t="s">
        <v>88</v>
      </c>
      <c r="M2875" s="25" t="s">
        <v>88</v>
      </c>
      <c r="N2875" s="25" t="s">
        <v>88</v>
      </c>
    </row>
    <row r="2876" spans="1:14" x14ac:dyDescent="0.2">
      <c r="A2876" s="25"/>
      <c r="B2876" s="25" t="s">
        <v>9</v>
      </c>
      <c r="C2876" s="25" t="s">
        <v>88</v>
      </c>
      <c r="D2876" s="25" t="s">
        <v>88</v>
      </c>
      <c r="E2876" s="25" t="s">
        <v>88</v>
      </c>
      <c r="F2876" s="25" t="s">
        <v>88</v>
      </c>
      <c r="G2876" s="25" t="s">
        <v>88</v>
      </c>
      <c r="H2876" s="25" t="s">
        <v>88</v>
      </c>
      <c r="I2876" s="25" t="s">
        <v>88</v>
      </c>
      <c r="J2876" s="25" t="s">
        <v>88</v>
      </c>
      <c r="K2876" s="25" t="s">
        <v>88</v>
      </c>
      <c r="L2876" s="25" t="s">
        <v>88</v>
      </c>
      <c r="M2876" s="25" t="s">
        <v>88</v>
      </c>
      <c r="N2876" s="25" t="s">
        <v>88</v>
      </c>
    </row>
    <row r="2877" spans="1:14" x14ac:dyDescent="0.2">
      <c r="A2877" s="25"/>
      <c r="B2877" s="25" t="s">
        <v>10</v>
      </c>
      <c r="C2877" s="25" t="s">
        <v>88</v>
      </c>
      <c r="D2877" s="25" t="s">
        <v>88</v>
      </c>
      <c r="E2877" s="25" t="s">
        <v>88</v>
      </c>
      <c r="F2877" s="25" t="s">
        <v>88</v>
      </c>
      <c r="G2877" s="25" t="s">
        <v>88</v>
      </c>
      <c r="H2877" s="25" t="s">
        <v>88</v>
      </c>
      <c r="I2877" s="25" t="s">
        <v>88</v>
      </c>
      <c r="J2877" s="25" t="s">
        <v>88</v>
      </c>
      <c r="K2877" s="25" t="s">
        <v>88</v>
      </c>
      <c r="L2877" s="25" t="s">
        <v>88</v>
      </c>
      <c r="M2877" s="25" t="s">
        <v>88</v>
      </c>
      <c r="N2877" s="25" t="s">
        <v>88</v>
      </c>
    </row>
    <row r="2878" spans="1:14" x14ac:dyDescent="0.2">
      <c r="A2878" s="25"/>
      <c r="B2878" s="25" t="s">
        <v>11</v>
      </c>
      <c r="C2878" s="25" t="s">
        <v>88</v>
      </c>
      <c r="D2878" s="25" t="s">
        <v>88</v>
      </c>
      <c r="E2878" s="25" t="s">
        <v>88</v>
      </c>
      <c r="F2878" s="25" t="s">
        <v>88</v>
      </c>
      <c r="G2878" s="25" t="s">
        <v>88</v>
      </c>
      <c r="H2878" s="25" t="s">
        <v>88</v>
      </c>
      <c r="I2878" s="25" t="s">
        <v>88</v>
      </c>
      <c r="J2878" s="25" t="s">
        <v>88</v>
      </c>
      <c r="K2878" s="25" t="s">
        <v>88</v>
      </c>
      <c r="L2878" s="25" t="s">
        <v>88</v>
      </c>
      <c r="M2878" s="25" t="s">
        <v>88</v>
      </c>
      <c r="N2878" s="25" t="s">
        <v>88</v>
      </c>
    </row>
    <row r="2879" spans="1:14" x14ac:dyDescent="0.2">
      <c r="A2879" s="25"/>
      <c r="B2879" s="25" t="s">
        <v>12</v>
      </c>
      <c r="C2879" s="25" t="s">
        <v>88</v>
      </c>
      <c r="D2879" s="25" t="s">
        <v>88</v>
      </c>
      <c r="E2879" s="25" t="s">
        <v>88</v>
      </c>
      <c r="F2879" s="25" t="s">
        <v>88</v>
      </c>
      <c r="G2879" s="25" t="s">
        <v>88</v>
      </c>
      <c r="H2879" s="25" t="s">
        <v>88</v>
      </c>
      <c r="I2879" s="25" t="s">
        <v>88</v>
      </c>
      <c r="J2879" s="25" t="s">
        <v>88</v>
      </c>
      <c r="K2879" s="25" t="s">
        <v>88</v>
      </c>
      <c r="L2879" s="25" t="s">
        <v>88</v>
      </c>
      <c r="M2879" s="25" t="s">
        <v>88</v>
      </c>
      <c r="N2879" s="25" t="s">
        <v>88</v>
      </c>
    </row>
    <row r="2880" spans="1:14" x14ac:dyDescent="0.2">
      <c r="A2880" s="25" t="s">
        <v>284</v>
      </c>
      <c r="B2880" s="25" t="s">
        <v>1</v>
      </c>
      <c r="C2880" s="25">
        <v>4783.6623550000004</v>
      </c>
      <c r="D2880" s="25">
        <v>6847.3791700000002</v>
      </c>
      <c r="E2880" s="25">
        <v>8059.9046969999999</v>
      </c>
      <c r="F2880" s="25">
        <v>9595.6432949999999</v>
      </c>
      <c r="G2880" s="25">
        <v>10156.569095000001</v>
      </c>
      <c r="H2880" s="25">
        <v>11735.874744999999</v>
      </c>
      <c r="I2880" s="25">
        <v>12797.821647000001</v>
      </c>
      <c r="J2880" s="25">
        <v>16065.350579</v>
      </c>
      <c r="K2880" s="25">
        <v>21238.938053000002</v>
      </c>
      <c r="L2880" s="25">
        <v>56528.250510999998</v>
      </c>
      <c r="M2880" s="25">
        <v>58924.438392999997</v>
      </c>
      <c r="N2880" s="25">
        <v>63417.290674000003</v>
      </c>
    </row>
    <row r="2881" spans="1:14" x14ac:dyDescent="0.2">
      <c r="A2881" s="25"/>
      <c r="B2881" s="25" t="s">
        <v>61</v>
      </c>
      <c r="C2881" s="25" t="s">
        <v>13</v>
      </c>
      <c r="D2881" s="25" t="s">
        <v>13</v>
      </c>
      <c r="E2881" s="25" t="s">
        <v>13</v>
      </c>
      <c r="F2881" s="25" t="s">
        <v>13</v>
      </c>
      <c r="G2881" s="25" t="s">
        <v>13</v>
      </c>
      <c r="H2881" s="25" t="s">
        <v>13</v>
      </c>
      <c r="I2881" s="25" t="s">
        <v>13</v>
      </c>
      <c r="J2881" s="25" t="s">
        <v>13</v>
      </c>
      <c r="K2881" s="25" t="s">
        <v>13</v>
      </c>
      <c r="L2881" s="25" t="s">
        <v>13</v>
      </c>
      <c r="M2881" s="25" t="s">
        <v>13</v>
      </c>
      <c r="N2881" s="25" t="s">
        <v>13</v>
      </c>
    </row>
    <row r="2882" spans="1:14" x14ac:dyDescent="0.2">
      <c r="A2882" s="25"/>
      <c r="B2882" s="25" t="s">
        <v>2</v>
      </c>
      <c r="C2882" s="25">
        <v>1058.9516679999999</v>
      </c>
      <c r="D2882" s="25">
        <v>1286.861811</v>
      </c>
      <c r="E2882" s="25">
        <v>1361.470388</v>
      </c>
      <c r="F2882" s="25">
        <v>1796.5963240000001</v>
      </c>
      <c r="G2882" s="25">
        <v>2151.1232129999999</v>
      </c>
      <c r="H2882" s="25">
        <v>2450.646698</v>
      </c>
      <c r="I2882" s="25">
        <v>2859.0878149999999</v>
      </c>
      <c r="J2882" s="25">
        <v>4356.705242</v>
      </c>
      <c r="K2882" s="25">
        <v>8032.6752889999998</v>
      </c>
      <c r="L2882" s="25">
        <v>23744.043567000001</v>
      </c>
      <c r="M2882" s="25">
        <v>23417.290674</v>
      </c>
      <c r="N2882" s="25">
        <v>25486.725664000001</v>
      </c>
    </row>
    <row r="2883" spans="1:14" x14ac:dyDescent="0.2">
      <c r="A2883" s="25"/>
      <c r="B2883" s="25" t="s">
        <v>3</v>
      </c>
      <c r="C2883" s="25">
        <v>3217.6991149999999</v>
      </c>
      <c r="D2883" s="25">
        <v>4971.8175629999996</v>
      </c>
      <c r="E2883" s="25">
        <v>6072.1579309999997</v>
      </c>
      <c r="F2883" s="25">
        <v>7161.6065349999999</v>
      </c>
      <c r="G2883" s="25">
        <v>7351.9400949999999</v>
      </c>
      <c r="H2883" s="25">
        <v>8577.2634450000005</v>
      </c>
      <c r="I2883" s="25">
        <v>9203.5398229999992</v>
      </c>
      <c r="J2883" s="25">
        <v>10918.992512000001</v>
      </c>
      <c r="K2883" s="25">
        <v>12389.380531000001</v>
      </c>
      <c r="L2883" s="25">
        <v>15221.238938</v>
      </c>
      <c r="M2883" s="25">
        <v>17481.279782000001</v>
      </c>
      <c r="N2883" s="25">
        <v>19496.255956000001</v>
      </c>
    </row>
    <row r="2884" spans="1:14" x14ac:dyDescent="0.2">
      <c r="A2884" s="25"/>
      <c r="B2884" s="25" t="s">
        <v>4</v>
      </c>
      <c r="C2884" s="25">
        <v>507.011572</v>
      </c>
      <c r="D2884" s="25">
        <v>588.69979599999999</v>
      </c>
      <c r="E2884" s="25">
        <v>626.27637800000002</v>
      </c>
      <c r="F2884" s="25">
        <v>637.44043599999998</v>
      </c>
      <c r="G2884" s="25">
        <v>653.50578599999994</v>
      </c>
      <c r="H2884" s="25">
        <v>707.96460200000001</v>
      </c>
      <c r="I2884" s="25">
        <v>735.19401000000005</v>
      </c>
      <c r="J2884" s="25">
        <v>789.65282500000001</v>
      </c>
      <c r="K2884" s="25">
        <v>816.88223300000004</v>
      </c>
      <c r="L2884" s="25">
        <v>17562.968004999999</v>
      </c>
      <c r="M2884" s="25">
        <v>18025.867936999999</v>
      </c>
      <c r="N2884" s="25">
        <v>18434.309054000001</v>
      </c>
    </row>
    <row r="2885" spans="1:14" x14ac:dyDescent="0.2">
      <c r="A2885" s="25"/>
      <c r="B2885" s="25" t="s">
        <v>5</v>
      </c>
      <c r="C2885" s="25" t="s">
        <v>13</v>
      </c>
      <c r="D2885" s="25" t="s">
        <v>13</v>
      </c>
      <c r="E2885" s="25" t="s">
        <v>13</v>
      </c>
      <c r="F2885" s="25" t="s">
        <v>13</v>
      </c>
      <c r="G2885" s="25" t="s">
        <v>13</v>
      </c>
      <c r="H2885" s="25" t="s">
        <v>13</v>
      </c>
      <c r="I2885" s="25" t="s">
        <v>13</v>
      </c>
      <c r="J2885" s="25" t="s">
        <v>13</v>
      </c>
      <c r="K2885" s="25" t="s">
        <v>13</v>
      </c>
      <c r="L2885" s="25">
        <v>2396.1878830000001</v>
      </c>
      <c r="M2885" s="25">
        <v>2450.646698</v>
      </c>
      <c r="N2885" s="25">
        <v>2505.1055139999999</v>
      </c>
    </row>
    <row r="2886" spans="1:14" x14ac:dyDescent="0.2">
      <c r="A2886" s="25"/>
      <c r="B2886" s="25" t="s">
        <v>6</v>
      </c>
      <c r="C2886" s="25" t="s">
        <v>13</v>
      </c>
      <c r="D2886" s="25" t="s">
        <v>13</v>
      </c>
      <c r="E2886" s="25" t="s">
        <v>13</v>
      </c>
      <c r="F2886" s="25" t="s">
        <v>13</v>
      </c>
      <c r="G2886" s="25" t="s">
        <v>13</v>
      </c>
      <c r="H2886" s="25" t="s">
        <v>13</v>
      </c>
      <c r="I2886" s="25" t="s">
        <v>13</v>
      </c>
      <c r="J2886" s="25" t="s">
        <v>13</v>
      </c>
      <c r="K2886" s="25" t="s">
        <v>13</v>
      </c>
      <c r="L2886" s="25" t="s">
        <v>13</v>
      </c>
      <c r="M2886" s="25" t="s">
        <v>13</v>
      </c>
      <c r="N2886" s="25" t="s">
        <v>13</v>
      </c>
    </row>
    <row r="2887" spans="1:14" x14ac:dyDescent="0.2">
      <c r="A2887" s="25"/>
      <c r="B2887" s="25" t="s">
        <v>7</v>
      </c>
      <c r="C2887" s="25" t="s">
        <v>13</v>
      </c>
      <c r="D2887" s="25" t="s">
        <v>13</v>
      </c>
      <c r="E2887" s="25" t="s">
        <v>13</v>
      </c>
      <c r="F2887" s="25" t="s">
        <v>13</v>
      </c>
      <c r="G2887" s="25" t="s">
        <v>13</v>
      </c>
      <c r="H2887" s="25" t="s">
        <v>13</v>
      </c>
      <c r="I2887" s="25" t="s">
        <v>13</v>
      </c>
      <c r="J2887" s="25" t="s">
        <v>13</v>
      </c>
      <c r="K2887" s="25" t="s">
        <v>13</v>
      </c>
      <c r="L2887" s="25" t="s">
        <v>13</v>
      </c>
      <c r="M2887" s="25" t="s">
        <v>13</v>
      </c>
      <c r="N2887" s="25" t="s">
        <v>13</v>
      </c>
    </row>
    <row r="2888" spans="1:14" x14ac:dyDescent="0.2">
      <c r="A2888" s="25"/>
      <c r="B2888" s="25" t="s">
        <v>8</v>
      </c>
      <c r="C2888" s="25" t="s">
        <v>13</v>
      </c>
      <c r="D2888" s="25" t="s">
        <v>13</v>
      </c>
      <c r="E2888" s="25" t="s">
        <v>13</v>
      </c>
      <c r="F2888" s="25" t="s">
        <v>13</v>
      </c>
      <c r="G2888" s="25" t="s">
        <v>13</v>
      </c>
      <c r="H2888" s="25" t="s">
        <v>13</v>
      </c>
      <c r="I2888" s="25" t="s">
        <v>13</v>
      </c>
      <c r="J2888" s="25" t="s">
        <v>13</v>
      </c>
      <c r="K2888" s="25" t="s">
        <v>13</v>
      </c>
      <c r="L2888" s="25">
        <v>1633.7644660000001</v>
      </c>
      <c r="M2888" s="25">
        <v>1688.223281</v>
      </c>
      <c r="N2888" s="25">
        <v>1715.452689</v>
      </c>
    </row>
    <row r="2889" spans="1:14" x14ac:dyDescent="0.2">
      <c r="A2889" s="25"/>
      <c r="B2889" s="25" t="s">
        <v>9</v>
      </c>
      <c r="C2889" s="25" t="s">
        <v>13</v>
      </c>
      <c r="D2889" s="25" t="s">
        <v>13</v>
      </c>
      <c r="E2889" s="25" t="s">
        <v>13</v>
      </c>
      <c r="F2889" s="25" t="s">
        <v>13</v>
      </c>
      <c r="G2889" s="25" t="s">
        <v>13</v>
      </c>
      <c r="H2889" s="25" t="s">
        <v>13</v>
      </c>
      <c r="I2889" s="25" t="s">
        <v>13</v>
      </c>
      <c r="J2889" s="25" t="s">
        <v>13</v>
      </c>
      <c r="K2889" s="25" t="s">
        <v>13</v>
      </c>
      <c r="L2889" s="25">
        <v>5418.6521439999997</v>
      </c>
      <c r="M2889" s="25">
        <v>5554.7991830000001</v>
      </c>
      <c r="N2889" s="25">
        <v>5690.9462219999996</v>
      </c>
    </row>
    <row r="2890" spans="1:14" x14ac:dyDescent="0.2">
      <c r="A2890" s="25"/>
      <c r="B2890" s="25" t="s">
        <v>10</v>
      </c>
      <c r="C2890" s="25" t="s">
        <v>13</v>
      </c>
      <c r="D2890" s="25" t="s">
        <v>13</v>
      </c>
      <c r="E2890" s="25" t="s">
        <v>13</v>
      </c>
      <c r="F2890" s="25" t="s">
        <v>13</v>
      </c>
      <c r="G2890" s="25" t="s">
        <v>13</v>
      </c>
      <c r="H2890" s="25" t="s">
        <v>13</v>
      </c>
      <c r="I2890" s="25" t="s">
        <v>13</v>
      </c>
      <c r="J2890" s="25" t="s">
        <v>13</v>
      </c>
      <c r="K2890" s="25" t="s">
        <v>13</v>
      </c>
      <c r="L2890" s="25" t="s">
        <v>13</v>
      </c>
      <c r="M2890" s="25" t="s">
        <v>13</v>
      </c>
      <c r="N2890" s="25" t="s">
        <v>13</v>
      </c>
    </row>
    <row r="2891" spans="1:14" x14ac:dyDescent="0.2">
      <c r="A2891" s="25"/>
      <c r="B2891" s="25" t="s">
        <v>11</v>
      </c>
      <c r="C2891" s="25" t="s">
        <v>13</v>
      </c>
      <c r="D2891" s="25" t="s">
        <v>13</v>
      </c>
      <c r="E2891" s="25" t="s">
        <v>13</v>
      </c>
      <c r="F2891" s="25" t="s">
        <v>13</v>
      </c>
      <c r="G2891" s="25" t="s">
        <v>13</v>
      </c>
      <c r="H2891" s="25" t="s">
        <v>13</v>
      </c>
      <c r="I2891" s="25" t="s">
        <v>13</v>
      </c>
      <c r="J2891" s="25" t="s">
        <v>13</v>
      </c>
      <c r="K2891" s="25" t="s">
        <v>13</v>
      </c>
      <c r="L2891" s="25" t="s">
        <v>13</v>
      </c>
      <c r="M2891" s="25" t="s">
        <v>13</v>
      </c>
      <c r="N2891" s="25" t="s">
        <v>13</v>
      </c>
    </row>
    <row r="2892" spans="1:14" x14ac:dyDescent="0.2">
      <c r="A2892" s="25"/>
      <c r="B2892" s="25" t="s">
        <v>12</v>
      </c>
      <c r="C2892" s="25">
        <v>507.011572</v>
      </c>
      <c r="D2892" s="25">
        <v>588.69979599999999</v>
      </c>
      <c r="E2892" s="25">
        <v>626.27637800000002</v>
      </c>
      <c r="F2892" s="25">
        <v>637.44043599999998</v>
      </c>
      <c r="G2892" s="25">
        <v>653.50578599999994</v>
      </c>
      <c r="H2892" s="25">
        <v>707.96460200000001</v>
      </c>
      <c r="I2892" s="25">
        <v>735.19401000000005</v>
      </c>
      <c r="J2892" s="25">
        <v>789.65282500000001</v>
      </c>
      <c r="K2892" s="25">
        <v>816.88223300000004</v>
      </c>
      <c r="L2892" s="25">
        <v>844.11164099999996</v>
      </c>
      <c r="M2892" s="25">
        <v>871.341048</v>
      </c>
      <c r="N2892" s="25">
        <v>898.57045600000004</v>
      </c>
    </row>
    <row r="2893" spans="1:14" x14ac:dyDescent="0.2">
      <c r="A2893" s="25" t="s">
        <v>285</v>
      </c>
      <c r="B2893" s="25" t="s">
        <v>1</v>
      </c>
      <c r="C2893" s="25">
        <v>234931.92732617</v>
      </c>
      <c r="D2893" s="25">
        <v>268858.77419650002</v>
      </c>
      <c r="E2893" s="25">
        <v>315846.65742370998</v>
      </c>
      <c r="F2893" s="25">
        <v>307129.93619974999</v>
      </c>
      <c r="G2893" s="25">
        <v>265017.74725810002</v>
      </c>
      <c r="H2893" s="25">
        <v>269227.00794578</v>
      </c>
      <c r="I2893" s="25">
        <v>302668.73683990998</v>
      </c>
      <c r="J2893" s="25">
        <v>311875.74710724002</v>
      </c>
      <c r="K2893" s="25">
        <v>335823.21474030003</v>
      </c>
      <c r="L2893" s="25">
        <v>361606.36038372002</v>
      </c>
      <c r="M2893" s="25">
        <v>344491.25236003002</v>
      </c>
      <c r="N2893" s="25">
        <v>327176.15562099998</v>
      </c>
    </row>
    <row r="2894" spans="1:14" x14ac:dyDescent="0.2">
      <c r="A2894" s="25"/>
      <c r="B2894" s="25" t="s">
        <v>61</v>
      </c>
      <c r="C2894" s="25">
        <v>302.22597200000001</v>
      </c>
      <c r="D2894" s="25">
        <v>361.94566200000003</v>
      </c>
      <c r="E2894" s="25">
        <v>575.50560599999994</v>
      </c>
      <c r="F2894" s="25">
        <v>910.04100100000005</v>
      </c>
      <c r="G2894" s="25">
        <v>819.25073699999996</v>
      </c>
      <c r="H2894" s="25">
        <v>998.83171700000003</v>
      </c>
      <c r="I2894" s="25">
        <v>1163.1692519999999</v>
      </c>
      <c r="J2894" s="25">
        <v>1366.5923749999999</v>
      </c>
      <c r="K2894" s="25">
        <v>6129.8616300000003</v>
      </c>
      <c r="L2894" s="25">
        <v>7254.9871489999996</v>
      </c>
      <c r="M2894" s="25">
        <v>5125.6638549999998</v>
      </c>
      <c r="N2894" s="25">
        <v>4274.3707850000001</v>
      </c>
    </row>
    <row r="2895" spans="1:14" x14ac:dyDescent="0.2">
      <c r="A2895" s="25"/>
      <c r="B2895" s="25" t="s">
        <v>2</v>
      </c>
      <c r="C2895" s="25">
        <v>33568.163655130003</v>
      </c>
      <c r="D2895" s="25">
        <v>30375.631616400002</v>
      </c>
      <c r="E2895" s="25">
        <v>34329.106143949997</v>
      </c>
      <c r="F2895" s="25">
        <v>38175.09424038</v>
      </c>
      <c r="G2895" s="25">
        <v>28485.762304340002</v>
      </c>
      <c r="H2895" s="25">
        <v>29335.615234180001</v>
      </c>
      <c r="I2895" s="25">
        <v>34059.653661589997</v>
      </c>
      <c r="J2895" s="25">
        <v>36243.710316919998</v>
      </c>
      <c r="K2895" s="25">
        <v>36935.17123914</v>
      </c>
      <c r="L2895" s="25">
        <v>43943.906162270003</v>
      </c>
      <c r="M2895" s="25">
        <v>36819.459221290002</v>
      </c>
      <c r="N2895" s="25">
        <v>35201.144716000003</v>
      </c>
    </row>
    <row r="2896" spans="1:14" x14ac:dyDescent="0.2">
      <c r="A2896" s="25"/>
      <c r="B2896" s="25" t="s">
        <v>3</v>
      </c>
      <c r="C2896" s="25">
        <v>31011.62686601</v>
      </c>
      <c r="D2896" s="25">
        <v>35203.801553110003</v>
      </c>
      <c r="E2896" s="25">
        <v>39229.262284620003</v>
      </c>
      <c r="F2896" s="25">
        <v>36907.509576130004</v>
      </c>
      <c r="G2896" s="25">
        <v>30932.465379649999</v>
      </c>
      <c r="H2896" s="25">
        <v>32891.07619842</v>
      </c>
      <c r="I2896" s="25">
        <v>35730.640499499998</v>
      </c>
      <c r="J2896" s="25">
        <v>37306.857445020003</v>
      </c>
      <c r="K2896" s="25">
        <v>41753.42569892</v>
      </c>
      <c r="L2896" s="25">
        <v>46634.200510089999</v>
      </c>
      <c r="M2896" s="25">
        <v>45463.624838620002</v>
      </c>
      <c r="N2896" s="25">
        <v>39674.502666</v>
      </c>
    </row>
    <row r="2897" spans="1:14" x14ac:dyDescent="0.2">
      <c r="A2897" s="25"/>
      <c r="B2897" s="25" t="s">
        <v>4</v>
      </c>
      <c r="C2897" s="25">
        <v>170049.9108333</v>
      </c>
      <c r="D2897" s="25">
        <v>202917.39536492</v>
      </c>
      <c r="E2897" s="25">
        <v>241712.78338918</v>
      </c>
      <c r="F2897" s="25">
        <v>231137.29138228</v>
      </c>
      <c r="G2897" s="25">
        <v>204780.26883715999</v>
      </c>
      <c r="H2897" s="25">
        <v>206001.4847958</v>
      </c>
      <c r="I2897" s="25">
        <v>231715.27342699</v>
      </c>
      <c r="J2897" s="25">
        <v>236958.58697062999</v>
      </c>
      <c r="K2897" s="25">
        <v>251004.75617241001</v>
      </c>
      <c r="L2897" s="25">
        <v>263773.26656244998</v>
      </c>
      <c r="M2897" s="25">
        <v>257082.50444506999</v>
      </c>
      <c r="N2897" s="25">
        <v>248026.13745400001</v>
      </c>
    </row>
    <row r="2898" spans="1:14" x14ac:dyDescent="0.2">
      <c r="A2898" s="25"/>
      <c r="B2898" s="25" t="s">
        <v>5</v>
      </c>
      <c r="C2898" s="25">
        <v>1096.5941093599999</v>
      </c>
      <c r="D2898" s="25">
        <v>1471.45817969</v>
      </c>
      <c r="E2898" s="25">
        <v>2030.82567124</v>
      </c>
      <c r="F2898" s="25">
        <v>2255.5191125199999</v>
      </c>
      <c r="G2898" s="25">
        <v>2329.5841130399999</v>
      </c>
      <c r="H2898" s="25">
        <v>2137.2698526300001</v>
      </c>
      <c r="I2898" s="25">
        <v>2425.7606213899999</v>
      </c>
      <c r="J2898" s="25">
        <v>2543.2272564199998</v>
      </c>
      <c r="K2898" s="25">
        <v>3515.9409937400001</v>
      </c>
      <c r="L2898" s="25">
        <v>3233.3406479800001</v>
      </c>
      <c r="M2898" s="25">
        <v>2404.6995088100002</v>
      </c>
      <c r="N2898" s="25">
        <v>1604.105006</v>
      </c>
    </row>
    <row r="2899" spans="1:14" x14ac:dyDescent="0.2">
      <c r="A2899" s="25"/>
      <c r="B2899" s="25" t="s">
        <v>6</v>
      </c>
      <c r="C2899" s="25">
        <v>19932.367272290001</v>
      </c>
      <c r="D2899" s="25">
        <v>24185.747401479999</v>
      </c>
      <c r="E2899" s="25">
        <v>23321.340798289999</v>
      </c>
      <c r="F2899" s="25">
        <v>25113.89614194</v>
      </c>
      <c r="G2899" s="25">
        <v>23523.119164209998</v>
      </c>
      <c r="H2899" s="25">
        <v>18361.011556419999</v>
      </c>
      <c r="I2899" s="25">
        <v>23188.71415914</v>
      </c>
      <c r="J2899" s="25">
        <v>30261.522326139999</v>
      </c>
      <c r="K2899" s="25">
        <v>31099.256190380001</v>
      </c>
      <c r="L2899" s="25">
        <v>33090.408247079999</v>
      </c>
      <c r="M2899" s="25">
        <v>19719.090433810001</v>
      </c>
      <c r="N2899" s="25">
        <v>20162.101372000001</v>
      </c>
    </row>
    <row r="2900" spans="1:14" x14ac:dyDescent="0.2">
      <c r="A2900" s="25"/>
      <c r="B2900" s="25" t="s">
        <v>7</v>
      </c>
      <c r="C2900" s="25">
        <v>54260.584196440002</v>
      </c>
      <c r="D2900" s="25">
        <v>68095.651526639995</v>
      </c>
      <c r="E2900" s="25">
        <v>90407.622790940004</v>
      </c>
      <c r="F2900" s="25">
        <v>79587.161007920004</v>
      </c>
      <c r="G2900" s="25">
        <v>68201.347993470001</v>
      </c>
      <c r="H2900" s="25">
        <v>69211.529790560002</v>
      </c>
      <c r="I2900" s="25">
        <v>80565.148791689993</v>
      </c>
      <c r="J2900" s="25">
        <v>76905.88571622</v>
      </c>
      <c r="K2900" s="25">
        <v>78325.876947319994</v>
      </c>
      <c r="L2900" s="25">
        <v>80994.811827619997</v>
      </c>
      <c r="M2900" s="25">
        <v>77563.840481549996</v>
      </c>
      <c r="N2900" s="25">
        <v>71066.433409999998</v>
      </c>
    </row>
    <row r="2901" spans="1:14" x14ac:dyDescent="0.2">
      <c r="A2901" s="25"/>
      <c r="B2901" s="25" t="s">
        <v>8</v>
      </c>
      <c r="C2901" s="25">
        <v>15424.54363701</v>
      </c>
      <c r="D2901" s="25">
        <v>16161.535545930001</v>
      </c>
      <c r="E2901" s="25">
        <v>17829.271161699999</v>
      </c>
      <c r="F2901" s="25">
        <v>16363.89767129</v>
      </c>
      <c r="G2901" s="25">
        <v>16301.59102763</v>
      </c>
      <c r="H2901" s="25">
        <v>16557.15094748</v>
      </c>
      <c r="I2901" s="25">
        <v>16956.129316930001</v>
      </c>
      <c r="J2901" s="25">
        <v>15159.96568659</v>
      </c>
      <c r="K2901" s="25">
        <v>17107.45203787</v>
      </c>
      <c r="L2901" s="25">
        <v>18003.03274151</v>
      </c>
      <c r="M2901" s="25">
        <v>17538.947830929999</v>
      </c>
      <c r="N2901" s="25">
        <v>14777.246265</v>
      </c>
    </row>
    <row r="2902" spans="1:14" x14ac:dyDescent="0.2">
      <c r="A2902" s="25"/>
      <c r="B2902" s="25" t="s">
        <v>9</v>
      </c>
      <c r="C2902" s="25">
        <v>14349.575545780001</v>
      </c>
      <c r="D2902" s="25">
        <v>17262.494020959999</v>
      </c>
      <c r="E2902" s="25">
        <v>19305.33437841</v>
      </c>
      <c r="F2902" s="25">
        <v>19415.718285769999</v>
      </c>
      <c r="G2902" s="25">
        <v>17842.04552879</v>
      </c>
      <c r="H2902" s="25">
        <v>18582.151767939999</v>
      </c>
      <c r="I2902" s="25">
        <v>21019.2262133</v>
      </c>
      <c r="J2902" s="25">
        <v>24293.55232707</v>
      </c>
      <c r="K2902" s="25">
        <v>23448.4135159</v>
      </c>
      <c r="L2902" s="25">
        <v>26873.761703380002</v>
      </c>
      <c r="M2902" s="25">
        <v>24280.977839560001</v>
      </c>
      <c r="N2902" s="25">
        <v>23718.057687</v>
      </c>
    </row>
    <row r="2903" spans="1:14" x14ac:dyDescent="0.2">
      <c r="A2903" s="25"/>
      <c r="B2903" s="25" t="s">
        <v>10</v>
      </c>
      <c r="C2903" s="25">
        <v>57119.56270455</v>
      </c>
      <c r="D2903" s="25">
        <v>67760.96305007</v>
      </c>
      <c r="E2903" s="25">
        <v>80746.909956470001</v>
      </c>
      <c r="F2903" s="25">
        <v>80273.412384669995</v>
      </c>
      <c r="G2903" s="25">
        <v>69867.650389500006</v>
      </c>
      <c r="H2903" s="25">
        <v>74226.704030730005</v>
      </c>
      <c r="I2903" s="25">
        <v>78849.109133990001</v>
      </c>
      <c r="J2903" s="25">
        <v>78679.804339959999</v>
      </c>
      <c r="K2903" s="25">
        <v>88687.560313969996</v>
      </c>
      <c r="L2903" s="25">
        <v>94013.730077500004</v>
      </c>
      <c r="M2903" s="25">
        <v>107749.61147056</v>
      </c>
      <c r="N2903" s="25">
        <v>108035.703676</v>
      </c>
    </row>
    <row r="2904" spans="1:14" x14ac:dyDescent="0.2">
      <c r="A2904" s="25"/>
      <c r="B2904" s="25" t="s">
        <v>11</v>
      </c>
      <c r="C2904" s="25">
        <v>4247.3974849400001</v>
      </c>
      <c r="D2904" s="25">
        <v>4175.2443808799999</v>
      </c>
      <c r="E2904" s="25">
        <v>3807.1023044499998</v>
      </c>
      <c r="F2904" s="25">
        <v>4036.4207324700001</v>
      </c>
      <c r="G2904" s="25">
        <v>3112.4406826899999</v>
      </c>
      <c r="H2904" s="25">
        <v>3414.1222248099998</v>
      </c>
      <c r="I2904" s="25">
        <v>5003.6440355599998</v>
      </c>
      <c r="J2904" s="25">
        <v>5418.2076528199996</v>
      </c>
      <c r="K2904" s="25">
        <v>4765.0148125300002</v>
      </c>
      <c r="L2904" s="25">
        <v>3498.2315765200001</v>
      </c>
      <c r="M2904" s="25">
        <v>3827.1150310500002</v>
      </c>
      <c r="N2904" s="25">
        <v>5147.0776720000003</v>
      </c>
    </row>
    <row r="2905" spans="1:14" x14ac:dyDescent="0.2">
      <c r="A2905" s="25"/>
      <c r="B2905" s="25" t="s">
        <v>12</v>
      </c>
      <c r="C2905" s="25">
        <v>3619.2858828799999</v>
      </c>
      <c r="D2905" s="25">
        <v>3804.30125924</v>
      </c>
      <c r="E2905" s="25">
        <v>4264.3763276500003</v>
      </c>
      <c r="F2905" s="25">
        <v>4091.2660456499998</v>
      </c>
      <c r="G2905" s="25">
        <v>3602.4899377900001</v>
      </c>
      <c r="H2905" s="25">
        <v>3511.5446252000002</v>
      </c>
      <c r="I2905" s="25">
        <v>3707.5411549599999</v>
      </c>
      <c r="J2905" s="25">
        <v>3696.42166537</v>
      </c>
      <c r="K2905" s="25">
        <v>4055.2413606499999</v>
      </c>
      <c r="L2905" s="25">
        <v>4065.9497408299999</v>
      </c>
      <c r="M2905" s="25">
        <v>3998.2218487599998</v>
      </c>
      <c r="N2905" s="25">
        <v>3515.4123650000001</v>
      </c>
    </row>
    <row r="2906" spans="1:14" x14ac:dyDescent="0.2">
      <c r="A2906" s="25" t="s">
        <v>286</v>
      </c>
      <c r="B2906" s="25" t="s">
        <v>1</v>
      </c>
      <c r="C2906" s="25">
        <v>1269.1600000000001</v>
      </c>
      <c r="D2906" s="25">
        <v>1528.06</v>
      </c>
      <c r="E2906" s="25">
        <v>1875.74</v>
      </c>
      <c r="F2906" s="25">
        <v>1998.76</v>
      </c>
      <c r="G2906" s="25">
        <v>1854.64</v>
      </c>
      <c r="H2906" s="25">
        <v>2045.75</v>
      </c>
      <c r="I2906" s="25">
        <v>2300.34</v>
      </c>
      <c r="J2906" s="25">
        <v>2786.41</v>
      </c>
      <c r="K2906" s="25">
        <v>3201.6550000000002</v>
      </c>
      <c r="L2906" s="25">
        <v>3395.9639999999999</v>
      </c>
      <c r="M2906" s="25">
        <v>3748.3629999999998</v>
      </c>
      <c r="N2906" s="25">
        <v>3719.8364620000002</v>
      </c>
    </row>
    <row r="2907" spans="1:14" x14ac:dyDescent="0.2">
      <c r="A2907" s="25"/>
      <c r="B2907" s="25" t="s">
        <v>61</v>
      </c>
      <c r="C2907" s="25" t="s">
        <v>13</v>
      </c>
      <c r="D2907" s="25" t="s">
        <v>13</v>
      </c>
      <c r="E2907" s="25" t="s">
        <v>13</v>
      </c>
      <c r="F2907" s="25" t="s">
        <v>13</v>
      </c>
      <c r="G2907" s="25" t="s">
        <v>13</v>
      </c>
      <c r="H2907" s="25" t="s">
        <v>13</v>
      </c>
      <c r="I2907" s="25" t="s">
        <v>13</v>
      </c>
      <c r="J2907" s="25" t="s">
        <v>13</v>
      </c>
      <c r="K2907" s="25" t="s">
        <v>13</v>
      </c>
      <c r="L2907" s="25" t="s">
        <v>13</v>
      </c>
      <c r="M2907" s="25" t="s">
        <v>13</v>
      </c>
      <c r="N2907" s="25" t="s">
        <v>13</v>
      </c>
    </row>
    <row r="2908" spans="1:14" x14ac:dyDescent="0.2">
      <c r="A2908" s="25"/>
      <c r="B2908" s="25" t="s">
        <v>2</v>
      </c>
      <c r="C2908" s="25">
        <v>222.90799999999999</v>
      </c>
      <c r="D2908" s="25">
        <v>343.70699999999999</v>
      </c>
      <c r="E2908" s="25">
        <v>331.94200000000001</v>
      </c>
      <c r="F2908" s="25">
        <v>364.63299999999998</v>
      </c>
      <c r="G2908" s="25">
        <v>334.39499999999998</v>
      </c>
      <c r="H2908" s="25">
        <v>453.29899999999998</v>
      </c>
      <c r="I2908" s="25">
        <v>555.95500000000004</v>
      </c>
      <c r="J2908" s="25">
        <v>641.12300000000005</v>
      </c>
      <c r="K2908" s="25">
        <v>811.75699999999995</v>
      </c>
      <c r="L2908" s="25">
        <v>902.63900000000001</v>
      </c>
      <c r="M2908" s="25">
        <v>1027.242</v>
      </c>
      <c r="N2908" s="25">
        <v>1026.619651</v>
      </c>
    </row>
    <row r="2909" spans="1:14" x14ac:dyDescent="0.2">
      <c r="A2909" s="25"/>
      <c r="B2909" s="25" t="s">
        <v>3</v>
      </c>
      <c r="C2909" s="25">
        <v>823.58900000000006</v>
      </c>
      <c r="D2909" s="25">
        <v>950.21600000000001</v>
      </c>
      <c r="E2909" s="25">
        <v>1198.83</v>
      </c>
      <c r="F2909" s="25">
        <v>1288.69</v>
      </c>
      <c r="G2909" s="25">
        <v>1159.82</v>
      </c>
      <c r="H2909" s="25">
        <v>1254.5</v>
      </c>
      <c r="I2909" s="25">
        <v>1353.2</v>
      </c>
      <c r="J2909" s="25">
        <v>1712.7</v>
      </c>
      <c r="K2909" s="25">
        <v>1880.405</v>
      </c>
      <c r="L2909" s="25">
        <v>2010.1010000000001</v>
      </c>
      <c r="M2909" s="25">
        <v>2230.59</v>
      </c>
      <c r="N2909" s="25">
        <v>2346.235353</v>
      </c>
    </row>
    <row r="2910" spans="1:14" x14ac:dyDescent="0.2">
      <c r="A2910" s="25"/>
      <c r="B2910" s="25" t="s">
        <v>4</v>
      </c>
      <c r="C2910" s="25">
        <v>222.66300000000001</v>
      </c>
      <c r="D2910" s="25">
        <v>234.14099999999999</v>
      </c>
      <c r="E2910" s="25">
        <v>344.96800000000002</v>
      </c>
      <c r="F2910" s="25">
        <v>345.44099999999997</v>
      </c>
      <c r="G2910" s="25">
        <v>360.42500000000001</v>
      </c>
      <c r="H2910" s="25">
        <v>337.94099999999997</v>
      </c>
      <c r="I2910" s="25">
        <v>391.18</v>
      </c>
      <c r="J2910" s="25">
        <v>432.58699999999999</v>
      </c>
      <c r="K2910" s="25">
        <v>509.49299999999999</v>
      </c>
      <c r="L2910" s="25">
        <v>483.221</v>
      </c>
      <c r="M2910" s="25">
        <v>490.53100000000001</v>
      </c>
      <c r="N2910" s="25">
        <v>346.98145799999998</v>
      </c>
    </row>
    <row r="2911" spans="1:14" x14ac:dyDescent="0.2">
      <c r="A2911" s="25"/>
      <c r="B2911" s="25" t="s">
        <v>5</v>
      </c>
      <c r="C2911" s="25" t="s">
        <v>13</v>
      </c>
      <c r="D2911" s="25" t="s">
        <v>13</v>
      </c>
      <c r="E2911" s="25" t="s">
        <v>13</v>
      </c>
      <c r="F2911" s="25" t="s">
        <v>13</v>
      </c>
      <c r="G2911" s="25" t="s">
        <v>13</v>
      </c>
      <c r="H2911" s="25" t="s">
        <v>13</v>
      </c>
      <c r="I2911" s="25" t="s">
        <v>13</v>
      </c>
      <c r="J2911" s="25" t="s">
        <v>13</v>
      </c>
      <c r="K2911" s="25" t="s">
        <v>13</v>
      </c>
      <c r="L2911" s="25" t="s">
        <v>13</v>
      </c>
      <c r="M2911" s="25" t="s">
        <v>13</v>
      </c>
      <c r="N2911" s="25" t="s">
        <v>13</v>
      </c>
    </row>
    <row r="2912" spans="1:14" x14ac:dyDescent="0.2">
      <c r="A2912" s="25"/>
      <c r="B2912" s="25" t="s">
        <v>6</v>
      </c>
      <c r="C2912" s="25">
        <v>37.992100000000001</v>
      </c>
      <c r="D2912" s="25">
        <v>11.431100000000001</v>
      </c>
      <c r="E2912" s="25">
        <v>22.314800000000002</v>
      </c>
      <c r="F2912" s="25">
        <v>23.310199999999998</v>
      </c>
      <c r="G2912" s="25">
        <v>20.638000000000002</v>
      </c>
      <c r="H2912" s="25">
        <v>30.423200000000001</v>
      </c>
      <c r="I2912" s="25">
        <v>26.2</v>
      </c>
      <c r="J2912" s="25">
        <v>38.376899999999999</v>
      </c>
      <c r="K2912" s="25">
        <v>37.277000000000001</v>
      </c>
      <c r="L2912" s="25">
        <v>35.377000000000002</v>
      </c>
      <c r="M2912" s="25">
        <v>43.430999999999997</v>
      </c>
      <c r="N2912" s="25" t="s">
        <v>13</v>
      </c>
    </row>
    <row r="2913" spans="1:14" x14ac:dyDescent="0.2">
      <c r="A2913" s="25"/>
      <c r="B2913" s="25" t="s">
        <v>7</v>
      </c>
      <c r="C2913" s="25">
        <v>1.91811</v>
      </c>
      <c r="D2913" s="25">
        <v>4.2098199999999997</v>
      </c>
      <c r="E2913" s="25">
        <v>5.11083</v>
      </c>
      <c r="F2913" s="25">
        <v>1.08341</v>
      </c>
      <c r="G2913" s="25">
        <v>0.69876300000000002</v>
      </c>
      <c r="H2913" s="25">
        <v>6.4603799999999998</v>
      </c>
      <c r="I2913" s="25">
        <v>7.6</v>
      </c>
      <c r="J2913" s="25">
        <v>11.007</v>
      </c>
      <c r="K2913" s="25">
        <v>27.630199999999999</v>
      </c>
      <c r="L2913" s="25">
        <v>24.626999999999999</v>
      </c>
      <c r="M2913" s="25">
        <v>15.938000000000001</v>
      </c>
      <c r="N2913" s="25" t="s">
        <v>13</v>
      </c>
    </row>
    <row r="2914" spans="1:14" x14ac:dyDescent="0.2">
      <c r="A2914" s="25"/>
      <c r="B2914" s="25" t="s">
        <v>8</v>
      </c>
      <c r="C2914" s="25" t="s">
        <v>13</v>
      </c>
      <c r="D2914" s="25">
        <v>4.482E-4</v>
      </c>
      <c r="E2914" s="25">
        <v>1.22E-4</v>
      </c>
      <c r="F2914" s="25" t="s">
        <v>13</v>
      </c>
      <c r="G2914" s="25" t="s">
        <v>13</v>
      </c>
      <c r="H2914" s="25" t="s">
        <v>13</v>
      </c>
      <c r="I2914" s="25" t="s">
        <v>13</v>
      </c>
      <c r="J2914" s="25" t="s">
        <v>13</v>
      </c>
      <c r="K2914" s="25">
        <v>3.0000000000000001E-3</v>
      </c>
      <c r="L2914" s="25">
        <v>0.04</v>
      </c>
      <c r="M2914" s="25">
        <v>0.19800000000000001</v>
      </c>
      <c r="N2914" s="25" t="s">
        <v>13</v>
      </c>
    </row>
    <row r="2915" spans="1:14" x14ac:dyDescent="0.2">
      <c r="A2915" s="25"/>
      <c r="B2915" s="25" t="s">
        <v>9</v>
      </c>
      <c r="C2915" s="25">
        <v>34.014099999999999</v>
      </c>
      <c r="D2915" s="25">
        <v>38.2376</v>
      </c>
      <c r="E2915" s="25">
        <v>43.021599999999999</v>
      </c>
      <c r="F2915" s="25">
        <v>43.994700000000002</v>
      </c>
      <c r="G2915" s="25">
        <v>50.691800000000001</v>
      </c>
      <c r="H2915" s="25">
        <v>34.816000000000003</v>
      </c>
      <c r="I2915" s="25">
        <v>34.380000000000003</v>
      </c>
      <c r="J2915" s="25">
        <v>42.902000000000001</v>
      </c>
      <c r="K2915" s="25">
        <v>50.210999999999999</v>
      </c>
      <c r="L2915" s="25">
        <v>47.26</v>
      </c>
      <c r="M2915" s="25">
        <v>50.677</v>
      </c>
      <c r="N2915" s="25" t="s">
        <v>13</v>
      </c>
    </row>
    <row r="2916" spans="1:14" x14ac:dyDescent="0.2">
      <c r="A2916" s="25"/>
      <c r="B2916" s="25" t="s">
        <v>10</v>
      </c>
      <c r="C2916" s="25">
        <v>94.2179</v>
      </c>
      <c r="D2916" s="25">
        <v>119.13500000000001</v>
      </c>
      <c r="E2916" s="25">
        <v>234.166</v>
      </c>
      <c r="F2916" s="25">
        <v>233.55500000000001</v>
      </c>
      <c r="G2916" s="25">
        <v>225.83099999999999</v>
      </c>
      <c r="H2916" s="25">
        <v>220.69399999999999</v>
      </c>
      <c r="I2916" s="25">
        <v>277.5</v>
      </c>
      <c r="J2916" s="25">
        <v>302.68599999999998</v>
      </c>
      <c r="K2916" s="25">
        <v>353.55799999999999</v>
      </c>
      <c r="L2916" s="25">
        <v>352.49200000000002</v>
      </c>
      <c r="M2916" s="25">
        <v>334.61</v>
      </c>
      <c r="N2916" s="25" t="s">
        <v>13</v>
      </c>
    </row>
    <row r="2917" spans="1:14" x14ac:dyDescent="0.2">
      <c r="A2917" s="25"/>
      <c r="B2917" s="25" t="s">
        <v>11</v>
      </c>
      <c r="C2917" s="25">
        <v>0.66629000000000005</v>
      </c>
      <c r="D2917" s="25">
        <v>9.3180499999999999E-2</v>
      </c>
      <c r="E2917" s="25">
        <v>0.920068</v>
      </c>
      <c r="F2917" s="25">
        <v>10.411300000000001</v>
      </c>
      <c r="G2917" s="25">
        <v>2.7679999999999998</v>
      </c>
      <c r="H2917" s="25">
        <v>1.2403500000000001</v>
      </c>
      <c r="I2917" s="25">
        <v>1.6</v>
      </c>
      <c r="J2917" s="25">
        <v>4.7076399999999996</v>
      </c>
      <c r="K2917" s="25">
        <v>8.6344999999999992</v>
      </c>
      <c r="L2917" s="25">
        <v>7.4980000000000002</v>
      </c>
      <c r="M2917" s="25">
        <v>7.3019999999999996</v>
      </c>
      <c r="N2917" s="25" t="s">
        <v>13</v>
      </c>
    </row>
    <row r="2918" spans="1:14" x14ac:dyDescent="0.2">
      <c r="A2918" s="25"/>
      <c r="B2918" s="25" t="s">
        <v>12</v>
      </c>
      <c r="C2918" s="25">
        <v>53.854300000000002</v>
      </c>
      <c r="D2918" s="25">
        <v>61.0336</v>
      </c>
      <c r="E2918" s="25">
        <v>39.433100000000003</v>
      </c>
      <c r="F2918" s="25">
        <v>33.086100000000002</v>
      </c>
      <c r="G2918" s="25">
        <v>59.797899999999998</v>
      </c>
      <c r="H2918" s="25">
        <v>44.310400000000001</v>
      </c>
      <c r="I2918" s="25">
        <v>43.9</v>
      </c>
      <c r="J2918" s="25">
        <v>32.911700000000003</v>
      </c>
      <c r="K2918" s="25">
        <v>32.179499999999997</v>
      </c>
      <c r="L2918" s="25">
        <v>15.93</v>
      </c>
      <c r="M2918" s="25">
        <v>38.377000000000002</v>
      </c>
      <c r="N2918" s="25" t="s">
        <v>13</v>
      </c>
    </row>
    <row r="2919" spans="1:14" x14ac:dyDescent="0.2">
      <c r="A2919" s="25" t="s">
        <v>287</v>
      </c>
      <c r="B2919" s="25" t="s">
        <v>1</v>
      </c>
      <c r="C2919" s="25">
        <v>373006</v>
      </c>
      <c r="D2919" s="25">
        <v>416738</v>
      </c>
      <c r="E2919" s="25">
        <v>488396</v>
      </c>
      <c r="F2919" s="25">
        <v>532817</v>
      </c>
      <c r="G2919" s="25">
        <v>512722</v>
      </c>
      <c r="H2919" s="25">
        <v>563333</v>
      </c>
      <c r="I2919" s="25">
        <v>627781</v>
      </c>
      <c r="J2919" s="25">
        <v>656411</v>
      </c>
      <c r="K2919" s="25">
        <v>701455</v>
      </c>
      <c r="L2919" s="25">
        <v>743257</v>
      </c>
      <c r="M2919" s="25">
        <v>750860</v>
      </c>
      <c r="N2919" s="25">
        <v>752411.20244799997</v>
      </c>
    </row>
    <row r="2920" spans="1:14" x14ac:dyDescent="0.2">
      <c r="A2920" s="25"/>
      <c r="B2920" s="25" t="s">
        <v>61</v>
      </c>
      <c r="C2920" s="25">
        <v>7624</v>
      </c>
      <c r="D2920" s="25">
        <v>8235</v>
      </c>
      <c r="E2920" s="25">
        <v>10020</v>
      </c>
      <c r="F2920" s="25">
        <v>10586</v>
      </c>
      <c r="G2920" s="25">
        <v>12863</v>
      </c>
      <c r="H2920" s="25">
        <v>14549</v>
      </c>
      <c r="I2920" s="25">
        <v>16436</v>
      </c>
      <c r="J2920" s="25">
        <v>17186</v>
      </c>
      <c r="K2920" s="25">
        <v>18568</v>
      </c>
      <c r="L2920" s="25">
        <v>22132</v>
      </c>
      <c r="M2920" s="25">
        <v>24036</v>
      </c>
      <c r="N2920" s="25">
        <v>26485.101892999999</v>
      </c>
    </row>
    <row r="2921" spans="1:14" x14ac:dyDescent="0.2">
      <c r="A2921" s="25"/>
      <c r="B2921" s="25" t="s">
        <v>2</v>
      </c>
      <c r="C2921" s="25">
        <v>52622</v>
      </c>
      <c r="D2921" s="25">
        <v>57462</v>
      </c>
      <c r="E2921" s="25">
        <v>65824</v>
      </c>
      <c r="F2921" s="25">
        <v>74973</v>
      </c>
      <c r="G2921" s="25">
        <v>62189</v>
      </c>
      <c r="H2921" s="25">
        <v>71656</v>
      </c>
      <c r="I2921" s="25">
        <v>79830</v>
      </c>
      <c r="J2921" s="25">
        <v>83944</v>
      </c>
      <c r="K2921" s="25">
        <v>86776</v>
      </c>
      <c r="L2921" s="25">
        <v>90701</v>
      </c>
      <c r="M2921" s="25">
        <v>87221</v>
      </c>
      <c r="N2921" s="25">
        <v>84634</v>
      </c>
    </row>
    <row r="2922" spans="1:14" x14ac:dyDescent="0.2">
      <c r="A2922" s="25"/>
      <c r="B2922" s="25" t="s">
        <v>3</v>
      </c>
      <c r="C2922" s="25">
        <v>101470</v>
      </c>
      <c r="D2922" s="25">
        <v>105140</v>
      </c>
      <c r="E2922" s="25">
        <v>119037</v>
      </c>
      <c r="F2922" s="25">
        <v>133761</v>
      </c>
      <c r="G2922" s="25">
        <v>119902</v>
      </c>
      <c r="H2922" s="25">
        <v>137010</v>
      </c>
      <c r="I2922" s="25">
        <v>150867</v>
      </c>
      <c r="J2922" s="25">
        <v>161632</v>
      </c>
      <c r="K2922" s="25">
        <v>177484</v>
      </c>
      <c r="L2922" s="25">
        <v>191325</v>
      </c>
      <c r="M2922" s="25">
        <v>204523</v>
      </c>
      <c r="N2922" s="25">
        <v>206834.98869599999</v>
      </c>
    </row>
    <row r="2923" spans="1:14" x14ac:dyDescent="0.2">
      <c r="A2923" s="25"/>
      <c r="B2923" s="25" t="s">
        <v>4</v>
      </c>
      <c r="C2923" s="25">
        <v>211290</v>
      </c>
      <c r="D2923" s="25">
        <v>245901</v>
      </c>
      <c r="E2923" s="25">
        <v>293515</v>
      </c>
      <c r="F2923" s="25">
        <v>313497</v>
      </c>
      <c r="G2923" s="25">
        <v>317768</v>
      </c>
      <c r="H2923" s="25">
        <v>340118</v>
      </c>
      <c r="I2923" s="25">
        <v>380648</v>
      </c>
      <c r="J2923" s="25">
        <v>393649</v>
      </c>
      <c r="K2923" s="25">
        <v>418627</v>
      </c>
      <c r="L2923" s="25">
        <v>439099</v>
      </c>
      <c r="M2923" s="25">
        <v>435080</v>
      </c>
      <c r="N2923" s="25">
        <v>434457.111859</v>
      </c>
    </row>
    <row r="2924" spans="1:14" x14ac:dyDescent="0.2">
      <c r="A2924" s="25"/>
      <c r="B2924" s="25" t="s">
        <v>5</v>
      </c>
      <c r="C2924" s="25">
        <v>1346</v>
      </c>
      <c r="D2924" s="25">
        <v>1856</v>
      </c>
      <c r="E2924" s="25">
        <v>2738</v>
      </c>
      <c r="F2924" s="25">
        <v>3885</v>
      </c>
      <c r="G2924" s="25">
        <v>4031</v>
      </c>
      <c r="H2924" s="25">
        <v>2804</v>
      </c>
      <c r="I2924" s="25">
        <v>3099</v>
      </c>
      <c r="J2924" s="25">
        <v>3182</v>
      </c>
      <c r="K2924" s="25">
        <v>2104</v>
      </c>
      <c r="L2924" s="25">
        <v>1816</v>
      </c>
      <c r="M2924" s="25">
        <v>2526</v>
      </c>
      <c r="N2924" s="25">
        <v>2053.4734880000001</v>
      </c>
    </row>
    <row r="2925" spans="1:14" x14ac:dyDescent="0.2">
      <c r="A2925" s="25"/>
      <c r="B2925" s="25" t="s">
        <v>6</v>
      </c>
      <c r="C2925" s="25">
        <v>7566</v>
      </c>
      <c r="D2925" s="25">
        <v>9445</v>
      </c>
      <c r="E2925" s="25">
        <v>10841</v>
      </c>
      <c r="F2925" s="25">
        <v>13403</v>
      </c>
      <c r="G2925" s="25">
        <v>14586</v>
      </c>
      <c r="H2925" s="25">
        <v>14397</v>
      </c>
      <c r="I2925" s="25">
        <v>15114</v>
      </c>
      <c r="J2925" s="25">
        <v>16790</v>
      </c>
      <c r="K2925" s="25">
        <v>16696</v>
      </c>
      <c r="L2925" s="25">
        <v>17312</v>
      </c>
      <c r="M2925" s="25">
        <v>17142</v>
      </c>
      <c r="N2925" s="25">
        <v>17742</v>
      </c>
    </row>
    <row r="2926" spans="1:14" x14ac:dyDescent="0.2">
      <c r="A2926" s="25"/>
      <c r="B2926" s="25" t="s">
        <v>7</v>
      </c>
      <c r="C2926" s="25">
        <v>39878</v>
      </c>
      <c r="D2926" s="25">
        <v>47882</v>
      </c>
      <c r="E2926" s="25">
        <v>61376</v>
      </c>
      <c r="F2926" s="25">
        <v>63027</v>
      </c>
      <c r="G2926" s="25">
        <v>64437</v>
      </c>
      <c r="H2926" s="25">
        <v>72348</v>
      </c>
      <c r="I2926" s="25">
        <v>78271</v>
      </c>
      <c r="J2926" s="25">
        <v>76692</v>
      </c>
      <c r="K2926" s="25">
        <v>95131</v>
      </c>
      <c r="L2926" s="25">
        <v>107712</v>
      </c>
      <c r="M2926" s="25">
        <v>102461</v>
      </c>
      <c r="N2926" s="25">
        <v>96752</v>
      </c>
    </row>
    <row r="2927" spans="1:14" x14ac:dyDescent="0.2">
      <c r="A2927" s="25"/>
      <c r="B2927" s="25" t="s">
        <v>8</v>
      </c>
      <c r="C2927" s="25">
        <v>74448</v>
      </c>
      <c r="D2927" s="25">
        <v>83549</v>
      </c>
      <c r="E2927" s="25">
        <v>97803</v>
      </c>
      <c r="F2927" s="25">
        <v>102125</v>
      </c>
      <c r="G2927" s="25">
        <v>98406</v>
      </c>
      <c r="H2927" s="25">
        <v>107521</v>
      </c>
      <c r="I2927" s="25">
        <v>123333</v>
      </c>
      <c r="J2927" s="25">
        <v>124440</v>
      </c>
      <c r="K2927" s="25">
        <v>128034</v>
      </c>
      <c r="L2927" s="25">
        <v>129890</v>
      </c>
      <c r="M2927" s="25">
        <v>124664</v>
      </c>
      <c r="N2927" s="25">
        <v>122226.019556</v>
      </c>
    </row>
    <row r="2928" spans="1:14" x14ac:dyDescent="0.2">
      <c r="A2928" s="25"/>
      <c r="B2928" s="25" t="s">
        <v>9</v>
      </c>
      <c r="C2928" s="25">
        <v>15515</v>
      </c>
      <c r="D2928" s="25">
        <v>17184</v>
      </c>
      <c r="E2928" s="25">
        <v>20192</v>
      </c>
      <c r="F2928" s="25">
        <v>23119</v>
      </c>
      <c r="G2928" s="25">
        <v>23816</v>
      </c>
      <c r="H2928" s="25">
        <v>25038</v>
      </c>
      <c r="I2928" s="25">
        <v>29171</v>
      </c>
      <c r="J2928" s="25">
        <v>32510</v>
      </c>
      <c r="K2928" s="25">
        <v>34419</v>
      </c>
      <c r="L2928" s="25">
        <v>35044</v>
      </c>
      <c r="M2928" s="25">
        <v>35895</v>
      </c>
      <c r="N2928" s="25">
        <v>37262</v>
      </c>
    </row>
    <row r="2929" spans="1:14" x14ac:dyDescent="0.2">
      <c r="A2929" s="25"/>
      <c r="B2929" s="25" t="s">
        <v>10</v>
      </c>
      <c r="C2929" s="25">
        <v>56708</v>
      </c>
      <c r="D2929" s="25">
        <v>65048</v>
      </c>
      <c r="E2929" s="25">
        <v>77857</v>
      </c>
      <c r="F2929" s="25">
        <v>86664</v>
      </c>
      <c r="G2929" s="25">
        <v>89542</v>
      </c>
      <c r="H2929" s="25">
        <v>95232</v>
      </c>
      <c r="I2929" s="25">
        <v>106395</v>
      </c>
      <c r="J2929" s="25">
        <v>114060</v>
      </c>
      <c r="K2929" s="25">
        <v>116336</v>
      </c>
      <c r="L2929" s="25">
        <v>123734</v>
      </c>
      <c r="M2929" s="25">
        <v>129031</v>
      </c>
      <c r="N2929" s="25">
        <v>136048.83712400001</v>
      </c>
    </row>
    <row r="2930" spans="1:14" x14ac:dyDescent="0.2">
      <c r="A2930" s="25"/>
      <c r="B2930" s="25" t="s">
        <v>11</v>
      </c>
      <c r="C2930" s="25">
        <v>248</v>
      </c>
      <c r="D2930" s="25">
        <v>1715</v>
      </c>
      <c r="E2930" s="25">
        <v>1787</v>
      </c>
      <c r="F2930" s="25">
        <v>2190</v>
      </c>
      <c r="G2930" s="25">
        <v>2412</v>
      </c>
      <c r="H2930" s="25">
        <v>2994</v>
      </c>
      <c r="I2930" s="25">
        <v>3074</v>
      </c>
      <c r="J2930" s="25">
        <v>3140</v>
      </c>
      <c r="K2930" s="25">
        <v>3091</v>
      </c>
      <c r="L2930" s="25">
        <v>3266</v>
      </c>
      <c r="M2930" s="25">
        <v>3091</v>
      </c>
      <c r="N2930" s="25">
        <v>2512.7816910000001</v>
      </c>
    </row>
    <row r="2931" spans="1:14" x14ac:dyDescent="0.2">
      <c r="A2931" s="25"/>
      <c r="B2931" s="25" t="s">
        <v>12</v>
      </c>
      <c r="C2931" s="25">
        <v>15582</v>
      </c>
      <c r="D2931" s="25">
        <v>19222</v>
      </c>
      <c r="E2931" s="25">
        <v>20921</v>
      </c>
      <c r="F2931" s="25">
        <v>19084</v>
      </c>
      <c r="G2931" s="25">
        <v>20538</v>
      </c>
      <c r="H2931" s="25">
        <v>19784</v>
      </c>
      <c r="I2931" s="25">
        <v>22191</v>
      </c>
      <c r="J2931" s="25">
        <v>22835</v>
      </c>
      <c r="K2931" s="25">
        <v>22816</v>
      </c>
      <c r="L2931" s="25">
        <v>20325</v>
      </c>
      <c r="M2931" s="25">
        <v>20270</v>
      </c>
      <c r="N2931" s="25">
        <v>19860</v>
      </c>
    </row>
    <row r="2932" spans="1:14" x14ac:dyDescent="0.2">
      <c r="A2932" s="25" t="s">
        <v>288</v>
      </c>
      <c r="B2932" s="25" t="s">
        <v>1</v>
      </c>
      <c r="C2932" s="25">
        <v>1311.28</v>
      </c>
      <c r="D2932" s="25">
        <v>1387.43</v>
      </c>
      <c r="E2932" s="25">
        <v>1833.45</v>
      </c>
      <c r="F2932" s="25">
        <v>2276.7399999999998</v>
      </c>
      <c r="G2932" s="25">
        <v>2319.66</v>
      </c>
      <c r="H2932" s="25">
        <v>2688.16</v>
      </c>
      <c r="I2932" s="25">
        <v>3641.91</v>
      </c>
      <c r="J2932" s="25">
        <v>3600.8670000000002</v>
      </c>
      <c r="K2932" s="25">
        <v>3481.45</v>
      </c>
      <c r="L2932" s="25">
        <v>3348.4879999999998</v>
      </c>
      <c r="M2932" s="25">
        <v>3118.0309999999999</v>
      </c>
      <c r="N2932" s="25">
        <v>3005.9692239999999</v>
      </c>
    </row>
    <row r="2933" spans="1:14" x14ac:dyDescent="0.2">
      <c r="A2933" s="25"/>
      <c r="B2933" s="25" t="s">
        <v>61</v>
      </c>
      <c r="C2933" s="25" t="s">
        <v>13</v>
      </c>
      <c r="D2933" s="25" t="s">
        <v>13</v>
      </c>
      <c r="E2933" s="25" t="s">
        <v>13</v>
      </c>
      <c r="F2933" s="25" t="s">
        <v>13</v>
      </c>
      <c r="G2933" s="25" t="s">
        <v>13</v>
      </c>
      <c r="H2933" s="25" t="s">
        <v>13</v>
      </c>
      <c r="I2933" s="25" t="s">
        <v>13</v>
      </c>
      <c r="J2933" s="25" t="s">
        <v>13</v>
      </c>
      <c r="K2933" s="25" t="s">
        <v>13</v>
      </c>
      <c r="L2933" s="25" t="s">
        <v>13</v>
      </c>
      <c r="M2933" s="25" t="s">
        <v>13</v>
      </c>
      <c r="N2933" s="25" t="s">
        <v>13</v>
      </c>
    </row>
    <row r="2934" spans="1:14" x14ac:dyDescent="0.2">
      <c r="A2934" s="25"/>
      <c r="B2934" s="25" t="s">
        <v>2</v>
      </c>
      <c r="C2934" s="25">
        <v>468.495</v>
      </c>
      <c r="D2934" s="25">
        <v>482.947</v>
      </c>
      <c r="E2934" s="25">
        <v>564.39200000000005</v>
      </c>
      <c r="F2934" s="25">
        <v>674.46699999999998</v>
      </c>
      <c r="G2934" s="25">
        <v>446.238</v>
      </c>
      <c r="H2934" s="25">
        <v>500.15499999999997</v>
      </c>
      <c r="I2934" s="25">
        <v>653.48599999999999</v>
      </c>
      <c r="J2934" s="25">
        <v>669.07100000000003</v>
      </c>
      <c r="K2934" s="25">
        <v>622.84900000000005</v>
      </c>
      <c r="L2934" s="25">
        <v>650.33600000000001</v>
      </c>
      <c r="M2934" s="25">
        <v>467.28100000000001</v>
      </c>
      <c r="N2934" s="25">
        <v>315.20751899999999</v>
      </c>
    </row>
    <row r="2935" spans="1:14" x14ac:dyDescent="0.2">
      <c r="A2935" s="25"/>
      <c r="B2935" s="25" t="s">
        <v>3</v>
      </c>
      <c r="C2935" s="25">
        <v>594.43399999999997</v>
      </c>
      <c r="D2935" s="25">
        <v>597.76300000000003</v>
      </c>
      <c r="E2935" s="25">
        <v>808.89300000000003</v>
      </c>
      <c r="F2935" s="25">
        <v>1051.3599999999999</v>
      </c>
      <c r="G2935" s="25">
        <v>1320.6</v>
      </c>
      <c r="H2935" s="25">
        <v>1508.88</v>
      </c>
      <c r="I2935" s="25">
        <v>2202.96</v>
      </c>
      <c r="J2935" s="25">
        <v>2076.2800000000002</v>
      </c>
      <c r="K2935" s="25">
        <v>1921.5</v>
      </c>
      <c r="L2935" s="25">
        <v>1756.7</v>
      </c>
      <c r="M2935" s="25">
        <v>1776.1410000000001</v>
      </c>
      <c r="N2935" s="25">
        <v>1835.405861</v>
      </c>
    </row>
    <row r="2936" spans="1:14" x14ac:dyDescent="0.2">
      <c r="A2936" s="25"/>
      <c r="B2936" s="25" t="s">
        <v>4</v>
      </c>
      <c r="C2936" s="25">
        <v>248.35400000000001</v>
      </c>
      <c r="D2936" s="25">
        <v>306.72000000000003</v>
      </c>
      <c r="E2936" s="25">
        <v>460.16500000000002</v>
      </c>
      <c r="F2936" s="25">
        <v>550.91300000000001</v>
      </c>
      <c r="G2936" s="25">
        <v>552.81600000000003</v>
      </c>
      <c r="H2936" s="25">
        <v>679.125</v>
      </c>
      <c r="I2936" s="25">
        <v>785.46400000000006</v>
      </c>
      <c r="J2936" s="25">
        <v>855.51700000000005</v>
      </c>
      <c r="K2936" s="25">
        <v>937.10599999999999</v>
      </c>
      <c r="L2936" s="25">
        <v>941.45299999999997</v>
      </c>
      <c r="M2936" s="25">
        <v>874.60799999999995</v>
      </c>
      <c r="N2936" s="25">
        <v>855.35584500000004</v>
      </c>
    </row>
    <row r="2937" spans="1:14" x14ac:dyDescent="0.2">
      <c r="A2937" s="25"/>
      <c r="B2937" s="25" t="s">
        <v>5</v>
      </c>
      <c r="C2937" s="25" t="s">
        <v>13</v>
      </c>
      <c r="D2937" s="25" t="s">
        <v>13</v>
      </c>
      <c r="E2937" s="25" t="s">
        <v>13</v>
      </c>
      <c r="F2937" s="25" t="s">
        <v>13</v>
      </c>
      <c r="G2937" s="25" t="s">
        <v>13</v>
      </c>
      <c r="H2937" s="25" t="s">
        <v>13</v>
      </c>
      <c r="I2937" s="25" t="s">
        <v>13</v>
      </c>
      <c r="J2937" s="25" t="s">
        <v>13</v>
      </c>
      <c r="K2937" s="25" t="s">
        <v>13</v>
      </c>
      <c r="L2937" s="25" t="s">
        <v>13</v>
      </c>
      <c r="M2937" s="25" t="s">
        <v>13</v>
      </c>
      <c r="N2937" s="25">
        <v>0</v>
      </c>
    </row>
    <row r="2938" spans="1:14" x14ac:dyDescent="0.2">
      <c r="A2938" s="25"/>
      <c r="B2938" s="25" t="s">
        <v>6</v>
      </c>
      <c r="C2938" s="25">
        <v>4.2494199999999998</v>
      </c>
      <c r="D2938" s="25">
        <v>3.60026</v>
      </c>
      <c r="E2938" s="25">
        <v>3.9609800000000002</v>
      </c>
      <c r="F2938" s="25">
        <v>2.8877100000000002</v>
      </c>
      <c r="G2938" s="25">
        <v>8.5179100000000005</v>
      </c>
      <c r="H2938" s="25">
        <v>6.9069900000000004</v>
      </c>
      <c r="I2938" s="25">
        <v>8.9851899999999993</v>
      </c>
      <c r="J2938" s="25">
        <v>9.5328999999999997</v>
      </c>
      <c r="K2938" s="25">
        <v>12.311</v>
      </c>
      <c r="L2938" s="25">
        <v>12.555</v>
      </c>
      <c r="M2938" s="25">
        <v>15.04</v>
      </c>
      <c r="N2938" s="25">
        <v>9.8108839999999997</v>
      </c>
    </row>
    <row r="2939" spans="1:14" x14ac:dyDescent="0.2">
      <c r="A2939" s="25"/>
      <c r="B2939" s="25" t="s">
        <v>7</v>
      </c>
      <c r="C2939" s="25">
        <v>65.669499999999999</v>
      </c>
      <c r="D2939" s="25">
        <v>55.964300000000001</v>
      </c>
      <c r="E2939" s="25">
        <v>70.905699999999996</v>
      </c>
      <c r="F2939" s="25">
        <v>82.988699999999994</v>
      </c>
      <c r="G2939" s="25">
        <v>89.1494</v>
      </c>
      <c r="H2939" s="25">
        <v>121.288</v>
      </c>
      <c r="I2939" s="25">
        <v>138.30799999999999</v>
      </c>
      <c r="J2939" s="25">
        <v>128.38399999999999</v>
      </c>
      <c r="K2939" s="25">
        <v>158.96100000000001</v>
      </c>
      <c r="L2939" s="25">
        <v>141.614</v>
      </c>
      <c r="M2939" s="25">
        <v>84.043999999999997</v>
      </c>
      <c r="N2939" s="25">
        <v>81.894796999999997</v>
      </c>
    </row>
    <row r="2940" spans="1:14" x14ac:dyDescent="0.2">
      <c r="A2940" s="25"/>
      <c r="B2940" s="25" t="s">
        <v>8</v>
      </c>
      <c r="C2940" s="25">
        <v>7.0999999999999994E-2</v>
      </c>
      <c r="D2940" s="25">
        <v>0</v>
      </c>
      <c r="E2940" s="25">
        <v>0.03</v>
      </c>
      <c r="F2940" s="25">
        <v>9.6000000000000002E-2</v>
      </c>
      <c r="G2940" s="25">
        <v>0.14799999999999999</v>
      </c>
      <c r="H2940" s="25">
        <v>0.20100000000000001</v>
      </c>
      <c r="I2940" s="25">
        <v>0.43</v>
      </c>
      <c r="J2940" s="25">
        <v>0.42899999999999999</v>
      </c>
      <c r="K2940" s="25">
        <v>0.88400000000000001</v>
      </c>
      <c r="L2940" s="25">
        <v>0.27800000000000002</v>
      </c>
      <c r="M2940" s="25">
        <v>0.16400000000000001</v>
      </c>
      <c r="N2940" s="25">
        <v>0.16400000000000001</v>
      </c>
    </row>
    <row r="2941" spans="1:14" x14ac:dyDescent="0.2">
      <c r="A2941" s="25"/>
      <c r="B2941" s="25" t="s">
        <v>9</v>
      </c>
      <c r="C2941" s="25">
        <v>100.42</v>
      </c>
      <c r="D2941" s="25">
        <v>141.524</v>
      </c>
      <c r="E2941" s="25">
        <v>172.32900000000001</v>
      </c>
      <c r="F2941" s="25">
        <v>204.73</v>
      </c>
      <c r="G2941" s="25">
        <v>176.39500000000001</v>
      </c>
      <c r="H2941" s="25">
        <v>207.54300000000001</v>
      </c>
      <c r="I2941" s="25">
        <v>212.381</v>
      </c>
      <c r="J2941" s="25">
        <v>212.387</v>
      </c>
      <c r="K2941" s="25">
        <v>309.15199999999999</v>
      </c>
      <c r="L2941" s="25">
        <v>312.05900000000003</v>
      </c>
      <c r="M2941" s="25">
        <v>304.45999999999998</v>
      </c>
      <c r="N2941" s="25">
        <v>302.20700199999999</v>
      </c>
    </row>
    <row r="2942" spans="1:14" x14ac:dyDescent="0.2">
      <c r="A2942" s="25"/>
      <c r="B2942" s="25" t="s">
        <v>10</v>
      </c>
      <c r="C2942" s="25">
        <v>51.500900000000001</v>
      </c>
      <c r="D2942" s="25">
        <v>76.738699999999994</v>
      </c>
      <c r="E2942" s="25">
        <v>183.16399999999999</v>
      </c>
      <c r="F2942" s="25">
        <v>223.88900000000001</v>
      </c>
      <c r="G2942" s="25">
        <v>241.30799999999999</v>
      </c>
      <c r="H2942" s="25">
        <v>307.17899999999997</v>
      </c>
      <c r="I2942" s="25">
        <v>388.68099999999998</v>
      </c>
      <c r="J2942" s="25">
        <v>467.48099999999999</v>
      </c>
      <c r="K2942" s="25">
        <v>416.774</v>
      </c>
      <c r="L2942" s="25">
        <v>436.67399999999998</v>
      </c>
      <c r="M2942" s="25">
        <v>433.07</v>
      </c>
      <c r="N2942" s="25">
        <v>423.44816200000002</v>
      </c>
    </row>
    <row r="2943" spans="1:14" x14ac:dyDescent="0.2">
      <c r="A2943" s="25"/>
      <c r="B2943" s="25" t="s">
        <v>11</v>
      </c>
      <c r="C2943" s="25">
        <v>0.36699999999999999</v>
      </c>
      <c r="D2943" s="25">
        <v>2.2436699999999998</v>
      </c>
      <c r="E2943" s="25">
        <v>0.20338999999999999</v>
      </c>
      <c r="F2943" s="25">
        <v>0.37868000000000002</v>
      </c>
      <c r="G2943" s="25">
        <v>0.67803000000000002</v>
      </c>
      <c r="H2943" s="25">
        <v>1.5127900000000001</v>
      </c>
      <c r="I2943" s="25">
        <v>1.9287000000000001</v>
      </c>
      <c r="J2943" s="25">
        <v>3.03152</v>
      </c>
      <c r="K2943" s="25">
        <v>4.8419999999999996</v>
      </c>
      <c r="L2943" s="25">
        <v>3.355</v>
      </c>
      <c r="M2943" s="25">
        <v>3.355</v>
      </c>
      <c r="N2943" s="25">
        <v>3.355</v>
      </c>
    </row>
    <row r="2944" spans="1:14" x14ac:dyDescent="0.2">
      <c r="A2944" s="25"/>
      <c r="B2944" s="25" t="s">
        <v>12</v>
      </c>
      <c r="C2944" s="25">
        <v>26.075800000000001</v>
      </c>
      <c r="D2944" s="25">
        <v>26.646599999999999</v>
      </c>
      <c r="E2944" s="25">
        <v>29.5731</v>
      </c>
      <c r="F2944" s="25">
        <v>35.944499999999998</v>
      </c>
      <c r="G2944" s="25">
        <v>36.619999999999997</v>
      </c>
      <c r="H2944" s="25">
        <v>34.489800000000002</v>
      </c>
      <c r="I2944" s="25">
        <v>34.746299999999998</v>
      </c>
      <c r="J2944" s="25">
        <v>34.270000000000003</v>
      </c>
      <c r="K2944" s="25">
        <v>34.18</v>
      </c>
      <c r="L2944" s="25">
        <v>34.918999999999997</v>
      </c>
      <c r="M2944" s="25">
        <v>34.475999999999999</v>
      </c>
      <c r="N2944" s="25">
        <v>34.475999999999999</v>
      </c>
    </row>
    <row r="2945" spans="1:14" x14ac:dyDescent="0.2">
      <c r="A2945" s="25" t="s">
        <v>289</v>
      </c>
      <c r="B2945" s="25" t="s">
        <v>1</v>
      </c>
      <c r="C2945" s="25">
        <v>659.87400000000002</v>
      </c>
      <c r="D2945" s="25">
        <v>773.16600000000005</v>
      </c>
      <c r="E2945" s="25">
        <v>962.09100000000001</v>
      </c>
      <c r="F2945" s="25">
        <v>1195.52</v>
      </c>
      <c r="G2945" s="25">
        <v>1035.8743999999999</v>
      </c>
      <c r="H2945" s="25">
        <v>1328.3868</v>
      </c>
      <c r="I2945" s="25">
        <v>1773.2095999999999</v>
      </c>
      <c r="J2945" s="25">
        <v>2343.0541029999999</v>
      </c>
      <c r="K2945" s="25">
        <v>2526.2682960000002</v>
      </c>
      <c r="L2945" s="25" t="s">
        <v>13</v>
      </c>
      <c r="M2945" s="25" t="s">
        <v>13</v>
      </c>
      <c r="N2945" s="25" t="s">
        <v>13</v>
      </c>
    </row>
    <row r="2946" spans="1:14" x14ac:dyDescent="0.2">
      <c r="A2946" s="25"/>
      <c r="B2946" s="25" t="s">
        <v>61</v>
      </c>
      <c r="C2946" s="25" t="s">
        <v>13</v>
      </c>
      <c r="D2946" s="25" t="s">
        <v>13</v>
      </c>
      <c r="E2946" s="25" t="s">
        <v>13</v>
      </c>
      <c r="F2946" s="25" t="s">
        <v>13</v>
      </c>
      <c r="G2946" s="25" t="s">
        <v>13</v>
      </c>
      <c r="H2946" s="25" t="s">
        <v>13</v>
      </c>
      <c r="I2946" s="25" t="s">
        <v>13</v>
      </c>
      <c r="J2946" s="25" t="s">
        <v>13</v>
      </c>
      <c r="K2946" s="25" t="s">
        <v>13</v>
      </c>
      <c r="L2946" s="25" t="s">
        <v>13</v>
      </c>
      <c r="M2946" s="25" t="s">
        <v>13</v>
      </c>
      <c r="N2946" s="25" t="s">
        <v>13</v>
      </c>
    </row>
    <row r="2947" spans="1:14" x14ac:dyDescent="0.2">
      <c r="A2947" s="25"/>
      <c r="B2947" s="25" t="s">
        <v>2</v>
      </c>
      <c r="C2947" s="25" t="s">
        <v>13</v>
      </c>
      <c r="D2947" s="25" t="s">
        <v>13</v>
      </c>
      <c r="E2947" s="25" t="s">
        <v>13</v>
      </c>
      <c r="F2947" s="25" t="s">
        <v>13</v>
      </c>
      <c r="G2947" s="25" t="s">
        <v>13</v>
      </c>
      <c r="H2947" s="25" t="s">
        <v>13</v>
      </c>
      <c r="I2947" s="25" t="s">
        <v>13</v>
      </c>
      <c r="J2947" s="25" t="s">
        <v>13</v>
      </c>
      <c r="K2947" s="25" t="s">
        <v>13</v>
      </c>
      <c r="L2947" s="25" t="s">
        <v>13</v>
      </c>
      <c r="M2947" s="25" t="s">
        <v>13</v>
      </c>
      <c r="N2947" s="25" t="s">
        <v>13</v>
      </c>
    </row>
    <row r="2948" spans="1:14" x14ac:dyDescent="0.2">
      <c r="A2948" s="25"/>
      <c r="B2948" s="25" t="s">
        <v>3</v>
      </c>
      <c r="C2948" s="25" t="s">
        <v>13</v>
      </c>
      <c r="D2948" s="25" t="s">
        <v>13</v>
      </c>
      <c r="E2948" s="25" t="s">
        <v>13</v>
      </c>
      <c r="F2948" s="25" t="s">
        <v>13</v>
      </c>
      <c r="G2948" s="25" t="s">
        <v>13</v>
      </c>
      <c r="H2948" s="25" t="s">
        <v>13</v>
      </c>
      <c r="I2948" s="25" t="s">
        <v>13</v>
      </c>
      <c r="J2948" s="25" t="s">
        <v>13</v>
      </c>
      <c r="K2948" s="25" t="s">
        <v>13</v>
      </c>
      <c r="L2948" s="25" t="s">
        <v>13</v>
      </c>
      <c r="M2948" s="25" t="s">
        <v>13</v>
      </c>
      <c r="N2948" s="25" t="s">
        <v>13</v>
      </c>
    </row>
    <row r="2949" spans="1:14" x14ac:dyDescent="0.2">
      <c r="A2949" s="25"/>
      <c r="B2949" s="25" t="s">
        <v>4</v>
      </c>
      <c r="C2949" s="25" t="s">
        <v>13</v>
      </c>
      <c r="D2949" s="25" t="s">
        <v>13</v>
      </c>
      <c r="E2949" s="25" t="s">
        <v>13</v>
      </c>
      <c r="F2949" s="25" t="s">
        <v>13</v>
      </c>
      <c r="G2949" s="25" t="s">
        <v>13</v>
      </c>
      <c r="H2949" s="25" t="s">
        <v>13</v>
      </c>
      <c r="I2949" s="25" t="s">
        <v>13</v>
      </c>
      <c r="J2949" s="25" t="s">
        <v>13</v>
      </c>
      <c r="K2949" s="25" t="s">
        <v>13</v>
      </c>
      <c r="L2949" s="25" t="s">
        <v>13</v>
      </c>
      <c r="M2949" s="25" t="s">
        <v>13</v>
      </c>
      <c r="N2949" s="25" t="s">
        <v>13</v>
      </c>
    </row>
    <row r="2950" spans="1:14" x14ac:dyDescent="0.2">
      <c r="A2950" s="25"/>
      <c r="B2950" s="25" t="s">
        <v>5</v>
      </c>
      <c r="C2950" s="25" t="s">
        <v>13</v>
      </c>
      <c r="D2950" s="25" t="s">
        <v>13</v>
      </c>
      <c r="E2950" s="25" t="s">
        <v>13</v>
      </c>
      <c r="F2950" s="25" t="s">
        <v>13</v>
      </c>
      <c r="G2950" s="25" t="s">
        <v>13</v>
      </c>
      <c r="H2950" s="25" t="s">
        <v>13</v>
      </c>
      <c r="I2950" s="25" t="s">
        <v>13</v>
      </c>
      <c r="J2950" s="25" t="s">
        <v>13</v>
      </c>
      <c r="K2950" s="25" t="s">
        <v>13</v>
      </c>
      <c r="L2950" s="25" t="s">
        <v>13</v>
      </c>
      <c r="M2950" s="25" t="s">
        <v>13</v>
      </c>
      <c r="N2950" s="25" t="s">
        <v>13</v>
      </c>
    </row>
    <row r="2951" spans="1:14" x14ac:dyDescent="0.2">
      <c r="A2951" s="25"/>
      <c r="B2951" s="25" t="s">
        <v>6</v>
      </c>
      <c r="C2951" s="25" t="s">
        <v>13</v>
      </c>
      <c r="D2951" s="25" t="s">
        <v>13</v>
      </c>
      <c r="E2951" s="25" t="s">
        <v>13</v>
      </c>
      <c r="F2951" s="25" t="s">
        <v>13</v>
      </c>
      <c r="G2951" s="25" t="s">
        <v>13</v>
      </c>
      <c r="H2951" s="25" t="s">
        <v>13</v>
      </c>
      <c r="I2951" s="25" t="s">
        <v>13</v>
      </c>
      <c r="J2951" s="25" t="s">
        <v>13</v>
      </c>
      <c r="K2951" s="25" t="s">
        <v>13</v>
      </c>
      <c r="L2951" s="25" t="s">
        <v>13</v>
      </c>
      <c r="M2951" s="25" t="s">
        <v>13</v>
      </c>
      <c r="N2951" s="25" t="s">
        <v>13</v>
      </c>
    </row>
    <row r="2952" spans="1:14" x14ac:dyDescent="0.2">
      <c r="A2952" s="25"/>
      <c r="B2952" s="25" t="s">
        <v>7</v>
      </c>
      <c r="C2952" s="25" t="s">
        <v>13</v>
      </c>
      <c r="D2952" s="25" t="s">
        <v>13</v>
      </c>
      <c r="E2952" s="25" t="s">
        <v>13</v>
      </c>
      <c r="F2952" s="25" t="s">
        <v>13</v>
      </c>
      <c r="G2952" s="25" t="s">
        <v>13</v>
      </c>
      <c r="H2952" s="25" t="s">
        <v>13</v>
      </c>
      <c r="I2952" s="25" t="s">
        <v>13</v>
      </c>
      <c r="J2952" s="25" t="s">
        <v>13</v>
      </c>
      <c r="K2952" s="25" t="s">
        <v>13</v>
      </c>
      <c r="L2952" s="25" t="s">
        <v>13</v>
      </c>
      <c r="M2952" s="25" t="s">
        <v>13</v>
      </c>
      <c r="N2952" s="25" t="s">
        <v>13</v>
      </c>
    </row>
    <row r="2953" spans="1:14" x14ac:dyDescent="0.2">
      <c r="A2953" s="25"/>
      <c r="B2953" s="25" t="s">
        <v>8</v>
      </c>
      <c r="C2953" s="25" t="s">
        <v>13</v>
      </c>
      <c r="D2953" s="25" t="s">
        <v>13</v>
      </c>
      <c r="E2953" s="25" t="s">
        <v>13</v>
      </c>
      <c r="F2953" s="25" t="s">
        <v>13</v>
      </c>
      <c r="G2953" s="25" t="s">
        <v>13</v>
      </c>
      <c r="H2953" s="25" t="s">
        <v>13</v>
      </c>
      <c r="I2953" s="25" t="s">
        <v>13</v>
      </c>
      <c r="J2953" s="25" t="s">
        <v>13</v>
      </c>
      <c r="K2953" s="25" t="s">
        <v>13</v>
      </c>
      <c r="L2953" s="25" t="s">
        <v>13</v>
      </c>
      <c r="M2953" s="25" t="s">
        <v>13</v>
      </c>
      <c r="N2953" s="25" t="s">
        <v>13</v>
      </c>
    </row>
    <row r="2954" spans="1:14" x14ac:dyDescent="0.2">
      <c r="A2954" s="25"/>
      <c r="B2954" s="25" t="s">
        <v>9</v>
      </c>
      <c r="C2954" s="25" t="s">
        <v>13</v>
      </c>
      <c r="D2954" s="25" t="s">
        <v>13</v>
      </c>
      <c r="E2954" s="25" t="s">
        <v>13</v>
      </c>
      <c r="F2954" s="25" t="s">
        <v>13</v>
      </c>
      <c r="G2954" s="25" t="s">
        <v>13</v>
      </c>
      <c r="H2954" s="25" t="s">
        <v>13</v>
      </c>
      <c r="I2954" s="25" t="s">
        <v>13</v>
      </c>
      <c r="J2954" s="25" t="s">
        <v>13</v>
      </c>
      <c r="K2954" s="25" t="s">
        <v>13</v>
      </c>
      <c r="L2954" s="25" t="s">
        <v>13</v>
      </c>
      <c r="M2954" s="25" t="s">
        <v>13</v>
      </c>
      <c r="N2954" s="25" t="s">
        <v>13</v>
      </c>
    </row>
    <row r="2955" spans="1:14" x14ac:dyDescent="0.2">
      <c r="A2955" s="25"/>
      <c r="B2955" s="25" t="s">
        <v>10</v>
      </c>
      <c r="C2955" s="25" t="s">
        <v>13</v>
      </c>
      <c r="D2955" s="25" t="s">
        <v>13</v>
      </c>
      <c r="E2955" s="25" t="s">
        <v>13</v>
      </c>
      <c r="F2955" s="25" t="s">
        <v>13</v>
      </c>
      <c r="G2955" s="25" t="s">
        <v>13</v>
      </c>
      <c r="H2955" s="25" t="s">
        <v>13</v>
      </c>
      <c r="I2955" s="25" t="s">
        <v>13</v>
      </c>
      <c r="J2955" s="25" t="s">
        <v>13</v>
      </c>
      <c r="K2955" s="25" t="s">
        <v>13</v>
      </c>
      <c r="L2955" s="25" t="s">
        <v>13</v>
      </c>
      <c r="M2955" s="25" t="s">
        <v>13</v>
      </c>
      <c r="N2955" s="25" t="s">
        <v>13</v>
      </c>
    </row>
    <row r="2956" spans="1:14" x14ac:dyDescent="0.2">
      <c r="A2956" s="25"/>
      <c r="B2956" s="25" t="s">
        <v>11</v>
      </c>
      <c r="C2956" s="25" t="s">
        <v>13</v>
      </c>
      <c r="D2956" s="25" t="s">
        <v>13</v>
      </c>
      <c r="E2956" s="25" t="s">
        <v>13</v>
      </c>
      <c r="F2956" s="25" t="s">
        <v>13</v>
      </c>
      <c r="G2956" s="25" t="s">
        <v>13</v>
      </c>
      <c r="H2956" s="25" t="s">
        <v>13</v>
      </c>
      <c r="I2956" s="25" t="s">
        <v>13</v>
      </c>
      <c r="J2956" s="25" t="s">
        <v>13</v>
      </c>
      <c r="K2956" s="25" t="s">
        <v>13</v>
      </c>
      <c r="L2956" s="25" t="s">
        <v>13</v>
      </c>
      <c r="M2956" s="25" t="s">
        <v>13</v>
      </c>
      <c r="N2956" s="25" t="s">
        <v>13</v>
      </c>
    </row>
    <row r="2957" spans="1:14" x14ac:dyDescent="0.2">
      <c r="A2957" s="25"/>
      <c r="B2957" s="25" t="s">
        <v>12</v>
      </c>
      <c r="C2957" s="25" t="s">
        <v>13</v>
      </c>
      <c r="D2957" s="25" t="s">
        <v>13</v>
      </c>
      <c r="E2957" s="25" t="s">
        <v>13</v>
      </c>
      <c r="F2957" s="25" t="s">
        <v>13</v>
      </c>
      <c r="G2957" s="25" t="s">
        <v>13</v>
      </c>
      <c r="H2957" s="25" t="s">
        <v>13</v>
      </c>
      <c r="I2957" s="25" t="s">
        <v>13</v>
      </c>
      <c r="J2957" s="25" t="s">
        <v>13</v>
      </c>
      <c r="K2957" s="25" t="s">
        <v>13</v>
      </c>
      <c r="L2957" s="25" t="s">
        <v>13</v>
      </c>
      <c r="M2957" s="25" t="s">
        <v>13</v>
      </c>
      <c r="N2957" s="25" t="s">
        <v>13</v>
      </c>
    </row>
    <row r="2958" spans="1:14" x14ac:dyDescent="0.2">
      <c r="A2958" s="25" t="s">
        <v>290</v>
      </c>
      <c r="B2958" s="25" t="s">
        <v>1</v>
      </c>
      <c r="C2958" s="25">
        <v>138.84700000000001</v>
      </c>
      <c r="D2958" s="25">
        <v>145.81899999999999</v>
      </c>
      <c r="E2958" s="25">
        <v>185.935</v>
      </c>
      <c r="F2958" s="25">
        <v>233.559</v>
      </c>
      <c r="G2958" s="25">
        <v>248.25399999999999</v>
      </c>
      <c r="H2958" s="25">
        <v>276.69900000000001</v>
      </c>
      <c r="I2958" s="25">
        <v>283.19799999999998</v>
      </c>
      <c r="J2958" s="25">
        <v>301.76299999999998</v>
      </c>
      <c r="K2958" s="25">
        <v>352.40899999999999</v>
      </c>
      <c r="L2958" s="25">
        <v>333.72</v>
      </c>
      <c r="M2958" s="25">
        <v>282.93900000000002</v>
      </c>
      <c r="N2958" s="25">
        <v>333.55341900000002</v>
      </c>
    </row>
    <row r="2959" spans="1:14" x14ac:dyDescent="0.2">
      <c r="A2959" s="25"/>
      <c r="B2959" s="25" t="s">
        <v>61</v>
      </c>
      <c r="C2959" s="25" t="s">
        <v>13</v>
      </c>
      <c r="D2959" s="25" t="s">
        <v>13</v>
      </c>
      <c r="E2959" s="25" t="s">
        <v>13</v>
      </c>
      <c r="F2959" s="25" t="s">
        <v>13</v>
      </c>
      <c r="G2959" s="25" t="s">
        <v>13</v>
      </c>
      <c r="H2959" s="25" t="s">
        <v>13</v>
      </c>
      <c r="I2959" s="25" t="s">
        <v>13</v>
      </c>
      <c r="J2959" s="25" t="s">
        <v>13</v>
      </c>
      <c r="K2959" s="25" t="s">
        <v>13</v>
      </c>
      <c r="L2959" s="25" t="s">
        <v>13</v>
      </c>
      <c r="M2959" s="25" t="s">
        <v>13</v>
      </c>
      <c r="N2959" s="25" t="s">
        <v>13</v>
      </c>
    </row>
    <row r="2960" spans="1:14" x14ac:dyDescent="0.2">
      <c r="A2960" s="25"/>
      <c r="B2960" s="25" t="s">
        <v>2</v>
      </c>
      <c r="C2960" s="25">
        <v>25.987400000000001</v>
      </c>
      <c r="D2960" s="25">
        <v>24.084099999999999</v>
      </c>
      <c r="E2960" s="25">
        <v>32.4054</v>
      </c>
      <c r="F2960" s="25">
        <v>27.445599999999999</v>
      </c>
      <c r="G2960" s="25">
        <v>29.734100000000002</v>
      </c>
      <c r="H2960" s="25">
        <v>31.533100000000001</v>
      </c>
      <c r="I2960" s="25">
        <v>33.066800000000001</v>
      </c>
      <c r="J2960" s="25">
        <v>32.407200000000003</v>
      </c>
      <c r="K2960" s="25">
        <v>33.869100000000003</v>
      </c>
      <c r="L2960" s="25">
        <v>44.953000000000003</v>
      </c>
      <c r="M2960" s="25">
        <v>34.268999999999998</v>
      </c>
      <c r="N2960" s="25" t="s">
        <v>13</v>
      </c>
    </row>
    <row r="2961" spans="1:14" x14ac:dyDescent="0.2">
      <c r="A2961" s="25"/>
      <c r="B2961" s="25" t="s">
        <v>3</v>
      </c>
      <c r="C2961" s="25">
        <v>85.465100000000007</v>
      </c>
      <c r="D2961" s="25">
        <v>92.435100000000006</v>
      </c>
      <c r="E2961" s="25">
        <v>118.693</v>
      </c>
      <c r="F2961" s="25">
        <v>169.126</v>
      </c>
      <c r="G2961" s="25">
        <v>190.38900000000001</v>
      </c>
      <c r="H2961" s="25">
        <v>217.09</v>
      </c>
      <c r="I2961" s="25">
        <v>223.13399999999999</v>
      </c>
      <c r="J2961" s="25">
        <v>241.34899999999999</v>
      </c>
      <c r="K2961" s="25">
        <v>286.96899999999999</v>
      </c>
      <c r="L2961" s="25">
        <v>257.3</v>
      </c>
      <c r="M2961" s="25">
        <v>227.65</v>
      </c>
      <c r="N2961" s="25" t="s">
        <v>13</v>
      </c>
    </row>
    <row r="2962" spans="1:14" x14ac:dyDescent="0.2">
      <c r="A2962" s="25"/>
      <c r="B2962" s="25" t="s">
        <v>4</v>
      </c>
      <c r="C2962" s="25">
        <v>27.393999999999998</v>
      </c>
      <c r="D2962" s="25">
        <v>29.298999999999999</v>
      </c>
      <c r="E2962" s="25">
        <v>34.836599999999997</v>
      </c>
      <c r="F2962" s="25">
        <v>36.988</v>
      </c>
      <c r="G2962" s="25">
        <v>28.1309</v>
      </c>
      <c r="H2962" s="25">
        <v>28.075900000000001</v>
      </c>
      <c r="I2962" s="25">
        <v>26.998000000000001</v>
      </c>
      <c r="J2962" s="25">
        <v>28.006799999999998</v>
      </c>
      <c r="K2962" s="25">
        <v>31.57</v>
      </c>
      <c r="L2962" s="25">
        <v>31.466000000000001</v>
      </c>
      <c r="M2962" s="25">
        <v>21.018999999999998</v>
      </c>
      <c r="N2962" s="25" t="s">
        <v>13</v>
      </c>
    </row>
    <row r="2963" spans="1:14" x14ac:dyDescent="0.2">
      <c r="A2963" s="25"/>
      <c r="B2963" s="25" t="s">
        <v>5</v>
      </c>
      <c r="C2963" s="25" t="s">
        <v>13</v>
      </c>
      <c r="D2963" s="25" t="s">
        <v>13</v>
      </c>
      <c r="E2963" s="25" t="s">
        <v>13</v>
      </c>
      <c r="F2963" s="25" t="s">
        <v>13</v>
      </c>
      <c r="G2963" s="25">
        <v>3.4220199999999999E-2</v>
      </c>
      <c r="H2963" s="25">
        <v>0.165324</v>
      </c>
      <c r="I2963" s="25">
        <v>0.17906</v>
      </c>
      <c r="J2963" s="25">
        <v>0.17272399999999999</v>
      </c>
      <c r="K2963" s="25">
        <v>0.191633</v>
      </c>
      <c r="L2963" s="25">
        <v>0.20599999999999999</v>
      </c>
      <c r="M2963" s="25">
        <v>0.193</v>
      </c>
      <c r="N2963" s="25" t="s">
        <v>13</v>
      </c>
    </row>
    <row r="2964" spans="1:14" x14ac:dyDescent="0.2">
      <c r="A2964" s="25"/>
      <c r="B2964" s="25" t="s">
        <v>6</v>
      </c>
      <c r="C2964" s="25">
        <v>0.20141800000000001</v>
      </c>
      <c r="D2964" s="25">
        <v>5.35985E-2</v>
      </c>
      <c r="E2964" s="25" t="s">
        <v>13</v>
      </c>
      <c r="F2964" s="25">
        <v>0.97976099999999999</v>
      </c>
      <c r="G2964" s="25">
        <v>1.18747</v>
      </c>
      <c r="H2964" s="25">
        <v>0.27408700000000003</v>
      </c>
      <c r="I2964" s="25">
        <v>6.7857799999999999</v>
      </c>
      <c r="J2964" s="25">
        <v>7.48224</v>
      </c>
      <c r="K2964" s="25">
        <v>6.2526900000000003</v>
      </c>
      <c r="L2964" s="25">
        <v>3.387</v>
      </c>
      <c r="M2964" s="25" t="s">
        <v>13</v>
      </c>
      <c r="N2964" s="25" t="s">
        <v>13</v>
      </c>
    </row>
    <row r="2965" spans="1:14" x14ac:dyDescent="0.2">
      <c r="A2965" s="25"/>
      <c r="B2965" s="25" t="s">
        <v>7</v>
      </c>
      <c r="C2965" s="25">
        <v>14.116899999999999</v>
      </c>
      <c r="D2965" s="25">
        <v>15.0954</v>
      </c>
      <c r="E2965" s="25">
        <v>17.215900000000001</v>
      </c>
      <c r="F2965" s="25">
        <v>18.004799999999999</v>
      </c>
      <c r="G2965" s="25">
        <v>11.485900000000001</v>
      </c>
      <c r="H2965" s="25">
        <v>10.2134</v>
      </c>
      <c r="I2965" s="25">
        <v>5.63619</v>
      </c>
      <c r="J2965" s="25">
        <v>7.03796</v>
      </c>
      <c r="K2965" s="25">
        <v>4.5444699999999996</v>
      </c>
      <c r="L2965" s="25">
        <v>4.4459999999999997</v>
      </c>
      <c r="M2965" s="25">
        <v>4.5590000000000002</v>
      </c>
      <c r="N2965" s="25" t="s">
        <v>13</v>
      </c>
    </row>
    <row r="2966" spans="1:14" x14ac:dyDescent="0.2">
      <c r="A2966" s="25"/>
      <c r="B2966" s="25" t="s">
        <v>8</v>
      </c>
      <c r="C2966" s="25" t="s">
        <v>13</v>
      </c>
      <c r="D2966" s="25">
        <v>0.18078900000000001</v>
      </c>
      <c r="E2966" s="25">
        <v>0.265347</v>
      </c>
      <c r="F2966" s="25">
        <v>0.24013200000000001</v>
      </c>
      <c r="G2966" s="25">
        <v>3.4220199999999999E-2</v>
      </c>
      <c r="H2966" s="25">
        <v>0.26381900000000003</v>
      </c>
      <c r="I2966" s="25">
        <v>0.17906</v>
      </c>
      <c r="J2966" s="25">
        <v>0.17272399999999999</v>
      </c>
      <c r="K2966" s="25">
        <v>0.12845100000000001</v>
      </c>
      <c r="L2966" s="25">
        <v>0.22700000000000001</v>
      </c>
      <c r="M2966" s="25">
        <v>0.156</v>
      </c>
      <c r="N2966" s="25" t="s">
        <v>13</v>
      </c>
    </row>
    <row r="2967" spans="1:14" x14ac:dyDescent="0.2">
      <c r="A2967" s="25"/>
      <c r="B2967" s="25" t="s">
        <v>9</v>
      </c>
      <c r="C2967" s="25">
        <v>2.8249499999999999</v>
      </c>
      <c r="D2967" s="25">
        <v>3.6278999999999999</v>
      </c>
      <c r="E2967" s="25">
        <v>3.96218</v>
      </c>
      <c r="F2967" s="25">
        <v>4.2285300000000001</v>
      </c>
      <c r="G2967" s="25">
        <v>3.1669499999999999</v>
      </c>
      <c r="H2967" s="25">
        <v>6.11395</v>
      </c>
      <c r="I2967" s="25">
        <v>2.9843899999999999</v>
      </c>
      <c r="J2967" s="25">
        <v>1.6181700000000001</v>
      </c>
      <c r="K2967" s="25">
        <v>1.79684</v>
      </c>
      <c r="L2967" s="25">
        <v>5.2</v>
      </c>
      <c r="M2967" s="25">
        <v>7.2939999999999996</v>
      </c>
      <c r="N2967" s="25" t="s">
        <v>13</v>
      </c>
    </row>
    <row r="2968" spans="1:14" x14ac:dyDescent="0.2">
      <c r="A2968" s="25"/>
      <c r="B2968" s="25" t="s">
        <v>10</v>
      </c>
      <c r="C2968" s="25">
        <v>6.1534399999999998</v>
      </c>
      <c r="D2968" s="25">
        <v>4.5136099999999999</v>
      </c>
      <c r="E2968" s="25">
        <v>4.3733300000000002</v>
      </c>
      <c r="F2968" s="25">
        <v>5.1147999999999998</v>
      </c>
      <c r="G2968" s="25">
        <v>4.7320000000000002</v>
      </c>
      <c r="H2968" s="25">
        <v>5.3208200000000003</v>
      </c>
      <c r="I2968" s="25">
        <v>6.4941199999999997</v>
      </c>
      <c r="J2968" s="25">
        <v>4.6738299999999997</v>
      </c>
      <c r="K2968" s="25">
        <v>4.74918</v>
      </c>
      <c r="L2968" s="25">
        <v>4.0430000000000001</v>
      </c>
      <c r="M2968" s="25">
        <v>3.2250000000000001</v>
      </c>
      <c r="N2968" s="25" t="s">
        <v>13</v>
      </c>
    </row>
    <row r="2969" spans="1:14" x14ac:dyDescent="0.2">
      <c r="A2969" s="25"/>
      <c r="B2969" s="25" t="s">
        <v>11</v>
      </c>
      <c r="C2969" s="25" t="s">
        <v>13</v>
      </c>
      <c r="D2969" s="25" t="s">
        <v>13</v>
      </c>
      <c r="E2969" s="25" t="s">
        <v>13</v>
      </c>
      <c r="F2969" s="25">
        <v>4.34166E-2</v>
      </c>
      <c r="G2969" s="25">
        <v>0.14230899999999999</v>
      </c>
      <c r="H2969" s="25">
        <v>0.121489</v>
      </c>
      <c r="I2969" s="25">
        <v>0.17906</v>
      </c>
      <c r="J2969" s="25">
        <v>0.17272399999999999</v>
      </c>
      <c r="K2969" s="25">
        <v>0.170572</v>
      </c>
      <c r="L2969" s="25">
        <v>0.186</v>
      </c>
      <c r="M2969" s="25">
        <v>0.14699999999999999</v>
      </c>
      <c r="N2969" s="25" t="s">
        <v>13</v>
      </c>
    </row>
    <row r="2970" spans="1:14" x14ac:dyDescent="0.2">
      <c r="A2970" s="25"/>
      <c r="B2970" s="25" t="s">
        <v>12</v>
      </c>
      <c r="C2970" s="25">
        <v>4.0974300000000001</v>
      </c>
      <c r="D2970" s="25">
        <v>5.8281200000000002</v>
      </c>
      <c r="E2970" s="25">
        <v>9.0205699999999993</v>
      </c>
      <c r="F2970" s="25">
        <v>8.3764699999999994</v>
      </c>
      <c r="G2970" s="25">
        <v>7.3483999999999998</v>
      </c>
      <c r="H2970" s="25">
        <v>5.6033200000000001</v>
      </c>
      <c r="I2970" s="25">
        <v>4.5601900000000004</v>
      </c>
      <c r="J2970" s="25">
        <v>6.6760000000000002</v>
      </c>
      <c r="K2970" s="25">
        <v>13.736599999999999</v>
      </c>
      <c r="L2970" s="25">
        <v>13.772</v>
      </c>
      <c r="M2970" s="25">
        <v>5.4459999999999997</v>
      </c>
      <c r="N2970" s="25" t="s">
        <v>13</v>
      </c>
    </row>
    <row r="2971" spans="1:14" x14ac:dyDescent="0.2">
      <c r="A2971" s="25" t="s">
        <v>291</v>
      </c>
      <c r="B2971" s="25" t="s">
        <v>1</v>
      </c>
      <c r="C2971" s="25">
        <v>1346</v>
      </c>
      <c r="D2971" s="25">
        <v>1548</v>
      </c>
      <c r="E2971" s="25">
        <v>1869</v>
      </c>
      <c r="F2971" s="25">
        <v>2187</v>
      </c>
      <c r="G2971" s="25">
        <v>2144</v>
      </c>
      <c r="H2971" s="25">
        <v>1848</v>
      </c>
      <c r="I2971" s="25">
        <v>1912</v>
      </c>
      <c r="J2971" s="25">
        <v>2160</v>
      </c>
      <c r="K2971" s="25">
        <v>2216</v>
      </c>
      <c r="L2971" s="25">
        <v>1873</v>
      </c>
      <c r="M2971" s="25">
        <v>1593</v>
      </c>
      <c r="N2971" s="25" t="s">
        <v>13</v>
      </c>
    </row>
    <row r="2972" spans="1:14" x14ac:dyDescent="0.2">
      <c r="A2972" s="25"/>
      <c r="B2972" s="25" t="s">
        <v>61</v>
      </c>
      <c r="C2972" s="25">
        <v>4</v>
      </c>
      <c r="D2972" s="25">
        <v>4</v>
      </c>
      <c r="E2972" s="25">
        <v>4</v>
      </c>
      <c r="F2972" s="25">
        <v>4</v>
      </c>
      <c r="G2972" s="25">
        <v>4</v>
      </c>
      <c r="H2972" s="25">
        <v>4</v>
      </c>
      <c r="I2972" s="25">
        <v>4</v>
      </c>
      <c r="J2972" s="25">
        <v>4</v>
      </c>
      <c r="K2972" s="25">
        <v>4</v>
      </c>
      <c r="L2972" s="25">
        <v>4</v>
      </c>
      <c r="M2972" s="25">
        <v>4</v>
      </c>
      <c r="N2972" s="25" t="s">
        <v>13</v>
      </c>
    </row>
    <row r="2973" spans="1:14" x14ac:dyDescent="0.2">
      <c r="A2973" s="25"/>
      <c r="B2973" s="25" t="s">
        <v>2</v>
      </c>
      <c r="C2973" s="25">
        <v>406</v>
      </c>
      <c r="D2973" s="25">
        <v>436</v>
      </c>
      <c r="E2973" s="25">
        <v>660</v>
      </c>
      <c r="F2973" s="25">
        <v>769</v>
      </c>
      <c r="G2973" s="25">
        <v>716</v>
      </c>
      <c r="H2973" s="25">
        <v>568</v>
      </c>
      <c r="I2973" s="25">
        <v>645</v>
      </c>
      <c r="J2973" s="25">
        <v>700</v>
      </c>
      <c r="K2973" s="25">
        <v>794</v>
      </c>
      <c r="L2973" s="25">
        <v>730</v>
      </c>
      <c r="M2973" s="25">
        <v>677</v>
      </c>
      <c r="N2973" s="25" t="s">
        <v>13</v>
      </c>
    </row>
    <row r="2974" spans="1:14" x14ac:dyDescent="0.2">
      <c r="A2974" s="25"/>
      <c r="B2974" s="25" t="s">
        <v>3</v>
      </c>
      <c r="C2974" s="25">
        <v>650</v>
      </c>
      <c r="D2974" s="25">
        <v>768</v>
      </c>
      <c r="E2974" s="25">
        <v>895</v>
      </c>
      <c r="F2974" s="25">
        <v>1030</v>
      </c>
      <c r="G2974" s="25">
        <v>988</v>
      </c>
      <c r="H2974" s="25">
        <v>831</v>
      </c>
      <c r="I2974" s="25">
        <v>740</v>
      </c>
      <c r="J2974" s="25">
        <v>844</v>
      </c>
      <c r="K2974" s="25">
        <v>858</v>
      </c>
      <c r="L2974" s="25">
        <v>643</v>
      </c>
      <c r="M2974" s="25">
        <v>575</v>
      </c>
      <c r="N2974" s="25" t="s">
        <v>13</v>
      </c>
    </row>
    <row r="2975" spans="1:14" x14ac:dyDescent="0.2">
      <c r="A2975" s="25"/>
      <c r="B2975" s="25" t="s">
        <v>4</v>
      </c>
      <c r="C2975" s="25">
        <v>286</v>
      </c>
      <c r="D2975" s="25">
        <v>340</v>
      </c>
      <c r="E2975" s="25">
        <v>310</v>
      </c>
      <c r="F2975" s="25">
        <v>384</v>
      </c>
      <c r="G2975" s="25">
        <v>436</v>
      </c>
      <c r="H2975" s="25">
        <v>445</v>
      </c>
      <c r="I2975" s="25">
        <v>523</v>
      </c>
      <c r="J2975" s="25">
        <v>612</v>
      </c>
      <c r="K2975" s="25">
        <v>560</v>
      </c>
      <c r="L2975" s="25">
        <v>496</v>
      </c>
      <c r="M2975" s="25">
        <v>337</v>
      </c>
      <c r="N2975" s="25" t="s">
        <v>13</v>
      </c>
    </row>
    <row r="2976" spans="1:14" x14ac:dyDescent="0.2">
      <c r="A2976" s="25"/>
      <c r="B2976" s="25" t="s">
        <v>5</v>
      </c>
      <c r="C2976" s="25" t="s">
        <v>13</v>
      </c>
      <c r="D2976" s="25" t="s">
        <v>13</v>
      </c>
      <c r="E2976" s="25" t="s">
        <v>13</v>
      </c>
      <c r="F2976" s="25" t="s">
        <v>13</v>
      </c>
      <c r="G2976" s="25" t="s">
        <v>13</v>
      </c>
      <c r="H2976" s="25" t="s">
        <v>13</v>
      </c>
      <c r="I2976" s="25" t="s">
        <v>13</v>
      </c>
      <c r="J2976" s="25" t="s">
        <v>13</v>
      </c>
      <c r="K2976" s="25" t="s">
        <v>13</v>
      </c>
      <c r="L2976" s="25" t="s">
        <v>13</v>
      </c>
      <c r="M2976" s="25" t="s">
        <v>13</v>
      </c>
      <c r="N2976" s="25" t="s">
        <v>13</v>
      </c>
    </row>
    <row r="2977" spans="1:14" x14ac:dyDescent="0.2">
      <c r="A2977" s="25"/>
      <c r="B2977" s="25" t="s">
        <v>6</v>
      </c>
      <c r="C2977" s="25">
        <v>1</v>
      </c>
      <c r="D2977" s="25">
        <v>4</v>
      </c>
      <c r="E2977" s="25">
        <v>4</v>
      </c>
      <c r="F2977" s="25">
        <v>2</v>
      </c>
      <c r="G2977" s="25">
        <v>2</v>
      </c>
      <c r="H2977" s="25">
        <v>2</v>
      </c>
      <c r="I2977" s="25">
        <v>2</v>
      </c>
      <c r="J2977" s="25">
        <v>2</v>
      </c>
      <c r="K2977" s="25">
        <v>3</v>
      </c>
      <c r="L2977" s="25">
        <v>3</v>
      </c>
      <c r="M2977" s="25">
        <v>3</v>
      </c>
      <c r="N2977" s="25" t="s">
        <v>13</v>
      </c>
    </row>
    <row r="2978" spans="1:14" x14ac:dyDescent="0.2">
      <c r="A2978" s="25"/>
      <c r="B2978" s="25" t="s">
        <v>7</v>
      </c>
      <c r="C2978" s="25" t="s">
        <v>13</v>
      </c>
      <c r="D2978" s="25" t="s">
        <v>13</v>
      </c>
      <c r="E2978" s="25">
        <v>21</v>
      </c>
      <c r="F2978" s="25">
        <v>26</v>
      </c>
      <c r="G2978" s="25">
        <v>27</v>
      </c>
      <c r="H2978" s="25">
        <v>11</v>
      </c>
      <c r="I2978" s="25">
        <v>11</v>
      </c>
      <c r="J2978" s="25">
        <v>11</v>
      </c>
      <c r="K2978" s="25">
        <v>15</v>
      </c>
      <c r="L2978" s="25" t="s">
        <v>13</v>
      </c>
      <c r="M2978" s="25">
        <v>16</v>
      </c>
      <c r="N2978" s="25" t="s">
        <v>13</v>
      </c>
    </row>
    <row r="2979" spans="1:14" x14ac:dyDescent="0.2">
      <c r="A2979" s="25"/>
      <c r="B2979" s="25" t="s">
        <v>8</v>
      </c>
      <c r="C2979" s="25" t="s">
        <v>13</v>
      </c>
      <c r="D2979" s="25" t="s">
        <v>13</v>
      </c>
      <c r="E2979" s="25" t="s">
        <v>13</v>
      </c>
      <c r="F2979" s="25" t="s">
        <v>13</v>
      </c>
      <c r="G2979" s="25" t="s">
        <v>13</v>
      </c>
      <c r="H2979" s="25" t="s">
        <v>13</v>
      </c>
      <c r="I2979" s="25" t="s">
        <v>13</v>
      </c>
      <c r="J2979" s="25" t="s">
        <v>13</v>
      </c>
      <c r="K2979" s="25" t="s">
        <v>13</v>
      </c>
      <c r="L2979" s="25" t="s">
        <v>13</v>
      </c>
      <c r="M2979" s="25" t="s">
        <v>13</v>
      </c>
      <c r="N2979" s="25" t="s">
        <v>13</v>
      </c>
    </row>
    <row r="2980" spans="1:14" x14ac:dyDescent="0.2">
      <c r="A2980" s="25"/>
      <c r="B2980" s="25" t="s">
        <v>9</v>
      </c>
      <c r="C2980" s="25">
        <v>69</v>
      </c>
      <c r="D2980" s="25">
        <v>105</v>
      </c>
      <c r="E2980" s="25">
        <v>81</v>
      </c>
      <c r="F2980" s="25">
        <v>81</v>
      </c>
      <c r="G2980" s="25">
        <v>83</v>
      </c>
      <c r="H2980" s="25">
        <v>87</v>
      </c>
      <c r="I2980" s="25">
        <v>77</v>
      </c>
      <c r="J2980" s="25">
        <v>76</v>
      </c>
      <c r="K2980" s="25">
        <v>83</v>
      </c>
      <c r="L2980" s="25">
        <v>85</v>
      </c>
      <c r="M2980" s="25">
        <v>94</v>
      </c>
      <c r="N2980" s="25" t="s">
        <v>13</v>
      </c>
    </row>
    <row r="2981" spans="1:14" x14ac:dyDescent="0.2">
      <c r="A2981" s="25"/>
      <c r="B2981" s="25" t="s">
        <v>10</v>
      </c>
      <c r="C2981" s="25">
        <v>117</v>
      </c>
      <c r="D2981" s="25">
        <v>123</v>
      </c>
      <c r="E2981" s="25">
        <v>78</v>
      </c>
      <c r="F2981" s="25">
        <v>110</v>
      </c>
      <c r="G2981" s="25">
        <v>118</v>
      </c>
      <c r="H2981" s="25">
        <v>108</v>
      </c>
      <c r="I2981" s="25">
        <v>135</v>
      </c>
      <c r="J2981" s="25">
        <v>161</v>
      </c>
      <c r="K2981" s="25">
        <v>84</v>
      </c>
      <c r="L2981" s="25">
        <v>88</v>
      </c>
      <c r="M2981" s="25">
        <v>113</v>
      </c>
      <c r="N2981" s="25" t="s">
        <v>13</v>
      </c>
    </row>
    <row r="2982" spans="1:14" x14ac:dyDescent="0.2">
      <c r="A2982" s="25"/>
      <c r="B2982" s="25" t="s">
        <v>11</v>
      </c>
      <c r="C2982" s="25">
        <v>5</v>
      </c>
      <c r="D2982" s="25">
        <v>5</v>
      </c>
      <c r="E2982" s="25">
        <v>5</v>
      </c>
      <c r="F2982" s="25">
        <v>6</v>
      </c>
      <c r="G2982" s="25">
        <v>6</v>
      </c>
      <c r="H2982" s="25">
        <v>6</v>
      </c>
      <c r="I2982" s="25">
        <v>7</v>
      </c>
      <c r="J2982" s="25">
        <v>8</v>
      </c>
      <c r="K2982" s="25">
        <v>8</v>
      </c>
      <c r="L2982" s="25">
        <v>9</v>
      </c>
      <c r="M2982" s="25">
        <v>9</v>
      </c>
      <c r="N2982" s="25" t="s">
        <v>13</v>
      </c>
    </row>
    <row r="2983" spans="1:14" x14ac:dyDescent="0.2">
      <c r="A2983" s="25"/>
      <c r="B2983" s="25" t="s">
        <v>12</v>
      </c>
      <c r="C2983" s="25">
        <v>94</v>
      </c>
      <c r="D2983" s="25">
        <v>103</v>
      </c>
      <c r="E2983" s="25">
        <v>121</v>
      </c>
      <c r="F2983" s="25">
        <v>159</v>
      </c>
      <c r="G2983" s="25">
        <v>200</v>
      </c>
      <c r="H2983" s="25">
        <v>231</v>
      </c>
      <c r="I2983" s="25">
        <v>291</v>
      </c>
      <c r="J2983" s="25">
        <v>354</v>
      </c>
      <c r="K2983" s="25">
        <v>367</v>
      </c>
      <c r="L2983" s="25">
        <v>311</v>
      </c>
      <c r="M2983" s="25">
        <v>102</v>
      </c>
      <c r="N2983" s="25" t="s">
        <v>13</v>
      </c>
    </row>
    <row r="2984" spans="1:14" x14ac:dyDescent="0.2">
      <c r="A2984" s="25" t="s">
        <v>292</v>
      </c>
      <c r="B2984" s="25" t="s">
        <v>1</v>
      </c>
      <c r="C2984" s="25">
        <v>4265</v>
      </c>
      <c r="D2984" s="25">
        <v>5100</v>
      </c>
      <c r="E2984" s="25">
        <v>6460</v>
      </c>
      <c r="F2984" s="25">
        <v>7006</v>
      </c>
      <c r="G2984" s="25">
        <v>5766</v>
      </c>
      <c r="H2984" s="25">
        <v>7460</v>
      </c>
      <c r="I2984" s="25">
        <v>8691</v>
      </c>
      <c r="J2984" s="25">
        <v>9620</v>
      </c>
      <c r="K2984" s="25">
        <v>10710</v>
      </c>
      <c r="L2984" s="25">
        <v>11050</v>
      </c>
      <c r="M2984" s="25">
        <v>11250</v>
      </c>
      <c r="N2984" s="25">
        <v>12385.044642999999</v>
      </c>
    </row>
    <row r="2985" spans="1:14" x14ac:dyDescent="0.2">
      <c r="A2985" s="25"/>
      <c r="B2985" s="25" t="s">
        <v>61</v>
      </c>
      <c r="C2985" s="25" t="s">
        <v>13</v>
      </c>
      <c r="D2985" s="25" t="s">
        <v>13</v>
      </c>
      <c r="E2985" s="25" t="s">
        <v>13</v>
      </c>
      <c r="F2985" s="25" t="s">
        <v>13</v>
      </c>
      <c r="G2985" s="25" t="s">
        <v>13</v>
      </c>
      <c r="H2985" s="25" t="s">
        <v>13</v>
      </c>
      <c r="I2985" s="25" t="s">
        <v>13</v>
      </c>
      <c r="J2985" s="25" t="s">
        <v>13</v>
      </c>
      <c r="K2985" s="25" t="s">
        <v>13</v>
      </c>
      <c r="L2985" s="25" t="s">
        <v>13</v>
      </c>
      <c r="M2985" s="25" t="s">
        <v>13</v>
      </c>
      <c r="N2985" s="25" t="s">
        <v>13</v>
      </c>
    </row>
    <row r="2986" spans="1:14" x14ac:dyDescent="0.2">
      <c r="A2986" s="25"/>
      <c r="B2986" s="25" t="s">
        <v>2</v>
      </c>
      <c r="C2986" s="25">
        <v>1167</v>
      </c>
      <c r="D2986" s="25">
        <v>1540</v>
      </c>
      <c r="E2986" s="25">
        <v>1879</v>
      </c>
      <c r="F2986" s="25">
        <v>2356</v>
      </c>
      <c r="G2986" s="25">
        <v>2062</v>
      </c>
      <c r="H2986" s="25">
        <v>2306</v>
      </c>
      <c r="I2986" s="25">
        <v>2227</v>
      </c>
      <c r="J2986" s="25">
        <v>2070</v>
      </c>
      <c r="K2986" s="25">
        <v>2230</v>
      </c>
      <c r="L2986" s="25">
        <v>2320</v>
      </c>
      <c r="M2986" s="25">
        <v>2430</v>
      </c>
      <c r="N2986" s="25">
        <v>2600.1</v>
      </c>
    </row>
    <row r="2987" spans="1:14" x14ac:dyDescent="0.2">
      <c r="A2987" s="25"/>
      <c r="B2987" s="25" t="s">
        <v>3</v>
      </c>
      <c r="C2987" s="25">
        <v>2300</v>
      </c>
      <c r="D2987" s="25">
        <v>2850</v>
      </c>
      <c r="E2987" s="25">
        <v>3750</v>
      </c>
      <c r="F2987" s="25">
        <v>3930</v>
      </c>
      <c r="G2987" s="25">
        <v>3050</v>
      </c>
      <c r="H2987" s="25">
        <v>4450</v>
      </c>
      <c r="I2987" s="25">
        <v>5710</v>
      </c>
      <c r="J2987" s="25">
        <v>6850</v>
      </c>
      <c r="K2987" s="25">
        <v>7250</v>
      </c>
      <c r="L2987" s="25">
        <v>7410</v>
      </c>
      <c r="M2987" s="25">
        <v>7350</v>
      </c>
      <c r="N2987" s="25">
        <v>8246.7000000000007</v>
      </c>
    </row>
    <row r="2988" spans="1:14" x14ac:dyDescent="0.2">
      <c r="A2988" s="25"/>
      <c r="B2988" s="25" t="s">
        <v>4</v>
      </c>
      <c r="C2988" s="25">
        <v>798</v>
      </c>
      <c r="D2988" s="25">
        <v>710</v>
      </c>
      <c r="E2988" s="25">
        <v>831</v>
      </c>
      <c r="F2988" s="25">
        <v>720</v>
      </c>
      <c r="G2988" s="25">
        <v>654</v>
      </c>
      <c r="H2988" s="25">
        <v>704</v>
      </c>
      <c r="I2988" s="25">
        <v>754</v>
      </c>
      <c r="J2988" s="25">
        <v>700</v>
      </c>
      <c r="K2988" s="25">
        <v>1230</v>
      </c>
      <c r="L2988" s="25">
        <v>1320</v>
      </c>
      <c r="M2988" s="25">
        <v>1470</v>
      </c>
      <c r="N2988" s="25">
        <v>1538.244643</v>
      </c>
    </row>
    <row r="2989" spans="1:14" x14ac:dyDescent="0.2">
      <c r="A2989" s="25"/>
      <c r="B2989" s="25" t="s">
        <v>5</v>
      </c>
      <c r="C2989" s="25" t="s">
        <v>13</v>
      </c>
      <c r="D2989" s="25" t="s">
        <v>13</v>
      </c>
      <c r="E2989" s="25" t="s">
        <v>13</v>
      </c>
      <c r="F2989" s="25" t="s">
        <v>13</v>
      </c>
      <c r="G2989" s="25" t="s">
        <v>13</v>
      </c>
      <c r="H2989" s="25" t="s">
        <v>13</v>
      </c>
      <c r="I2989" s="25" t="s">
        <v>13</v>
      </c>
      <c r="J2989" s="25" t="s">
        <v>13</v>
      </c>
      <c r="K2989" s="25" t="s">
        <v>13</v>
      </c>
      <c r="L2989" s="25" t="s">
        <v>13</v>
      </c>
      <c r="M2989" s="25" t="s">
        <v>13</v>
      </c>
      <c r="N2989" s="25" t="s">
        <v>13</v>
      </c>
    </row>
    <row r="2990" spans="1:14" x14ac:dyDescent="0.2">
      <c r="A2990" s="25"/>
      <c r="B2990" s="25" t="s">
        <v>6</v>
      </c>
      <c r="C2990" s="25">
        <v>45</v>
      </c>
      <c r="D2990" s="25">
        <v>50</v>
      </c>
      <c r="E2990" s="25">
        <v>65</v>
      </c>
      <c r="F2990" s="25">
        <v>60</v>
      </c>
      <c r="G2990" s="25">
        <v>65</v>
      </c>
      <c r="H2990" s="25">
        <v>70</v>
      </c>
      <c r="I2990" s="25">
        <v>81</v>
      </c>
      <c r="J2990" s="25">
        <v>64</v>
      </c>
      <c r="K2990" s="25">
        <v>60</v>
      </c>
      <c r="L2990" s="25">
        <v>58</v>
      </c>
      <c r="M2990" s="25">
        <v>55</v>
      </c>
      <c r="N2990" s="25" t="s">
        <v>13</v>
      </c>
    </row>
    <row r="2991" spans="1:14" x14ac:dyDescent="0.2">
      <c r="A2991" s="25"/>
      <c r="B2991" s="25" t="s">
        <v>7</v>
      </c>
      <c r="C2991" s="25">
        <v>220</v>
      </c>
      <c r="D2991" s="25">
        <v>270</v>
      </c>
      <c r="E2991" s="25">
        <v>332</v>
      </c>
      <c r="F2991" s="25">
        <v>230</v>
      </c>
      <c r="G2991" s="25">
        <v>175</v>
      </c>
      <c r="H2991" s="25">
        <v>192</v>
      </c>
      <c r="I2991" s="25">
        <v>208</v>
      </c>
      <c r="J2991" s="25">
        <v>150</v>
      </c>
      <c r="K2991" s="25">
        <v>183</v>
      </c>
      <c r="L2991" s="25">
        <v>175</v>
      </c>
      <c r="M2991" s="25">
        <v>180</v>
      </c>
      <c r="N2991" s="25" t="s">
        <v>13</v>
      </c>
    </row>
    <row r="2992" spans="1:14" x14ac:dyDescent="0.2">
      <c r="A2992" s="25"/>
      <c r="B2992" s="25" t="s">
        <v>8</v>
      </c>
      <c r="C2992" s="25" t="s">
        <v>13</v>
      </c>
      <c r="D2992" s="25" t="s">
        <v>13</v>
      </c>
      <c r="E2992" s="25" t="s">
        <v>13</v>
      </c>
      <c r="F2992" s="25" t="s">
        <v>13</v>
      </c>
      <c r="G2992" s="25" t="s">
        <v>13</v>
      </c>
      <c r="H2992" s="25" t="s">
        <v>13</v>
      </c>
      <c r="I2992" s="25" t="s">
        <v>13</v>
      </c>
      <c r="J2992" s="25" t="s">
        <v>13</v>
      </c>
      <c r="K2992" s="25" t="s">
        <v>13</v>
      </c>
      <c r="L2992" s="25" t="s">
        <v>13</v>
      </c>
      <c r="M2992" s="25" t="s">
        <v>13</v>
      </c>
      <c r="N2992" s="25" t="s">
        <v>13</v>
      </c>
    </row>
    <row r="2993" spans="1:14" x14ac:dyDescent="0.2">
      <c r="A2993" s="25"/>
      <c r="B2993" s="25" t="s">
        <v>9</v>
      </c>
      <c r="C2993" s="25">
        <v>100</v>
      </c>
      <c r="D2993" s="25">
        <v>120</v>
      </c>
      <c r="E2993" s="25">
        <v>110</v>
      </c>
      <c r="F2993" s="25">
        <v>80</v>
      </c>
      <c r="G2993" s="25">
        <v>124</v>
      </c>
      <c r="H2993" s="25">
        <v>137</v>
      </c>
      <c r="I2993" s="25">
        <v>145</v>
      </c>
      <c r="J2993" s="25">
        <v>138</v>
      </c>
      <c r="K2993" s="25">
        <v>140</v>
      </c>
      <c r="L2993" s="25">
        <v>145</v>
      </c>
      <c r="M2993" s="25">
        <v>148</v>
      </c>
      <c r="N2993" s="25" t="s">
        <v>13</v>
      </c>
    </row>
    <row r="2994" spans="1:14" x14ac:dyDescent="0.2">
      <c r="A2994" s="25"/>
      <c r="B2994" s="25" t="s">
        <v>10</v>
      </c>
      <c r="C2994" s="25" t="s">
        <v>13</v>
      </c>
      <c r="D2994" s="25" t="s">
        <v>13</v>
      </c>
      <c r="E2994" s="25" t="s">
        <v>13</v>
      </c>
      <c r="F2994" s="25" t="s">
        <v>13</v>
      </c>
      <c r="G2994" s="25" t="s">
        <v>13</v>
      </c>
      <c r="H2994" s="25" t="s">
        <v>13</v>
      </c>
      <c r="I2994" s="25" t="s">
        <v>13</v>
      </c>
      <c r="J2994" s="25" t="s">
        <v>13</v>
      </c>
      <c r="K2994" s="25" t="s">
        <v>13</v>
      </c>
      <c r="L2994" s="25" t="s">
        <v>13</v>
      </c>
      <c r="M2994" s="25" t="s">
        <v>13</v>
      </c>
      <c r="N2994" s="25" t="s">
        <v>13</v>
      </c>
    </row>
    <row r="2995" spans="1:14" x14ac:dyDescent="0.2">
      <c r="A2995" s="25"/>
      <c r="B2995" s="25" t="s">
        <v>11</v>
      </c>
      <c r="C2995" s="25" t="s">
        <v>13</v>
      </c>
      <c r="D2995" s="25" t="s">
        <v>13</v>
      </c>
      <c r="E2995" s="25" t="s">
        <v>13</v>
      </c>
      <c r="F2995" s="25" t="s">
        <v>13</v>
      </c>
      <c r="G2995" s="25" t="s">
        <v>13</v>
      </c>
      <c r="H2995" s="25" t="s">
        <v>13</v>
      </c>
      <c r="I2995" s="25" t="s">
        <v>13</v>
      </c>
      <c r="J2995" s="25" t="s">
        <v>13</v>
      </c>
      <c r="K2995" s="25" t="s">
        <v>13</v>
      </c>
      <c r="L2995" s="25" t="s">
        <v>13</v>
      </c>
      <c r="M2995" s="25" t="s">
        <v>13</v>
      </c>
      <c r="N2995" s="25" t="s">
        <v>13</v>
      </c>
    </row>
    <row r="2996" spans="1:14" x14ac:dyDescent="0.2">
      <c r="A2996" s="25"/>
      <c r="B2996" s="25" t="s">
        <v>12</v>
      </c>
      <c r="C2996" s="25">
        <v>33</v>
      </c>
      <c r="D2996" s="25">
        <v>40</v>
      </c>
      <c r="E2996" s="25">
        <v>45</v>
      </c>
      <c r="F2996" s="25">
        <v>50</v>
      </c>
      <c r="G2996" s="25">
        <v>100</v>
      </c>
      <c r="H2996" s="25">
        <v>105</v>
      </c>
      <c r="I2996" s="25">
        <v>110</v>
      </c>
      <c r="J2996" s="25">
        <v>110</v>
      </c>
      <c r="K2996" s="25">
        <v>125</v>
      </c>
      <c r="L2996" s="25">
        <v>137</v>
      </c>
      <c r="M2996" s="25">
        <v>142</v>
      </c>
      <c r="N2996" s="25" t="s">
        <v>13</v>
      </c>
    </row>
    <row r="2997" spans="1:14" x14ac:dyDescent="0.2">
      <c r="A2997" s="25" t="s">
        <v>293</v>
      </c>
      <c r="B2997" s="25" t="s">
        <v>1</v>
      </c>
      <c r="C2997" s="25" t="s">
        <v>66</v>
      </c>
      <c r="D2997" s="25" t="s">
        <v>66</v>
      </c>
      <c r="E2997" s="25" t="s">
        <v>66</v>
      </c>
      <c r="F2997" s="25" t="s">
        <v>66</v>
      </c>
      <c r="G2997" s="25" t="s">
        <v>66</v>
      </c>
      <c r="H2997" s="25" t="s">
        <v>66</v>
      </c>
      <c r="I2997" s="25" t="s">
        <v>66</v>
      </c>
      <c r="J2997" s="25" t="s">
        <v>66</v>
      </c>
      <c r="K2997" s="25" t="s">
        <v>66</v>
      </c>
      <c r="L2997" s="25" t="s">
        <v>66</v>
      </c>
      <c r="M2997" s="25" t="s">
        <v>66</v>
      </c>
      <c r="N2997" s="25" t="s">
        <v>66</v>
      </c>
    </row>
    <row r="2998" spans="1:14" x14ac:dyDescent="0.2">
      <c r="A2998" s="25"/>
      <c r="B2998" s="25" t="s">
        <v>61</v>
      </c>
      <c r="C2998" s="25" t="s">
        <v>66</v>
      </c>
      <c r="D2998" s="25" t="s">
        <v>66</v>
      </c>
      <c r="E2998" s="25" t="s">
        <v>66</v>
      </c>
      <c r="F2998" s="25" t="s">
        <v>66</v>
      </c>
      <c r="G2998" s="25" t="s">
        <v>66</v>
      </c>
      <c r="H2998" s="25" t="s">
        <v>66</v>
      </c>
      <c r="I2998" s="25" t="s">
        <v>66</v>
      </c>
      <c r="J2998" s="25" t="s">
        <v>66</v>
      </c>
      <c r="K2998" s="25" t="s">
        <v>66</v>
      </c>
      <c r="L2998" s="25" t="s">
        <v>66</v>
      </c>
      <c r="M2998" s="25" t="s">
        <v>66</v>
      </c>
      <c r="N2998" s="25" t="s">
        <v>66</v>
      </c>
    </row>
    <row r="2999" spans="1:14" x14ac:dyDescent="0.2">
      <c r="A2999" s="25"/>
      <c r="B2999" s="25" t="s">
        <v>2</v>
      </c>
      <c r="C2999" s="25" t="s">
        <v>66</v>
      </c>
      <c r="D2999" s="25" t="s">
        <v>66</v>
      </c>
      <c r="E2999" s="25" t="s">
        <v>66</v>
      </c>
      <c r="F2999" s="25" t="s">
        <v>66</v>
      </c>
      <c r="G2999" s="25" t="s">
        <v>66</v>
      </c>
      <c r="H2999" s="25" t="s">
        <v>66</v>
      </c>
      <c r="I2999" s="25" t="s">
        <v>66</v>
      </c>
      <c r="J2999" s="25" t="s">
        <v>66</v>
      </c>
      <c r="K2999" s="25" t="s">
        <v>66</v>
      </c>
      <c r="L2999" s="25" t="s">
        <v>66</v>
      </c>
      <c r="M2999" s="25" t="s">
        <v>66</v>
      </c>
      <c r="N2999" s="25" t="s">
        <v>66</v>
      </c>
    </row>
    <row r="3000" spans="1:14" x14ac:dyDescent="0.2">
      <c r="A3000" s="25"/>
      <c r="B3000" s="25" t="s">
        <v>3</v>
      </c>
      <c r="C3000" s="25" t="s">
        <v>66</v>
      </c>
      <c r="D3000" s="25" t="s">
        <v>66</v>
      </c>
      <c r="E3000" s="25" t="s">
        <v>66</v>
      </c>
      <c r="F3000" s="25" t="s">
        <v>66</v>
      </c>
      <c r="G3000" s="25" t="s">
        <v>66</v>
      </c>
      <c r="H3000" s="25" t="s">
        <v>66</v>
      </c>
      <c r="I3000" s="25" t="s">
        <v>66</v>
      </c>
      <c r="J3000" s="25" t="s">
        <v>66</v>
      </c>
      <c r="K3000" s="25" t="s">
        <v>66</v>
      </c>
      <c r="L3000" s="25" t="s">
        <v>66</v>
      </c>
      <c r="M3000" s="25" t="s">
        <v>66</v>
      </c>
      <c r="N3000" s="25" t="s">
        <v>66</v>
      </c>
    </row>
    <row r="3001" spans="1:14" x14ac:dyDescent="0.2">
      <c r="A3001" s="25"/>
      <c r="B3001" s="25" t="s">
        <v>4</v>
      </c>
      <c r="C3001" s="25" t="s">
        <v>66</v>
      </c>
      <c r="D3001" s="25" t="s">
        <v>66</v>
      </c>
      <c r="E3001" s="25" t="s">
        <v>66</v>
      </c>
      <c r="F3001" s="25" t="s">
        <v>66</v>
      </c>
      <c r="G3001" s="25" t="s">
        <v>66</v>
      </c>
      <c r="H3001" s="25" t="s">
        <v>66</v>
      </c>
      <c r="I3001" s="25" t="s">
        <v>66</v>
      </c>
      <c r="J3001" s="25" t="s">
        <v>66</v>
      </c>
      <c r="K3001" s="25" t="s">
        <v>66</v>
      </c>
      <c r="L3001" s="25" t="s">
        <v>66</v>
      </c>
      <c r="M3001" s="25" t="s">
        <v>66</v>
      </c>
      <c r="N3001" s="25" t="s">
        <v>66</v>
      </c>
    </row>
    <row r="3002" spans="1:14" x14ac:dyDescent="0.2">
      <c r="A3002" s="25"/>
      <c r="B3002" s="25" t="s">
        <v>5</v>
      </c>
      <c r="C3002" s="25" t="s">
        <v>66</v>
      </c>
      <c r="D3002" s="25" t="s">
        <v>66</v>
      </c>
      <c r="E3002" s="25" t="s">
        <v>66</v>
      </c>
      <c r="F3002" s="25" t="s">
        <v>66</v>
      </c>
      <c r="G3002" s="25" t="s">
        <v>66</v>
      </c>
      <c r="H3002" s="25" t="s">
        <v>66</v>
      </c>
      <c r="I3002" s="25" t="s">
        <v>66</v>
      </c>
      <c r="J3002" s="25" t="s">
        <v>66</v>
      </c>
      <c r="K3002" s="25" t="s">
        <v>66</v>
      </c>
      <c r="L3002" s="25" t="s">
        <v>66</v>
      </c>
      <c r="M3002" s="25" t="s">
        <v>66</v>
      </c>
      <c r="N3002" s="25" t="s">
        <v>66</v>
      </c>
    </row>
    <row r="3003" spans="1:14" x14ac:dyDescent="0.2">
      <c r="A3003" s="25"/>
      <c r="B3003" s="25" t="s">
        <v>6</v>
      </c>
      <c r="C3003" s="25" t="s">
        <v>66</v>
      </c>
      <c r="D3003" s="25" t="s">
        <v>66</v>
      </c>
      <c r="E3003" s="25" t="s">
        <v>66</v>
      </c>
      <c r="F3003" s="25" t="s">
        <v>66</v>
      </c>
      <c r="G3003" s="25" t="s">
        <v>66</v>
      </c>
      <c r="H3003" s="25" t="s">
        <v>66</v>
      </c>
      <c r="I3003" s="25" t="s">
        <v>66</v>
      </c>
      <c r="J3003" s="25" t="s">
        <v>66</v>
      </c>
      <c r="K3003" s="25" t="s">
        <v>66</v>
      </c>
      <c r="L3003" s="25" t="s">
        <v>66</v>
      </c>
      <c r="M3003" s="25" t="s">
        <v>66</v>
      </c>
      <c r="N3003" s="25" t="s">
        <v>66</v>
      </c>
    </row>
    <row r="3004" spans="1:14" x14ac:dyDescent="0.2">
      <c r="A3004" s="25"/>
      <c r="B3004" s="25" t="s">
        <v>7</v>
      </c>
      <c r="C3004" s="25" t="s">
        <v>66</v>
      </c>
      <c r="D3004" s="25" t="s">
        <v>66</v>
      </c>
      <c r="E3004" s="25" t="s">
        <v>66</v>
      </c>
      <c r="F3004" s="25" t="s">
        <v>66</v>
      </c>
      <c r="G3004" s="25" t="s">
        <v>66</v>
      </c>
      <c r="H3004" s="25" t="s">
        <v>66</v>
      </c>
      <c r="I3004" s="25" t="s">
        <v>66</v>
      </c>
      <c r="J3004" s="25" t="s">
        <v>66</v>
      </c>
      <c r="K3004" s="25" t="s">
        <v>66</v>
      </c>
      <c r="L3004" s="25" t="s">
        <v>66</v>
      </c>
      <c r="M3004" s="25" t="s">
        <v>66</v>
      </c>
      <c r="N3004" s="25" t="s">
        <v>66</v>
      </c>
    </row>
    <row r="3005" spans="1:14" x14ac:dyDescent="0.2">
      <c r="A3005" s="25"/>
      <c r="B3005" s="25" t="s">
        <v>8</v>
      </c>
      <c r="C3005" s="25" t="s">
        <v>66</v>
      </c>
      <c r="D3005" s="25" t="s">
        <v>66</v>
      </c>
      <c r="E3005" s="25" t="s">
        <v>66</v>
      </c>
      <c r="F3005" s="25" t="s">
        <v>66</v>
      </c>
      <c r="G3005" s="25" t="s">
        <v>66</v>
      </c>
      <c r="H3005" s="25" t="s">
        <v>66</v>
      </c>
      <c r="I3005" s="25" t="s">
        <v>66</v>
      </c>
      <c r="J3005" s="25" t="s">
        <v>66</v>
      </c>
      <c r="K3005" s="25" t="s">
        <v>66</v>
      </c>
      <c r="L3005" s="25" t="s">
        <v>66</v>
      </c>
      <c r="M3005" s="25" t="s">
        <v>66</v>
      </c>
      <c r="N3005" s="25" t="s">
        <v>66</v>
      </c>
    </row>
    <row r="3006" spans="1:14" x14ac:dyDescent="0.2">
      <c r="A3006" s="25"/>
      <c r="B3006" s="25" t="s">
        <v>9</v>
      </c>
      <c r="C3006" s="25" t="s">
        <v>66</v>
      </c>
      <c r="D3006" s="25" t="s">
        <v>66</v>
      </c>
      <c r="E3006" s="25" t="s">
        <v>66</v>
      </c>
      <c r="F3006" s="25" t="s">
        <v>66</v>
      </c>
      <c r="G3006" s="25" t="s">
        <v>66</v>
      </c>
      <c r="H3006" s="25" t="s">
        <v>66</v>
      </c>
      <c r="I3006" s="25" t="s">
        <v>66</v>
      </c>
      <c r="J3006" s="25" t="s">
        <v>66</v>
      </c>
      <c r="K3006" s="25" t="s">
        <v>66</v>
      </c>
      <c r="L3006" s="25" t="s">
        <v>66</v>
      </c>
      <c r="M3006" s="25" t="s">
        <v>66</v>
      </c>
      <c r="N3006" s="25" t="s">
        <v>66</v>
      </c>
    </row>
    <row r="3007" spans="1:14" x14ac:dyDescent="0.2">
      <c r="A3007" s="25"/>
      <c r="B3007" s="25" t="s">
        <v>10</v>
      </c>
      <c r="C3007" s="25" t="s">
        <v>66</v>
      </c>
      <c r="D3007" s="25" t="s">
        <v>66</v>
      </c>
      <c r="E3007" s="25" t="s">
        <v>66</v>
      </c>
      <c r="F3007" s="25" t="s">
        <v>66</v>
      </c>
      <c r="G3007" s="25" t="s">
        <v>66</v>
      </c>
      <c r="H3007" s="25" t="s">
        <v>66</v>
      </c>
      <c r="I3007" s="25" t="s">
        <v>66</v>
      </c>
      <c r="J3007" s="25" t="s">
        <v>66</v>
      </c>
      <c r="K3007" s="25" t="s">
        <v>66</v>
      </c>
      <c r="L3007" s="25" t="s">
        <v>66</v>
      </c>
      <c r="M3007" s="25" t="s">
        <v>66</v>
      </c>
      <c r="N3007" s="25" t="s">
        <v>66</v>
      </c>
    </row>
    <row r="3008" spans="1:14" x14ac:dyDescent="0.2">
      <c r="A3008" s="25"/>
      <c r="B3008" s="25" t="s">
        <v>11</v>
      </c>
      <c r="C3008" s="25" t="s">
        <v>66</v>
      </c>
      <c r="D3008" s="25" t="s">
        <v>66</v>
      </c>
      <c r="E3008" s="25" t="s">
        <v>66</v>
      </c>
      <c r="F3008" s="25" t="s">
        <v>66</v>
      </c>
      <c r="G3008" s="25" t="s">
        <v>66</v>
      </c>
      <c r="H3008" s="25" t="s">
        <v>66</v>
      </c>
      <c r="I3008" s="25" t="s">
        <v>66</v>
      </c>
      <c r="J3008" s="25" t="s">
        <v>66</v>
      </c>
      <c r="K3008" s="25" t="s">
        <v>66</v>
      </c>
      <c r="L3008" s="25" t="s">
        <v>66</v>
      </c>
      <c r="M3008" s="25" t="s">
        <v>66</v>
      </c>
      <c r="N3008" s="25" t="s">
        <v>66</v>
      </c>
    </row>
    <row r="3009" spans="1:14" x14ac:dyDescent="0.2">
      <c r="A3009" s="25"/>
      <c r="B3009" s="25" t="s">
        <v>12</v>
      </c>
      <c r="C3009" s="25" t="s">
        <v>66</v>
      </c>
      <c r="D3009" s="25" t="s">
        <v>66</v>
      </c>
      <c r="E3009" s="25" t="s">
        <v>66</v>
      </c>
      <c r="F3009" s="25" t="s">
        <v>66</v>
      </c>
      <c r="G3009" s="25" t="s">
        <v>66</v>
      </c>
      <c r="H3009" s="25" t="s">
        <v>66</v>
      </c>
      <c r="I3009" s="25" t="s">
        <v>66</v>
      </c>
      <c r="J3009" s="25" t="s">
        <v>66</v>
      </c>
      <c r="K3009" s="25" t="s">
        <v>66</v>
      </c>
      <c r="L3009" s="25" t="s">
        <v>66</v>
      </c>
      <c r="M3009" s="25" t="s">
        <v>66</v>
      </c>
      <c r="N3009" s="25" t="s">
        <v>66</v>
      </c>
    </row>
    <row r="3010" spans="1:14" x14ac:dyDescent="0.2">
      <c r="A3010" s="25" t="s">
        <v>294</v>
      </c>
      <c r="B3010" s="25" t="s">
        <v>1</v>
      </c>
      <c r="C3010" s="25" t="s">
        <v>66</v>
      </c>
      <c r="D3010" s="25" t="s">
        <v>66</v>
      </c>
      <c r="E3010" s="25" t="s">
        <v>66</v>
      </c>
      <c r="F3010" s="25" t="s">
        <v>66</v>
      </c>
      <c r="G3010" s="25" t="s">
        <v>66</v>
      </c>
      <c r="H3010" s="25" t="s">
        <v>66</v>
      </c>
      <c r="I3010" s="25" t="s">
        <v>66</v>
      </c>
      <c r="J3010" s="25" t="s">
        <v>66</v>
      </c>
      <c r="K3010" s="25" t="s">
        <v>66</v>
      </c>
      <c r="L3010" s="25" t="s">
        <v>66</v>
      </c>
      <c r="M3010" s="25" t="s">
        <v>66</v>
      </c>
      <c r="N3010" s="25" t="s">
        <v>66</v>
      </c>
    </row>
    <row r="3011" spans="1:14" x14ac:dyDescent="0.2">
      <c r="A3011" s="25"/>
      <c r="B3011" s="25" t="s">
        <v>61</v>
      </c>
      <c r="C3011" s="25" t="s">
        <v>66</v>
      </c>
      <c r="D3011" s="25" t="s">
        <v>66</v>
      </c>
      <c r="E3011" s="25" t="s">
        <v>66</v>
      </c>
      <c r="F3011" s="25" t="s">
        <v>66</v>
      </c>
      <c r="G3011" s="25" t="s">
        <v>66</v>
      </c>
      <c r="H3011" s="25" t="s">
        <v>66</v>
      </c>
      <c r="I3011" s="25" t="s">
        <v>66</v>
      </c>
      <c r="J3011" s="25" t="s">
        <v>66</v>
      </c>
      <c r="K3011" s="25" t="s">
        <v>66</v>
      </c>
      <c r="L3011" s="25" t="s">
        <v>66</v>
      </c>
      <c r="M3011" s="25" t="s">
        <v>66</v>
      </c>
      <c r="N3011" s="25" t="s">
        <v>66</v>
      </c>
    </row>
    <row r="3012" spans="1:14" x14ac:dyDescent="0.2">
      <c r="A3012" s="25"/>
      <c r="B3012" s="25" t="s">
        <v>2</v>
      </c>
      <c r="C3012" s="25" t="s">
        <v>66</v>
      </c>
      <c r="D3012" s="25" t="s">
        <v>66</v>
      </c>
      <c r="E3012" s="25" t="s">
        <v>66</v>
      </c>
      <c r="F3012" s="25" t="s">
        <v>66</v>
      </c>
      <c r="G3012" s="25" t="s">
        <v>66</v>
      </c>
      <c r="H3012" s="25" t="s">
        <v>66</v>
      </c>
      <c r="I3012" s="25" t="s">
        <v>66</v>
      </c>
      <c r="J3012" s="25" t="s">
        <v>66</v>
      </c>
      <c r="K3012" s="25" t="s">
        <v>66</v>
      </c>
      <c r="L3012" s="25" t="s">
        <v>66</v>
      </c>
      <c r="M3012" s="25" t="s">
        <v>66</v>
      </c>
      <c r="N3012" s="25" t="s">
        <v>66</v>
      </c>
    </row>
    <row r="3013" spans="1:14" x14ac:dyDescent="0.2">
      <c r="A3013" s="25"/>
      <c r="B3013" s="25" t="s">
        <v>3</v>
      </c>
      <c r="C3013" s="25" t="s">
        <v>66</v>
      </c>
      <c r="D3013" s="25" t="s">
        <v>66</v>
      </c>
      <c r="E3013" s="25" t="s">
        <v>66</v>
      </c>
      <c r="F3013" s="25" t="s">
        <v>66</v>
      </c>
      <c r="G3013" s="25" t="s">
        <v>66</v>
      </c>
      <c r="H3013" s="25" t="s">
        <v>66</v>
      </c>
      <c r="I3013" s="25" t="s">
        <v>66</v>
      </c>
      <c r="J3013" s="25" t="s">
        <v>66</v>
      </c>
      <c r="K3013" s="25" t="s">
        <v>66</v>
      </c>
      <c r="L3013" s="25" t="s">
        <v>66</v>
      </c>
      <c r="M3013" s="25" t="s">
        <v>66</v>
      </c>
      <c r="N3013" s="25" t="s">
        <v>66</v>
      </c>
    </row>
    <row r="3014" spans="1:14" x14ac:dyDescent="0.2">
      <c r="A3014" s="25"/>
      <c r="B3014" s="25" t="s">
        <v>4</v>
      </c>
      <c r="C3014" s="25" t="s">
        <v>66</v>
      </c>
      <c r="D3014" s="25" t="s">
        <v>66</v>
      </c>
      <c r="E3014" s="25" t="s">
        <v>66</v>
      </c>
      <c r="F3014" s="25" t="s">
        <v>66</v>
      </c>
      <c r="G3014" s="25" t="s">
        <v>66</v>
      </c>
      <c r="H3014" s="25" t="s">
        <v>66</v>
      </c>
      <c r="I3014" s="25" t="s">
        <v>66</v>
      </c>
      <c r="J3014" s="25" t="s">
        <v>66</v>
      </c>
      <c r="K3014" s="25" t="s">
        <v>66</v>
      </c>
      <c r="L3014" s="25" t="s">
        <v>66</v>
      </c>
      <c r="M3014" s="25" t="s">
        <v>66</v>
      </c>
      <c r="N3014" s="25" t="s">
        <v>66</v>
      </c>
    </row>
    <row r="3015" spans="1:14" x14ac:dyDescent="0.2">
      <c r="A3015" s="25"/>
      <c r="B3015" s="25" t="s">
        <v>5</v>
      </c>
      <c r="C3015" s="25" t="s">
        <v>66</v>
      </c>
      <c r="D3015" s="25" t="s">
        <v>66</v>
      </c>
      <c r="E3015" s="25" t="s">
        <v>66</v>
      </c>
      <c r="F3015" s="25" t="s">
        <v>66</v>
      </c>
      <c r="G3015" s="25" t="s">
        <v>66</v>
      </c>
      <c r="H3015" s="25" t="s">
        <v>66</v>
      </c>
      <c r="I3015" s="25" t="s">
        <v>66</v>
      </c>
      <c r="J3015" s="25" t="s">
        <v>66</v>
      </c>
      <c r="K3015" s="25" t="s">
        <v>66</v>
      </c>
      <c r="L3015" s="25" t="s">
        <v>66</v>
      </c>
      <c r="M3015" s="25" t="s">
        <v>66</v>
      </c>
      <c r="N3015" s="25" t="s">
        <v>66</v>
      </c>
    </row>
    <row r="3016" spans="1:14" x14ac:dyDescent="0.2">
      <c r="A3016" s="25"/>
      <c r="B3016" s="25" t="s">
        <v>6</v>
      </c>
      <c r="C3016" s="25" t="s">
        <v>66</v>
      </c>
      <c r="D3016" s="25" t="s">
        <v>66</v>
      </c>
      <c r="E3016" s="25" t="s">
        <v>66</v>
      </c>
      <c r="F3016" s="25" t="s">
        <v>66</v>
      </c>
      <c r="G3016" s="25" t="s">
        <v>66</v>
      </c>
      <c r="H3016" s="25" t="s">
        <v>66</v>
      </c>
      <c r="I3016" s="25" t="s">
        <v>66</v>
      </c>
      <c r="J3016" s="25" t="s">
        <v>66</v>
      </c>
      <c r="K3016" s="25" t="s">
        <v>66</v>
      </c>
      <c r="L3016" s="25" t="s">
        <v>66</v>
      </c>
      <c r="M3016" s="25" t="s">
        <v>66</v>
      </c>
      <c r="N3016" s="25" t="s">
        <v>66</v>
      </c>
    </row>
    <row r="3017" spans="1:14" x14ac:dyDescent="0.2">
      <c r="A3017" s="25"/>
      <c r="B3017" s="25" t="s">
        <v>7</v>
      </c>
      <c r="C3017" s="25" t="s">
        <v>66</v>
      </c>
      <c r="D3017" s="25" t="s">
        <v>66</v>
      </c>
      <c r="E3017" s="25" t="s">
        <v>66</v>
      </c>
      <c r="F3017" s="25" t="s">
        <v>66</v>
      </c>
      <c r="G3017" s="25" t="s">
        <v>66</v>
      </c>
      <c r="H3017" s="25" t="s">
        <v>66</v>
      </c>
      <c r="I3017" s="25" t="s">
        <v>66</v>
      </c>
      <c r="J3017" s="25" t="s">
        <v>66</v>
      </c>
      <c r="K3017" s="25" t="s">
        <v>66</v>
      </c>
      <c r="L3017" s="25" t="s">
        <v>66</v>
      </c>
      <c r="M3017" s="25" t="s">
        <v>66</v>
      </c>
      <c r="N3017" s="25" t="s">
        <v>66</v>
      </c>
    </row>
    <row r="3018" spans="1:14" x14ac:dyDescent="0.2">
      <c r="A3018" s="25"/>
      <c r="B3018" s="25" t="s">
        <v>8</v>
      </c>
      <c r="C3018" s="25" t="s">
        <v>66</v>
      </c>
      <c r="D3018" s="25" t="s">
        <v>66</v>
      </c>
      <c r="E3018" s="25" t="s">
        <v>66</v>
      </c>
      <c r="F3018" s="25" t="s">
        <v>66</v>
      </c>
      <c r="G3018" s="25" t="s">
        <v>66</v>
      </c>
      <c r="H3018" s="25" t="s">
        <v>66</v>
      </c>
      <c r="I3018" s="25" t="s">
        <v>66</v>
      </c>
      <c r="J3018" s="25" t="s">
        <v>66</v>
      </c>
      <c r="K3018" s="25" t="s">
        <v>66</v>
      </c>
      <c r="L3018" s="25" t="s">
        <v>66</v>
      </c>
      <c r="M3018" s="25" t="s">
        <v>66</v>
      </c>
      <c r="N3018" s="25" t="s">
        <v>66</v>
      </c>
    </row>
    <row r="3019" spans="1:14" x14ac:dyDescent="0.2">
      <c r="A3019" s="25"/>
      <c r="B3019" s="25" t="s">
        <v>9</v>
      </c>
      <c r="C3019" s="25" t="s">
        <v>66</v>
      </c>
      <c r="D3019" s="25" t="s">
        <v>66</v>
      </c>
      <c r="E3019" s="25" t="s">
        <v>66</v>
      </c>
      <c r="F3019" s="25" t="s">
        <v>66</v>
      </c>
      <c r="G3019" s="25" t="s">
        <v>66</v>
      </c>
      <c r="H3019" s="25" t="s">
        <v>66</v>
      </c>
      <c r="I3019" s="25" t="s">
        <v>66</v>
      </c>
      <c r="J3019" s="25" t="s">
        <v>66</v>
      </c>
      <c r="K3019" s="25" t="s">
        <v>66</v>
      </c>
      <c r="L3019" s="25" t="s">
        <v>66</v>
      </c>
      <c r="M3019" s="25" t="s">
        <v>66</v>
      </c>
      <c r="N3019" s="25" t="s">
        <v>66</v>
      </c>
    </row>
    <row r="3020" spans="1:14" x14ac:dyDescent="0.2">
      <c r="A3020" s="25"/>
      <c r="B3020" s="25" t="s">
        <v>10</v>
      </c>
      <c r="C3020" s="25" t="s">
        <v>66</v>
      </c>
      <c r="D3020" s="25" t="s">
        <v>66</v>
      </c>
      <c r="E3020" s="25" t="s">
        <v>66</v>
      </c>
      <c r="F3020" s="25" t="s">
        <v>66</v>
      </c>
      <c r="G3020" s="25" t="s">
        <v>66</v>
      </c>
      <c r="H3020" s="25" t="s">
        <v>66</v>
      </c>
      <c r="I3020" s="25" t="s">
        <v>66</v>
      </c>
      <c r="J3020" s="25" t="s">
        <v>66</v>
      </c>
      <c r="K3020" s="25" t="s">
        <v>66</v>
      </c>
      <c r="L3020" s="25" t="s">
        <v>66</v>
      </c>
      <c r="M3020" s="25" t="s">
        <v>66</v>
      </c>
      <c r="N3020" s="25" t="s">
        <v>66</v>
      </c>
    </row>
    <row r="3021" spans="1:14" x14ac:dyDescent="0.2">
      <c r="A3021" s="25"/>
      <c r="B3021" s="25" t="s">
        <v>11</v>
      </c>
      <c r="C3021" s="25" t="s">
        <v>66</v>
      </c>
      <c r="D3021" s="25" t="s">
        <v>66</v>
      </c>
      <c r="E3021" s="25" t="s">
        <v>66</v>
      </c>
      <c r="F3021" s="25" t="s">
        <v>66</v>
      </c>
      <c r="G3021" s="25" t="s">
        <v>66</v>
      </c>
      <c r="H3021" s="25" t="s">
        <v>66</v>
      </c>
      <c r="I3021" s="25" t="s">
        <v>66</v>
      </c>
      <c r="J3021" s="25" t="s">
        <v>66</v>
      </c>
      <c r="K3021" s="25" t="s">
        <v>66</v>
      </c>
      <c r="L3021" s="25" t="s">
        <v>66</v>
      </c>
      <c r="M3021" s="25" t="s">
        <v>66</v>
      </c>
      <c r="N3021" s="25" t="s">
        <v>66</v>
      </c>
    </row>
    <row r="3022" spans="1:14" x14ac:dyDescent="0.2">
      <c r="A3022" s="25"/>
      <c r="B3022" s="25" t="s">
        <v>12</v>
      </c>
      <c r="C3022" s="25" t="s">
        <v>66</v>
      </c>
      <c r="D3022" s="25" t="s">
        <v>66</v>
      </c>
      <c r="E3022" s="25" t="s">
        <v>66</v>
      </c>
      <c r="F3022" s="25" t="s">
        <v>66</v>
      </c>
      <c r="G3022" s="25" t="s">
        <v>66</v>
      </c>
      <c r="H3022" s="25" t="s">
        <v>66</v>
      </c>
      <c r="I3022" s="25" t="s">
        <v>66</v>
      </c>
      <c r="J3022" s="25" t="s">
        <v>66</v>
      </c>
      <c r="K3022" s="25" t="s">
        <v>66</v>
      </c>
      <c r="L3022" s="25" t="s">
        <v>66</v>
      </c>
      <c r="M3022" s="25" t="s">
        <v>66</v>
      </c>
      <c r="N3022" s="25" t="s">
        <v>66</v>
      </c>
    </row>
    <row r="3023" spans="1:14" x14ac:dyDescent="0.2">
      <c r="A3023" s="25" t="s">
        <v>295</v>
      </c>
      <c r="B3023" s="25" t="s">
        <v>1</v>
      </c>
      <c r="C3023" s="25">
        <v>372.08199999999999</v>
      </c>
      <c r="D3023" s="25">
        <v>548.84</v>
      </c>
      <c r="E3023" s="25">
        <v>723.82</v>
      </c>
      <c r="F3023" s="25">
        <v>1205.4100000000001</v>
      </c>
      <c r="G3023" s="25">
        <v>1237.18</v>
      </c>
      <c r="H3023" s="25">
        <v>1622.24</v>
      </c>
      <c r="I3023" s="25">
        <v>1267.33</v>
      </c>
      <c r="J3023" s="25">
        <v>1577.15</v>
      </c>
      <c r="K3023" s="25">
        <v>1725.63</v>
      </c>
      <c r="L3023" s="25">
        <v>1706.66</v>
      </c>
      <c r="M3023" s="25">
        <v>728.42600000000004</v>
      </c>
      <c r="N3023" s="25" t="s">
        <v>13</v>
      </c>
    </row>
    <row r="3024" spans="1:14" x14ac:dyDescent="0.2">
      <c r="A3024" s="25"/>
      <c r="B3024" s="25" t="s">
        <v>61</v>
      </c>
      <c r="C3024" s="25" t="s">
        <v>13</v>
      </c>
      <c r="D3024" s="25" t="s">
        <v>13</v>
      </c>
      <c r="E3024" s="25" t="s">
        <v>13</v>
      </c>
      <c r="F3024" s="25" t="s">
        <v>13</v>
      </c>
      <c r="G3024" s="25" t="s">
        <v>13</v>
      </c>
      <c r="H3024" s="25" t="s">
        <v>13</v>
      </c>
      <c r="I3024" s="25" t="s">
        <v>13</v>
      </c>
      <c r="J3024" s="25" t="s">
        <v>13</v>
      </c>
      <c r="K3024" s="25" t="s">
        <v>13</v>
      </c>
      <c r="L3024" s="25" t="s">
        <v>13</v>
      </c>
      <c r="M3024" s="25" t="s">
        <v>13</v>
      </c>
      <c r="N3024" s="25" t="s">
        <v>13</v>
      </c>
    </row>
    <row r="3025" spans="1:14" x14ac:dyDescent="0.2">
      <c r="A3025" s="25"/>
      <c r="B3025" s="25" t="s">
        <v>2</v>
      </c>
      <c r="C3025" s="25">
        <v>46</v>
      </c>
      <c r="D3025" s="25">
        <v>31.2</v>
      </c>
      <c r="E3025" s="25">
        <v>45.32</v>
      </c>
      <c r="F3025" s="25">
        <v>45.32</v>
      </c>
      <c r="G3025" s="25">
        <v>45.32</v>
      </c>
      <c r="H3025" s="25">
        <v>191.8</v>
      </c>
      <c r="I3025" s="25">
        <v>200.5</v>
      </c>
      <c r="J3025" s="25">
        <v>236.51300000000001</v>
      </c>
      <c r="K3025" s="25">
        <v>231.66300000000001</v>
      </c>
      <c r="L3025" s="25">
        <v>258.08600000000001</v>
      </c>
      <c r="M3025" s="25">
        <v>86.528000000000006</v>
      </c>
      <c r="N3025" s="25" t="s">
        <v>13</v>
      </c>
    </row>
    <row r="3026" spans="1:14" x14ac:dyDescent="0.2">
      <c r="A3026" s="25"/>
      <c r="B3026" s="25" t="s">
        <v>3</v>
      </c>
      <c r="C3026" s="25">
        <v>180.7</v>
      </c>
      <c r="D3026" s="25">
        <v>180.72</v>
      </c>
      <c r="E3026" s="25">
        <v>425</v>
      </c>
      <c r="F3026" s="25">
        <v>886</v>
      </c>
      <c r="G3026" s="25">
        <v>899</v>
      </c>
      <c r="H3026" s="25">
        <v>1161</v>
      </c>
      <c r="I3026" s="25">
        <v>780</v>
      </c>
      <c r="J3026" s="25">
        <v>848</v>
      </c>
      <c r="K3026" s="25">
        <v>940</v>
      </c>
      <c r="L3026" s="25">
        <v>1026.08</v>
      </c>
      <c r="M3026" s="25">
        <v>400</v>
      </c>
      <c r="N3026" s="25" t="s">
        <v>13</v>
      </c>
    </row>
    <row r="3027" spans="1:14" x14ac:dyDescent="0.2">
      <c r="A3027" s="25"/>
      <c r="B3027" s="25" t="s">
        <v>4</v>
      </c>
      <c r="C3027" s="25">
        <v>145.38200000000001</v>
      </c>
      <c r="D3027" s="25">
        <v>336.92</v>
      </c>
      <c r="E3027" s="25">
        <v>253.5</v>
      </c>
      <c r="F3027" s="25">
        <v>274.08999999999997</v>
      </c>
      <c r="G3027" s="25">
        <v>292.86</v>
      </c>
      <c r="H3027" s="25">
        <v>269.44</v>
      </c>
      <c r="I3027" s="25">
        <v>286.834</v>
      </c>
      <c r="J3027" s="25">
        <v>492.637</v>
      </c>
      <c r="K3027" s="25">
        <v>553.96699999999998</v>
      </c>
      <c r="L3027" s="25">
        <v>422.49400000000003</v>
      </c>
      <c r="M3027" s="25">
        <v>241.898</v>
      </c>
      <c r="N3027" s="25" t="s">
        <v>13</v>
      </c>
    </row>
    <row r="3028" spans="1:14" x14ac:dyDescent="0.2">
      <c r="A3028" s="25"/>
      <c r="B3028" s="25" t="s">
        <v>5</v>
      </c>
      <c r="C3028" s="25" t="s">
        <v>13</v>
      </c>
      <c r="D3028" s="25" t="s">
        <v>13</v>
      </c>
      <c r="E3028" s="25" t="s">
        <v>13</v>
      </c>
      <c r="F3028" s="25" t="s">
        <v>13</v>
      </c>
      <c r="G3028" s="25" t="s">
        <v>13</v>
      </c>
      <c r="H3028" s="25" t="s">
        <v>13</v>
      </c>
      <c r="I3028" s="25" t="s">
        <v>13</v>
      </c>
      <c r="J3028" s="25" t="s">
        <v>13</v>
      </c>
      <c r="K3028" s="25" t="s">
        <v>13</v>
      </c>
      <c r="L3028" s="25" t="s">
        <v>13</v>
      </c>
      <c r="M3028" s="25" t="s">
        <v>13</v>
      </c>
      <c r="N3028" s="25" t="s">
        <v>13</v>
      </c>
    </row>
    <row r="3029" spans="1:14" x14ac:dyDescent="0.2">
      <c r="A3029" s="25"/>
      <c r="B3029" s="25" t="s">
        <v>6</v>
      </c>
      <c r="C3029" s="25" t="s">
        <v>13</v>
      </c>
      <c r="D3029" s="25" t="s">
        <v>13</v>
      </c>
      <c r="E3029" s="25" t="s">
        <v>13</v>
      </c>
      <c r="F3029" s="25" t="s">
        <v>13</v>
      </c>
      <c r="G3029" s="25" t="s">
        <v>13</v>
      </c>
      <c r="H3029" s="25" t="s">
        <v>13</v>
      </c>
      <c r="I3029" s="25" t="s">
        <v>13</v>
      </c>
      <c r="J3029" s="25" t="s">
        <v>13</v>
      </c>
      <c r="K3029" s="25" t="s">
        <v>13</v>
      </c>
      <c r="L3029" s="25" t="s">
        <v>13</v>
      </c>
      <c r="M3029" s="25" t="s">
        <v>13</v>
      </c>
      <c r="N3029" s="25" t="s">
        <v>13</v>
      </c>
    </row>
    <row r="3030" spans="1:14" x14ac:dyDescent="0.2">
      <c r="A3030" s="25"/>
      <c r="B3030" s="25" t="s">
        <v>7</v>
      </c>
      <c r="C3030" s="25" t="s">
        <v>13</v>
      </c>
      <c r="D3030" s="25" t="s">
        <v>13</v>
      </c>
      <c r="E3030" s="25" t="s">
        <v>13</v>
      </c>
      <c r="F3030" s="25" t="s">
        <v>13</v>
      </c>
      <c r="G3030" s="25" t="s">
        <v>13</v>
      </c>
      <c r="H3030" s="25" t="s">
        <v>13</v>
      </c>
      <c r="I3030" s="25" t="s">
        <v>13</v>
      </c>
      <c r="J3030" s="25" t="s">
        <v>13</v>
      </c>
      <c r="K3030" s="25" t="s">
        <v>13</v>
      </c>
      <c r="L3030" s="25" t="s">
        <v>13</v>
      </c>
      <c r="M3030" s="25" t="s">
        <v>13</v>
      </c>
      <c r="N3030" s="25" t="s">
        <v>13</v>
      </c>
    </row>
    <row r="3031" spans="1:14" x14ac:dyDescent="0.2">
      <c r="A3031" s="25"/>
      <c r="B3031" s="25" t="s">
        <v>8</v>
      </c>
      <c r="C3031" s="25" t="s">
        <v>13</v>
      </c>
      <c r="D3031" s="25">
        <v>149</v>
      </c>
      <c r="E3031" s="25" t="s">
        <v>13</v>
      </c>
      <c r="F3031" s="25">
        <v>8.65</v>
      </c>
      <c r="G3031" s="25">
        <v>33.42</v>
      </c>
      <c r="H3031" s="25" t="s">
        <v>13</v>
      </c>
      <c r="I3031" s="25" t="s">
        <v>13</v>
      </c>
      <c r="J3031" s="25" t="s">
        <v>13</v>
      </c>
      <c r="K3031" s="25" t="s">
        <v>13</v>
      </c>
      <c r="L3031" s="25" t="s">
        <v>13</v>
      </c>
      <c r="M3031" s="25" t="s">
        <v>13</v>
      </c>
      <c r="N3031" s="25" t="s">
        <v>13</v>
      </c>
    </row>
    <row r="3032" spans="1:14" x14ac:dyDescent="0.2">
      <c r="A3032" s="25"/>
      <c r="B3032" s="25" t="s">
        <v>9</v>
      </c>
      <c r="C3032" s="25">
        <v>41.387</v>
      </c>
      <c r="D3032" s="25">
        <v>103.76</v>
      </c>
      <c r="E3032" s="25">
        <v>105.4</v>
      </c>
      <c r="F3032" s="25">
        <v>105.4</v>
      </c>
      <c r="G3032" s="25">
        <v>105.4</v>
      </c>
      <c r="H3032" s="25">
        <v>115.94</v>
      </c>
      <c r="I3032" s="25">
        <v>127.53400000000001</v>
      </c>
      <c r="J3032" s="25">
        <v>325.10000000000002</v>
      </c>
      <c r="K3032" s="25">
        <v>375.14</v>
      </c>
      <c r="L3032" s="25">
        <v>219</v>
      </c>
      <c r="M3032" s="25">
        <v>73.099999999999994</v>
      </c>
      <c r="N3032" s="25" t="s">
        <v>13</v>
      </c>
    </row>
    <row r="3033" spans="1:14" x14ac:dyDescent="0.2">
      <c r="A3033" s="25"/>
      <c r="B3033" s="25" t="s">
        <v>10</v>
      </c>
      <c r="C3033" s="25">
        <v>17.338100000000001</v>
      </c>
      <c r="D3033" s="25">
        <v>3.11</v>
      </c>
      <c r="E3033" s="25">
        <v>2.37</v>
      </c>
      <c r="F3033" s="25">
        <v>3.57</v>
      </c>
      <c r="G3033" s="25">
        <v>1.41</v>
      </c>
      <c r="H3033" s="25">
        <v>2</v>
      </c>
      <c r="I3033" s="25">
        <v>2.6</v>
      </c>
      <c r="J3033" s="25">
        <v>2.6658900000000001</v>
      </c>
      <c r="K3033" s="25">
        <v>4.5810300000000002</v>
      </c>
      <c r="L3033" s="25">
        <v>3.74</v>
      </c>
      <c r="M3033" s="25">
        <v>2.7770000000000001</v>
      </c>
      <c r="N3033" s="25" t="s">
        <v>13</v>
      </c>
    </row>
    <row r="3034" spans="1:14" x14ac:dyDescent="0.2">
      <c r="A3034" s="25"/>
      <c r="B3034" s="25" t="s">
        <v>11</v>
      </c>
      <c r="C3034" s="25" t="s">
        <v>13</v>
      </c>
      <c r="D3034" s="25" t="s">
        <v>13</v>
      </c>
      <c r="E3034" s="25" t="s">
        <v>13</v>
      </c>
      <c r="F3034" s="25" t="s">
        <v>13</v>
      </c>
      <c r="G3034" s="25" t="s">
        <v>13</v>
      </c>
      <c r="H3034" s="25" t="s">
        <v>13</v>
      </c>
      <c r="I3034" s="25" t="s">
        <v>13</v>
      </c>
      <c r="J3034" s="25" t="s">
        <v>13</v>
      </c>
      <c r="K3034" s="25" t="s">
        <v>13</v>
      </c>
      <c r="L3034" s="25" t="s">
        <v>13</v>
      </c>
      <c r="M3034" s="25" t="s">
        <v>13</v>
      </c>
      <c r="N3034" s="25" t="s">
        <v>13</v>
      </c>
    </row>
    <row r="3035" spans="1:14" x14ac:dyDescent="0.2">
      <c r="A3035" s="25"/>
      <c r="B3035" s="25" t="s">
        <v>12</v>
      </c>
      <c r="C3035" s="25">
        <v>86.656300000000002</v>
      </c>
      <c r="D3035" s="25">
        <v>81.05</v>
      </c>
      <c r="E3035" s="25">
        <v>145.72999999999999</v>
      </c>
      <c r="F3035" s="25">
        <v>156.47</v>
      </c>
      <c r="G3035" s="25">
        <v>152.63</v>
      </c>
      <c r="H3035" s="25">
        <v>151.5</v>
      </c>
      <c r="I3035" s="25">
        <v>156.69999999999999</v>
      </c>
      <c r="J3035" s="25">
        <v>164.874</v>
      </c>
      <c r="K3035" s="25">
        <v>174.24600000000001</v>
      </c>
      <c r="L3035" s="25">
        <v>199.75299999999999</v>
      </c>
      <c r="M3035" s="25">
        <v>166.02099999999999</v>
      </c>
      <c r="N3035" s="25" t="s">
        <v>13</v>
      </c>
    </row>
    <row r="3036" spans="1:14" x14ac:dyDescent="0.2">
      <c r="A3036" s="25" t="s">
        <v>296</v>
      </c>
      <c r="B3036" s="25" t="s">
        <v>1</v>
      </c>
      <c r="C3036" s="25" t="s">
        <v>88</v>
      </c>
      <c r="D3036" s="25" t="s">
        <v>88</v>
      </c>
      <c r="E3036" s="25" t="s">
        <v>88</v>
      </c>
      <c r="F3036" s="25" t="s">
        <v>88</v>
      </c>
      <c r="G3036" s="25" t="s">
        <v>88</v>
      </c>
      <c r="H3036" s="25" t="s">
        <v>88</v>
      </c>
      <c r="I3036" s="25" t="s">
        <v>88</v>
      </c>
      <c r="J3036" s="25" t="s">
        <v>88</v>
      </c>
      <c r="K3036" s="25" t="s">
        <v>88</v>
      </c>
      <c r="L3036" s="25" t="s">
        <v>88</v>
      </c>
      <c r="M3036" s="25" t="s">
        <v>88</v>
      </c>
      <c r="N3036" s="25" t="s">
        <v>88</v>
      </c>
    </row>
    <row r="3037" spans="1:14" x14ac:dyDescent="0.2">
      <c r="A3037" s="25"/>
      <c r="B3037" s="25" t="s">
        <v>61</v>
      </c>
      <c r="C3037" s="25" t="s">
        <v>88</v>
      </c>
      <c r="D3037" s="25" t="s">
        <v>88</v>
      </c>
      <c r="E3037" s="25" t="s">
        <v>88</v>
      </c>
      <c r="F3037" s="25" t="s">
        <v>88</v>
      </c>
      <c r="G3037" s="25" t="s">
        <v>88</v>
      </c>
      <c r="H3037" s="25" t="s">
        <v>88</v>
      </c>
      <c r="I3037" s="25" t="s">
        <v>88</v>
      </c>
      <c r="J3037" s="25" t="s">
        <v>88</v>
      </c>
      <c r="K3037" s="25" t="s">
        <v>88</v>
      </c>
      <c r="L3037" s="25" t="s">
        <v>88</v>
      </c>
      <c r="M3037" s="25" t="s">
        <v>88</v>
      </c>
      <c r="N3037" s="25" t="s">
        <v>88</v>
      </c>
    </row>
    <row r="3038" spans="1:14" x14ac:dyDescent="0.2">
      <c r="A3038" s="25"/>
      <c r="B3038" s="25" t="s">
        <v>2</v>
      </c>
      <c r="C3038" s="25" t="s">
        <v>88</v>
      </c>
      <c r="D3038" s="25" t="s">
        <v>88</v>
      </c>
      <c r="E3038" s="25" t="s">
        <v>88</v>
      </c>
      <c r="F3038" s="25" t="s">
        <v>88</v>
      </c>
      <c r="G3038" s="25" t="s">
        <v>88</v>
      </c>
      <c r="H3038" s="25" t="s">
        <v>88</v>
      </c>
      <c r="I3038" s="25" t="s">
        <v>88</v>
      </c>
      <c r="J3038" s="25" t="s">
        <v>88</v>
      </c>
      <c r="K3038" s="25" t="s">
        <v>88</v>
      </c>
      <c r="L3038" s="25" t="s">
        <v>88</v>
      </c>
      <c r="M3038" s="25" t="s">
        <v>88</v>
      </c>
      <c r="N3038" s="25" t="s">
        <v>88</v>
      </c>
    </row>
    <row r="3039" spans="1:14" x14ac:dyDescent="0.2">
      <c r="A3039" s="25"/>
      <c r="B3039" s="25" t="s">
        <v>3</v>
      </c>
      <c r="C3039" s="25" t="s">
        <v>88</v>
      </c>
      <c r="D3039" s="25" t="s">
        <v>88</v>
      </c>
      <c r="E3039" s="25" t="s">
        <v>88</v>
      </c>
      <c r="F3039" s="25" t="s">
        <v>88</v>
      </c>
      <c r="G3039" s="25" t="s">
        <v>88</v>
      </c>
      <c r="H3039" s="25" t="s">
        <v>88</v>
      </c>
      <c r="I3039" s="25" t="s">
        <v>88</v>
      </c>
      <c r="J3039" s="25" t="s">
        <v>88</v>
      </c>
      <c r="K3039" s="25" t="s">
        <v>88</v>
      </c>
      <c r="L3039" s="25" t="s">
        <v>88</v>
      </c>
      <c r="M3039" s="25" t="s">
        <v>88</v>
      </c>
      <c r="N3039" s="25" t="s">
        <v>88</v>
      </c>
    </row>
    <row r="3040" spans="1:14" x14ac:dyDescent="0.2">
      <c r="A3040" s="25"/>
      <c r="B3040" s="25" t="s">
        <v>4</v>
      </c>
      <c r="C3040" s="25" t="s">
        <v>88</v>
      </c>
      <c r="D3040" s="25" t="s">
        <v>88</v>
      </c>
      <c r="E3040" s="25" t="s">
        <v>88</v>
      </c>
      <c r="F3040" s="25" t="s">
        <v>88</v>
      </c>
      <c r="G3040" s="25" t="s">
        <v>88</v>
      </c>
      <c r="H3040" s="25" t="s">
        <v>88</v>
      </c>
      <c r="I3040" s="25" t="s">
        <v>88</v>
      </c>
      <c r="J3040" s="25" t="s">
        <v>88</v>
      </c>
      <c r="K3040" s="25" t="s">
        <v>88</v>
      </c>
      <c r="L3040" s="25" t="s">
        <v>88</v>
      </c>
      <c r="M3040" s="25" t="s">
        <v>88</v>
      </c>
      <c r="N3040" s="25" t="s">
        <v>88</v>
      </c>
    </row>
    <row r="3041" spans="1:14" x14ac:dyDescent="0.2">
      <c r="A3041" s="25"/>
      <c r="B3041" s="25" t="s">
        <v>5</v>
      </c>
      <c r="C3041" s="25" t="s">
        <v>88</v>
      </c>
      <c r="D3041" s="25" t="s">
        <v>88</v>
      </c>
      <c r="E3041" s="25" t="s">
        <v>88</v>
      </c>
      <c r="F3041" s="25" t="s">
        <v>88</v>
      </c>
      <c r="G3041" s="25" t="s">
        <v>88</v>
      </c>
      <c r="H3041" s="25" t="s">
        <v>88</v>
      </c>
      <c r="I3041" s="25" t="s">
        <v>88</v>
      </c>
      <c r="J3041" s="25" t="s">
        <v>88</v>
      </c>
      <c r="K3041" s="25" t="s">
        <v>88</v>
      </c>
      <c r="L3041" s="25" t="s">
        <v>88</v>
      </c>
      <c r="M3041" s="25" t="s">
        <v>88</v>
      </c>
      <c r="N3041" s="25" t="s">
        <v>88</v>
      </c>
    </row>
    <row r="3042" spans="1:14" x14ac:dyDescent="0.2">
      <c r="A3042" s="25"/>
      <c r="B3042" s="25" t="s">
        <v>6</v>
      </c>
      <c r="C3042" s="25" t="s">
        <v>88</v>
      </c>
      <c r="D3042" s="25" t="s">
        <v>88</v>
      </c>
      <c r="E3042" s="25" t="s">
        <v>88</v>
      </c>
      <c r="F3042" s="25" t="s">
        <v>88</v>
      </c>
      <c r="G3042" s="25" t="s">
        <v>88</v>
      </c>
      <c r="H3042" s="25" t="s">
        <v>88</v>
      </c>
      <c r="I3042" s="25" t="s">
        <v>88</v>
      </c>
      <c r="J3042" s="25" t="s">
        <v>88</v>
      </c>
      <c r="K3042" s="25" t="s">
        <v>88</v>
      </c>
      <c r="L3042" s="25" t="s">
        <v>88</v>
      </c>
      <c r="M3042" s="25" t="s">
        <v>88</v>
      </c>
      <c r="N3042" s="25" t="s">
        <v>88</v>
      </c>
    </row>
    <row r="3043" spans="1:14" x14ac:dyDescent="0.2">
      <c r="A3043" s="25"/>
      <c r="B3043" s="25" t="s">
        <v>7</v>
      </c>
      <c r="C3043" s="25" t="s">
        <v>88</v>
      </c>
      <c r="D3043" s="25" t="s">
        <v>88</v>
      </c>
      <c r="E3043" s="25" t="s">
        <v>88</v>
      </c>
      <c r="F3043" s="25" t="s">
        <v>88</v>
      </c>
      <c r="G3043" s="25" t="s">
        <v>88</v>
      </c>
      <c r="H3043" s="25" t="s">
        <v>88</v>
      </c>
      <c r="I3043" s="25" t="s">
        <v>88</v>
      </c>
      <c r="J3043" s="25" t="s">
        <v>88</v>
      </c>
      <c r="K3043" s="25" t="s">
        <v>88</v>
      </c>
      <c r="L3043" s="25" t="s">
        <v>88</v>
      </c>
      <c r="M3043" s="25" t="s">
        <v>88</v>
      </c>
      <c r="N3043" s="25" t="s">
        <v>88</v>
      </c>
    </row>
    <row r="3044" spans="1:14" x14ac:dyDescent="0.2">
      <c r="A3044" s="25"/>
      <c r="B3044" s="25" t="s">
        <v>8</v>
      </c>
      <c r="C3044" s="25" t="s">
        <v>88</v>
      </c>
      <c r="D3044" s="25" t="s">
        <v>88</v>
      </c>
      <c r="E3044" s="25" t="s">
        <v>88</v>
      </c>
      <c r="F3044" s="25" t="s">
        <v>88</v>
      </c>
      <c r="G3044" s="25" t="s">
        <v>88</v>
      </c>
      <c r="H3044" s="25" t="s">
        <v>88</v>
      </c>
      <c r="I3044" s="25" t="s">
        <v>88</v>
      </c>
      <c r="J3044" s="25" t="s">
        <v>88</v>
      </c>
      <c r="K3044" s="25" t="s">
        <v>88</v>
      </c>
      <c r="L3044" s="25" t="s">
        <v>88</v>
      </c>
      <c r="M3044" s="25" t="s">
        <v>88</v>
      </c>
      <c r="N3044" s="25" t="s">
        <v>88</v>
      </c>
    </row>
    <row r="3045" spans="1:14" x14ac:dyDescent="0.2">
      <c r="A3045" s="25"/>
      <c r="B3045" s="25" t="s">
        <v>9</v>
      </c>
      <c r="C3045" s="25" t="s">
        <v>88</v>
      </c>
      <c r="D3045" s="25" t="s">
        <v>88</v>
      </c>
      <c r="E3045" s="25" t="s">
        <v>88</v>
      </c>
      <c r="F3045" s="25" t="s">
        <v>88</v>
      </c>
      <c r="G3045" s="25" t="s">
        <v>88</v>
      </c>
      <c r="H3045" s="25" t="s">
        <v>88</v>
      </c>
      <c r="I3045" s="25" t="s">
        <v>88</v>
      </c>
      <c r="J3045" s="25" t="s">
        <v>88</v>
      </c>
      <c r="K3045" s="25" t="s">
        <v>88</v>
      </c>
      <c r="L3045" s="25" t="s">
        <v>88</v>
      </c>
      <c r="M3045" s="25" t="s">
        <v>88</v>
      </c>
      <c r="N3045" s="25" t="s">
        <v>88</v>
      </c>
    </row>
    <row r="3046" spans="1:14" x14ac:dyDescent="0.2">
      <c r="A3046" s="25"/>
      <c r="B3046" s="25" t="s">
        <v>10</v>
      </c>
      <c r="C3046" s="25" t="s">
        <v>88</v>
      </c>
      <c r="D3046" s="25" t="s">
        <v>88</v>
      </c>
      <c r="E3046" s="25" t="s">
        <v>88</v>
      </c>
      <c r="F3046" s="25" t="s">
        <v>88</v>
      </c>
      <c r="G3046" s="25" t="s">
        <v>88</v>
      </c>
      <c r="H3046" s="25" t="s">
        <v>88</v>
      </c>
      <c r="I3046" s="25" t="s">
        <v>88</v>
      </c>
      <c r="J3046" s="25" t="s">
        <v>88</v>
      </c>
      <c r="K3046" s="25" t="s">
        <v>88</v>
      </c>
      <c r="L3046" s="25" t="s">
        <v>88</v>
      </c>
      <c r="M3046" s="25" t="s">
        <v>88</v>
      </c>
      <c r="N3046" s="25" t="s">
        <v>88</v>
      </c>
    </row>
    <row r="3047" spans="1:14" x14ac:dyDescent="0.2">
      <c r="A3047" s="25"/>
      <c r="B3047" s="25" t="s">
        <v>11</v>
      </c>
      <c r="C3047" s="25" t="s">
        <v>88</v>
      </c>
      <c r="D3047" s="25" t="s">
        <v>88</v>
      </c>
      <c r="E3047" s="25" t="s">
        <v>88</v>
      </c>
      <c r="F3047" s="25" t="s">
        <v>88</v>
      </c>
      <c r="G3047" s="25" t="s">
        <v>88</v>
      </c>
      <c r="H3047" s="25" t="s">
        <v>88</v>
      </c>
      <c r="I3047" s="25" t="s">
        <v>88</v>
      </c>
      <c r="J3047" s="25" t="s">
        <v>88</v>
      </c>
      <c r="K3047" s="25" t="s">
        <v>88</v>
      </c>
      <c r="L3047" s="25" t="s">
        <v>88</v>
      </c>
      <c r="M3047" s="25" t="s">
        <v>88</v>
      </c>
      <c r="N3047" s="25" t="s">
        <v>88</v>
      </c>
    </row>
    <row r="3048" spans="1:14" x14ac:dyDescent="0.2">
      <c r="A3048" s="25"/>
      <c r="B3048" s="25" t="s">
        <v>12</v>
      </c>
      <c r="C3048" s="25" t="s">
        <v>88</v>
      </c>
      <c r="D3048" s="25" t="s">
        <v>88</v>
      </c>
      <c r="E3048" s="25" t="s">
        <v>88</v>
      </c>
      <c r="F3048" s="25" t="s">
        <v>88</v>
      </c>
      <c r="G3048" s="25" t="s">
        <v>88</v>
      </c>
      <c r="H3048" s="25" t="s">
        <v>88</v>
      </c>
      <c r="I3048" s="25" t="s">
        <v>88</v>
      </c>
      <c r="J3048" s="25" t="s">
        <v>88</v>
      </c>
      <c r="K3048" s="25" t="s">
        <v>88</v>
      </c>
      <c r="L3048" s="25" t="s">
        <v>88</v>
      </c>
      <c r="M3048" s="25" t="s">
        <v>88</v>
      </c>
      <c r="N3048" s="25" t="s">
        <v>88</v>
      </c>
    </row>
    <row r="3049" spans="1:14" x14ac:dyDescent="0.2">
      <c r="A3049" s="25" t="s">
        <v>297</v>
      </c>
      <c r="B3049" s="25" t="s">
        <v>1</v>
      </c>
      <c r="C3049" s="25" t="s">
        <v>88</v>
      </c>
      <c r="D3049" s="25" t="s">
        <v>88</v>
      </c>
      <c r="E3049" s="25" t="s">
        <v>88</v>
      </c>
      <c r="F3049" s="25" t="s">
        <v>88</v>
      </c>
      <c r="G3049" s="25" t="s">
        <v>88</v>
      </c>
      <c r="H3049" s="25" t="s">
        <v>88</v>
      </c>
      <c r="I3049" s="25" t="s">
        <v>88</v>
      </c>
      <c r="J3049" s="25" t="s">
        <v>88</v>
      </c>
      <c r="K3049" s="25" t="s">
        <v>88</v>
      </c>
      <c r="L3049" s="25" t="s">
        <v>88</v>
      </c>
      <c r="M3049" s="25" t="s">
        <v>88</v>
      </c>
      <c r="N3049" s="25" t="s">
        <v>88</v>
      </c>
    </row>
    <row r="3050" spans="1:14" x14ac:dyDescent="0.2">
      <c r="A3050" s="25"/>
      <c r="B3050" s="25" t="s">
        <v>61</v>
      </c>
      <c r="C3050" s="25" t="s">
        <v>88</v>
      </c>
      <c r="D3050" s="25" t="s">
        <v>88</v>
      </c>
      <c r="E3050" s="25" t="s">
        <v>88</v>
      </c>
      <c r="F3050" s="25" t="s">
        <v>88</v>
      </c>
      <c r="G3050" s="25" t="s">
        <v>88</v>
      </c>
      <c r="H3050" s="25" t="s">
        <v>88</v>
      </c>
      <c r="I3050" s="25" t="s">
        <v>88</v>
      </c>
      <c r="J3050" s="25" t="s">
        <v>88</v>
      </c>
      <c r="K3050" s="25" t="s">
        <v>88</v>
      </c>
      <c r="L3050" s="25" t="s">
        <v>88</v>
      </c>
      <c r="M3050" s="25" t="s">
        <v>88</v>
      </c>
      <c r="N3050" s="25" t="s">
        <v>88</v>
      </c>
    </row>
    <row r="3051" spans="1:14" x14ac:dyDescent="0.2">
      <c r="A3051" s="25"/>
      <c r="B3051" s="25" t="s">
        <v>2</v>
      </c>
      <c r="C3051" s="25" t="s">
        <v>88</v>
      </c>
      <c r="D3051" s="25" t="s">
        <v>88</v>
      </c>
      <c r="E3051" s="25" t="s">
        <v>88</v>
      </c>
      <c r="F3051" s="25" t="s">
        <v>88</v>
      </c>
      <c r="G3051" s="25" t="s">
        <v>88</v>
      </c>
      <c r="H3051" s="25" t="s">
        <v>88</v>
      </c>
      <c r="I3051" s="25" t="s">
        <v>88</v>
      </c>
      <c r="J3051" s="25" t="s">
        <v>88</v>
      </c>
      <c r="K3051" s="25" t="s">
        <v>88</v>
      </c>
      <c r="L3051" s="25" t="s">
        <v>88</v>
      </c>
      <c r="M3051" s="25" t="s">
        <v>88</v>
      </c>
      <c r="N3051" s="25" t="s">
        <v>88</v>
      </c>
    </row>
    <row r="3052" spans="1:14" x14ac:dyDescent="0.2">
      <c r="A3052" s="25"/>
      <c r="B3052" s="25" t="s">
        <v>3</v>
      </c>
      <c r="C3052" s="25" t="s">
        <v>88</v>
      </c>
      <c r="D3052" s="25" t="s">
        <v>88</v>
      </c>
      <c r="E3052" s="25" t="s">
        <v>88</v>
      </c>
      <c r="F3052" s="25" t="s">
        <v>88</v>
      </c>
      <c r="G3052" s="25" t="s">
        <v>88</v>
      </c>
      <c r="H3052" s="25" t="s">
        <v>88</v>
      </c>
      <c r="I3052" s="25" t="s">
        <v>88</v>
      </c>
      <c r="J3052" s="25" t="s">
        <v>88</v>
      </c>
      <c r="K3052" s="25" t="s">
        <v>88</v>
      </c>
      <c r="L3052" s="25" t="s">
        <v>88</v>
      </c>
      <c r="M3052" s="25" t="s">
        <v>88</v>
      </c>
      <c r="N3052" s="25" t="s">
        <v>88</v>
      </c>
    </row>
    <row r="3053" spans="1:14" x14ac:dyDescent="0.2">
      <c r="A3053" s="25"/>
      <c r="B3053" s="25" t="s">
        <v>4</v>
      </c>
      <c r="C3053" s="25" t="s">
        <v>88</v>
      </c>
      <c r="D3053" s="25" t="s">
        <v>88</v>
      </c>
      <c r="E3053" s="25" t="s">
        <v>88</v>
      </c>
      <c r="F3053" s="25" t="s">
        <v>88</v>
      </c>
      <c r="G3053" s="25" t="s">
        <v>88</v>
      </c>
      <c r="H3053" s="25" t="s">
        <v>88</v>
      </c>
      <c r="I3053" s="25" t="s">
        <v>88</v>
      </c>
      <c r="J3053" s="25" t="s">
        <v>88</v>
      </c>
      <c r="K3053" s="25" t="s">
        <v>88</v>
      </c>
      <c r="L3053" s="25" t="s">
        <v>88</v>
      </c>
      <c r="M3053" s="25" t="s">
        <v>88</v>
      </c>
      <c r="N3053" s="25" t="s">
        <v>88</v>
      </c>
    </row>
    <row r="3054" spans="1:14" x14ac:dyDescent="0.2">
      <c r="A3054" s="25"/>
      <c r="B3054" s="25" t="s">
        <v>5</v>
      </c>
      <c r="C3054" s="25" t="s">
        <v>88</v>
      </c>
      <c r="D3054" s="25" t="s">
        <v>88</v>
      </c>
      <c r="E3054" s="25" t="s">
        <v>88</v>
      </c>
      <c r="F3054" s="25" t="s">
        <v>88</v>
      </c>
      <c r="G3054" s="25" t="s">
        <v>88</v>
      </c>
      <c r="H3054" s="25" t="s">
        <v>88</v>
      </c>
      <c r="I3054" s="25" t="s">
        <v>88</v>
      </c>
      <c r="J3054" s="25" t="s">
        <v>88</v>
      </c>
      <c r="K3054" s="25" t="s">
        <v>88</v>
      </c>
      <c r="L3054" s="25" t="s">
        <v>88</v>
      </c>
      <c r="M3054" s="25" t="s">
        <v>88</v>
      </c>
      <c r="N3054" s="25" t="s">
        <v>88</v>
      </c>
    </row>
    <row r="3055" spans="1:14" x14ac:dyDescent="0.2">
      <c r="A3055" s="25"/>
      <c r="B3055" s="25" t="s">
        <v>6</v>
      </c>
      <c r="C3055" s="25" t="s">
        <v>88</v>
      </c>
      <c r="D3055" s="25" t="s">
        <v>88</v>
      </c>
      <c r="E3055" s="25" t="s">
        <v>88</v>
      </c>
      <c r="F3055" s="25" t="s">
        <v>88</v>
      </c>
      <c r="G3055" s="25" t="s">
        <v>88</v>
      </c>
      <c r="H3055" s="25" t="s">
        <v>88</v>
      </c>
      <c r="I3055" s="25" t="s">
        <v>88</v>
      </c>
      <c r="J3055" s="25" t="s">
        <v>88</v>
      </c>
      <c r="K3055" s="25" t="s">
        <v>88</v>
      </c>
      <c r="L3055" s="25" t="s">
        <v>88</v>
      </c>
      <c r="M3055" s="25" t="s">
        <v>88</v>
      </c>
      <c r="N3055" s="25" t="s">
        <v>88</v>
      </c>
    </row>
    <row r="3056" spans="1:14" x14ac:dyDescent="0.2">
      <c r="A3056" s="25"/>
      <c r="B3056" s="25" t="s">
        <v>7</v>
      </c>
      <c r="C3056" s="25" t="s">
        <v>88</v>
      </c>
      <c r="D3056" s="25" t="s">
        <v>88</v>
      </c>
      <c r="E3056" s="25" t="s">
        <v>88</v>
      </c>
      <c r="F3056" s="25" t="s">
        <v>88</v>
      </c>
      <c r="G3056" s="25" t="s">
        <v>88</v>
      </c>
      <c r="H3056" s="25" t="s">
        <v>88</v>
      </c>
      <c r="I3056" s="25" t="s">
        <v>88</v>
      </c>
      <c r="J3056" s="25" t="s">
        <v>88</v>
      </c>
      <c r="K3056" s="25" t="s">
        <v>88</v>
      </c>
      <c r="L3056" s="25" t="s">
        <v>88</v>
      </c>
      <c r="M3056" s="25" t="s">
        <v>88</v>
      </c>
      <c r="N3056" s="25" t="s">
        <v>88</v>
      </c>
    </row>
    <row r="3057" spans="1:14" x14ac:dyDescent="0.2">
      <c r="A3057" s="25"/>
      <c r="B3057" s="25" t="s">
        <v>8</v>
      </c>
      <c r="C3057" s="25" t="s">
        <v>88</v>
      </c>
      <c r="D3057" s="25" t="s">
        <v>88</v>
      </c>
      <c r="E3057" s="25" t="s">
        <v>88</v>
      </c>
      <c r="F3057" s="25" t="s">
        <v>88</v>
      </c>
      <c r="G3057" s="25" t="s">
        <v>88</v>
      </c>
      <c r="H3057" s="25" t="s">
        <v>88</v>
      </c>
      <c r="I3057" s="25" t="s">
        <v>88</v>
      </c>
      <c r="J3057" s="25" t="s">
        <v>88</v>
      </c>
      <c r="K3057" s="25" t="s">
        <v>88</v>
      </c>
      <c r="L3057" s="25" t="s">
        <v>88</v>
      </c>
      <c r="M3057" s="25" t="s">
        <v>88</v>
      </c>
      <c r="N3057" s="25" t="s">
        <v>88</v>
      </c>
    </row>
    <row r="3058" spans="1:14" x14ac:dyDescent="0.2">
      <c r="A3058" s="25"/>
      <c r="B3058" s="25" t="s">
        <v>9</v>
      </c>
      <c r="C3058" s="25" t="s">
        <v>88</v>
      </c>
      <c r="D3058" s="25" t="s">
        <v>88</v>
      </c>
      <c r="E3058" s="25" t="s">
        <v>88</v>
      </c>
      <c r="F3058" s="25" t="s">
        <v>88</v>
      </c>
      <c r="G3058" s="25" t="s">
        <v>88</v>
      </c>
      <c r="H3058" s="25" t="s">
        <v>88</v>
      </c>
      <c r="I3058" s="25" t="s">
        <v>88</v>
      </c>
      <c r="J3058" s="25" t="s">
        <v>88</v>
      </c>
      <c r="K3058" s="25" t="s">
        <v>88</v>
      </c>
      <c r="L3058" s="25" t="s">
        <v>88</v>
      </c>
      <c r="M3058" s="25" t="s">
        <v>88</v>
      </c>
      <c r="N3058" s="25" t="s">
        <v>88</v>
      </c>
    </row>
    <row r="3059" spans="1:14" x14ac:dyDescent="0.2">
      <c r="A3059" s="25"/>
      <c r="B3059" s="25" t="s">
        <v>10</v>
      </c>
      <c r="C3059" s="25" t="s">
        <v>88</v>
      </c>
      <c r="D3059" s="25" t="s">
        <v>88</v>
      </c>
      <c r="E3059" s="25" t="s">
        <v>88</v>
      </c>
      <c r="F3059" s="25" t="s">
        <v>88</v>
      </c>
      <c r="G3059" s="25" t="s">
        <v>88</v>
      </c>
      <c r="H3059" s="25" t="s">
        <v>88</v>
      </c>
      <c r="I3059" s="25" t="s">
        <v>88</v>
      </c>
      <c r="J3059" s="25" t="s">
        <v>88</v>
      </c>
      <c r="K3059" s="25" t="s">
        <v>88</v>
      </c>
      <c r="L3059" s="25" t="s">
        <v>88</v>
      </c>
      <c r="M3059" s="25" t="s">
        <v>88</v>
      </c>
      <c r="N3059" s="25" t="s">
        <v>88</v>
      </c>
    </row>
    <row r="3060" spans="1:14" x14ac:dyDescent="0.2">
      <c r="A3060" s="25"/>
      <c r="B3060" s="25" t="s">
        <v>11</v>
      </c>
      <c r="C3060" s="25" t="s">
        <v>88</v>
      </c>
      <c r="D3060" s="25" t="s">
        <v>88</v>
      </c>
      <c r="E3060" s="25" t="s">
        <v>88</v>
      </c>
      <c r="F3060" s="25" t="s">
        <v>88</v>
      </c>
      <c r="G3060" s="25" t="s">
        <v>88</v>
      </c>
      <c r="H3060" s="25" t="s">
        <v>88</v>
      </c>
      <c r="I3060" s="25" t="s">
        <v>88</v>
      </c>
      <c r="J3060" s="25" t="s">
        <v>88</v>
      </c>
      <c r="K3060" s="25" t="s">
        <v>88</v>
      </c>
      <c r="L3060" s="25" t="s">
        <v>88</v>
      </c>
      <c r="M3060" s="25" t="s">
        <v>88</v>
      </c>
      <c r="N3060" s="25" t="s">
        <v>88</v>
      </c>
    </row>
    <row r="3061" spans="1:14" x14ac:dyDescent="0.2">
      <c r="A3061" s="25"/>
      <c r="B3061" s="25" t="s">
        <v>12</v>
      </c>
      <c r="C3061" s="25" t="s">
        <v>88</v>
      </c>
      <c r="D3061" s="25" t="s">
        <v>88</v>
      </c>
      <c r="E3061" s="25" t="s">
        <v>88</v>
      </c>
      <c r="F3061" s="25" t="s">
        <v>88</v>
      </c>
      <c r="G3061" s="25" t="s">
        <v>88</v>
      </c>
      <c r="H3061" s="25" t="s">
        <v>88</v>
      </c>
      <c r="I3061" s="25" t="s">
        <v>88</v>
      </c>
      <c r="J3061" s="25" t="s">
        <v>88</v>
      </c>
      <c r="K3061" s="25" t="s">
        <v>88</v>
      </c>
      <c r="L3061" s="25" t="s">
        <v>88</v>
      </c>
      <c r="M3061" s="25" t="s">
        <v>88</v>
      </c>
      <c r="N3061" s="25" t="s">
        <v>88</v>
      </c>
    </row>
    <row r="3062" spans="1:14" x14ac:dyDescent="0.2">
      <c r="A3062" s="25" t="s">
        <v>298</v>
      </c>
      <c r="B3062" s="25" t="s">
        <v>1</v>
      </c>
      <c r="C3062" s="25">
        <v>549.46799999999996</v>
      </c>
      <c r="D3062" s="25">
        <v>562.28399999999999</v>
      </c>
      <c r="E3062" s="25">
        <v>671.52599999999995</v>
      </c>
      <c r="F3062" s="25">
        <v>618.54100000000005</v>
      </c>
      <c r="G3062" s="25">
        <v>528.54899999999998</v>
      </c>
      <c r="H3062" s="25">
        <v>570.85299999999995</v>
      </c>
      <c r="I3062" s="25">
        <v>665.404</v>
      </c>
      <c r="J3062" s="25">
        <v>990.096</v>
      </c>
      <c r="K3062" s="25">
        <v>758.01900000000001</v>
      </c>
      <c r="L3062" s="25">
        <v>850.86599999999999</v>
      </c>
      <c r="M3062" s="25">
        <v>861.51199999999994</v>
      </c>
      <c r="N3062" s="25">
        <v>885.04871700000001</v>
      </c>
    </row>
    <row r="3063" spans="1:14" x14ac:dyDescent="0.2">
      <c r="A3063" s="25"/>
      <c r="B3063" s="25" t="s">
        <v>61</v>
      </c>
      <c r="C3063" s="25" t="s">
        <v>13</v>
      </c>
      <c r="D3063" s="25" t="s">
        <v>13</v>
      </c>
      <c r="E3063" s="25" t="s">
        <v>13</v>
      </c>
      <c r="F3063" s="25" t="s">
        <v>13</v>
      </c>
      <c r="G3063" s="25" t="s">
        <v>13</v>
      </c>
      <c r="H3063" s="25" t="s">
        <v>13</v>
      </c>
      <c r="I3063" s="25" t="s">
        <v>13</v>
      </c>
      <c r="J3063" s="25">
        <v>13.4</v>
      </c>
      <c r="K3063" s="25" t="s">
        <v>13</v>
      </c>
      <c r="L3063" s="25" t="s">
        <v>13</v>
      </c>
      <c r="M3063" s="25" t="s">
        <v>13</v>
      </c>
      <c r="N3063" s="25" t="s">
        <v>13</v>
      </c>
    </row>
    <row r="3064" spans="1:14" x14ac:dyDescent="0.2">
      <c r="A3064" s="25"/>
      <c r="B3064" s="25" t="s">
        <v>2</v>
      </c>
      <c r="C3064" s="25">
        <v>13.667999999999999</v>
      </c>
      <c r="D3064" s="25">
        <v>24.001999999999999</v>
      </c>
      <c r="E3064" s="25">
        <v>27.428999999999998</v>
      </c>
      <c r="F3064" s="25">
        <v>30.097999999999999</v>
      </c>
      <c r="G3064" s="25">
        <v>26.216999999999999</v>
      </c>
      <c r="H3064" s="25">
        <v>44.744999999999997</v>
      </c>
      <c r="I3064" s="25">
        <v>52.523000000000003</v>
      </c>
      <c r="J3064" s="25">
        <v>57.06</v>
      </c>
      <c r="K3064" s="25">
        <v>64.739999999999995</v>
      </c>
      <c r="L3064" s="25">
        <v>61.119</v>
      </c>
      <c r="M3064" s="25">
        <v>43.655000000000001</v>
      </c>
      <c r="N3064" s="25">
        <v>38.157522</v>
      </c>
    </row>
    <row r="3065" spans="1:14" x14ac:dyDescent="0.2">
      <c r="A3065" s="25"/>
      <c r="B3065" s="25" t="s">
        <v>3</v>
      </c>
      <c r="C3065" s="25">
        <v>446.8</v>
      </c>
      <c r="D3065" s="25">
        <v>505.58199999999999</v>
      </c>
      <c r="E3065" s="25">
        <v>599.47199999999998</v>
      </c>
      <c r="F3065" s="25">
        <v>542.26599999999996</v>
      </c>
      <c r="G3065" s="25">
        <v>474.25099999999998</v>
      </c>
      <c r="H3065" s="25">
        <v>491.709</v>
      </c>
      <c r="I3065" s="25">
        <v>554.96</v>
      </c>
      <c r="J3065" s="25">
        <v>518.048</v>
      </c>
      <c r="K3065" s="25">
        <v>551.50800000000004</v>
      </c>
      <c r="L3065" s="25">
        <v>641.54200000000003</v>
      </c>
      <c r="M3065" s="25">
        <v>660.14700000000005</v>
      </c>
      <c r="N3065" s="25">
        <v>682.59199799999999</v>
      </c>
    </row>
    <row r="3066" spans="1:14" x14ac:dyDescent="0.2">
      <c r="A3066" s="25"/>
      <c r="B3066" s="25" t="s">
        <v>4</v>
      </c>
      <c r="C3066" s="25">
        <v>88.999700000000004</v>
      </c>
      <c r="D3066" s="25">
        <v>32.700000000000003</v>
      </c>
      <c r="E3066" s="25">
        <v>44.625</v>
      </c>
      <c r="F3066" s="25">
        <v>46.177999999999997</v>
      </c>
      <c r="G3066" s="25">
        <v>28.081399999999999</v>
      </c>
      <c r="H3066" s="25">
        <v>34.398000000000003</v>
      </c>
      <c r="I3066" s="25">
        <v>57.920999999999999</v>
      </c>
      <c r="J3066" s="25">
        <v>401.589</v>
      </c>
      <c r="K3066" s="25">
        <v>141.77099999999999</v>
      </c>
      <c r="L3066" s="25">
        <v>148.20500000000001</v>
      </c>
      <c r="M3066" s="25">
        <v>157.71100000000001</v>
      </c>
      <c r="N3066" s="25">
        <v>164.29919699999999</v>
      </c>
    </row>
    <row r="3067" spans="1:14" x14ac:dyDescent="0.2">
      <c r="A3067" s="25"/>
      <c r="B3067" s="25" t="s">
        <v>5</v>
      </c>
      <c r="C3067" s="25" t="s">
        <v>13</v>
      </c>
      <c r="D3067" s="25" t="s">
        <v>13</v>
      </c>
      <c r="E3067" s="25" t="s">
        <v>13</v>
      </c>
      <c r="F3067" s="25" t="s">
        <v>13</v>
      </c>
      <c r="G3067" s="25" t="s">
        <v>13</v>
      </c>
      <c r="H3067" s="25" t="s">
        <v>13</v>
      </c>
      <c r="I3067" s="25" t="s">
        <v>13</v>
      </c>
      <c r="J3067" s="25" t="s">
        <v>13</v>
      </c>
      <c r="K3067" s="25" t="s">
        <v>13</v>
      </c>
      <c r="L3067" s="25" t="s">
        <v>13</v>
      </c>
      <c r="M3067" s="25" t="s">
        <v>13</v>
      </c>
      <c r="N3067" s="25" t="s">
        <v>13</v>
      </c>
    </row>
    <row r="3068" spans="1:14" x14ac:dyDescent="0.2">
      <c r="A3068" s="25"/>
      <c r="B3068" s="25" t="s">
        <v>6</v>
      </c>
      <c r="C3068" s="25">
        <v>8</v>
      </c>
      <c r="D3068" s="25">
        <v>8.5</v>
      </c>
      <c r="E3068" s="25">
        <v>9.5</v>
      </c>
      <c r="F3068" s="25">
        <v>10.1175</v>
      </c>
      <c r="G3068" s="25">
        <v>5.9869399999999997</v>
      </c>
      <c r="H3068" s="25">
        <v>7.2964099999999998</v>
      </c>
      <c r="I3068" s="25">
        <v>7.6289999999999996</v>
      </c>
      <c r="J3068" s="25">
        <v>337.32100000000003</v>
      </c>
      <c r="K3068" s="25">
        <v>75.122</v>
      </c>
      <c r="L3068" s="25">
        <v>79.459999999999994</v>
      </c>
      <c r="M3068" s="25">
        <v>84.052000000000007</v>
      </c>
      <c r="N3068" s="25" t="s">
        <v>13</v>
      </c>
    </row>
    <row r="3069" spans="1:14" x14ac:dyDescent="0.2">
      <c r="A3069" s="25"/>
      <c r="B3069" s="25" t="s">
        <v>7</v>
      </c>
      <c r="C3069" s="25" t="s">
        <v>13</v>
      </c>
      <c r="D3069" s="25" t="s">
        <v>13</v>
      </c>
      <c r="E3069" s="25">
        <v>8.5</v>
      </c>
      <c r="F3069" s="25">
        <v>9.01</v>
      </c>
      <c r="G3069" s="25" t="s">
        <v>13</v>
      </c>
      <c r="H3069" s="25" t="s">
        <v>13</v>
      </c>
      <c r="I3069" s="25" t="s">
        <v>13</v>
      </c>
      <c r="J3069" s="25" t="s">
        <v>13</v>
      </c>
      <c r="K3069" s="25" t="s">
        <v>13</v>
      </c>
      <c r="L3069" s="25" t="s">
        <v>13</v>
      </c>
      <c r="M3069" s="25" t="s">
        <v>13</v>
      </c>
      <c r="N3069" s="25" t="s">
        <v>13</v>
      </c>
    </row>
    <row r="3070" spans="1:14" x14ac:dyDescent="0.2">
      <c r="A3070" s="25"/>
      <c r="B3070" s="25" t="s">
        <v>8</v>
      </c>
      <c r="C3070" s="25" t="s">
        <v>13</v>
      </c>
      <c r="D3070" s="25" t="s">
        <v>13</v>
      </c>
      <c r="E3070" s="25" t="s">
        <v>13</v>
      </c>
      <c r="F3070" s="25" t="s">
        <v>13</v>
      </c>
      <c r="G3070" s="25" t="s">
        <v>13</v>
      </c>
      <c r="H3070" s="25" t="s">
        <v>13</v>
      </c>
      <c r="I3070" s="25" t="s">
        <v>13</v>
      </c>
      <c r="J3070" s="25" t="s">
        <v>13</v>
      </c>
      <c r="K3070" s="25" t="s">
        <v>13</v>
      </c>
      <c r="L3070" s="25" t="s">
        <v>13</v>
      </c>
      <c r="M3070" s="25" t="s">
        <v>13</v>
      </c>
      <c r="N3070" s="25" t="s">
        <v>13</v>
      </c>
    </row>
    <row r="3071" spans="1:14" x14ac:dyDescent="0.2">
      <c r="A3071" s="25"/>
      <c r="B3071" s="25" t="s">
        <v>9</v>
      </c>
      <c r="C3071" s="25">
        <v>12</v>
      </c>
      <c r="D3071" s="25">
        <v>21.2</v>
      </c>
      <c r="E3071" s="25">
        <v>23.624700000000001</v>
      </c>
      <c r="F3071" s="25">
        <v>23.9602</v>
      </c>
      <c r="G3071" s="25">
        <v>18.850000000000001</v>
      </c>
      <c r="H3071" s="25">
        <v>23.094999999999999</v>
      </c>
      <c r="I3071" s="25">
        <v>26.106000000000002</v>
      </c>
      <c r="J3071" s="25">
        <v>27.666</v>
      </c>
      <c r="K3071" s="25">
        <v>29.323</v>
      </c>
      <c r="L3071" s="25">
        <v>31.082000000000001</v>
      </c>
      <c r="M3071" s="25">
        <v>32.947000000000003</v>
      </c>
      <c r="N3071" s="25" t="s">
        <v>13</v>
      </c>
    </row>
    <row r="3072" spans="1:14" x14ac:dyDescent="0.2">
      <c r="A3072" s="25"/>
      <c r="B3072" s="25" t="s">
        <v>10</v>
      </c>
      <c r="C3072" s="25">
        <v>3</v>
      </c>
      <c r="D3072" s="25">
        <v>3</v>
      </c>
      <c r="E3072" s="25">
        <v>3</v>
      </c>
      <c r="F3072" s="25">
        <v>3.09</v>
      </c>
      <c r="G3072" s="25">
        <v>3.2444999999999999</v>
      </c>
      <c r="H3072" s="25">
        <v>4.0067300000000001</v>
      </c>
      <c r="I3072" s="25">
        <v>4.2872000000000003</v>
      </c>
      <c r="J3072" s="25">
        <v>4.5015599999999996</v>
      </c>
      <c r="K3072" s="25">
        <v>4.7266300000000001</v>
      </c>
      <c r="L3072" s="25">
        <v>4.9630000000000001</v>
      </c>
      <c r="M3072" s="25">
        <v>5.2110000000000003</v>
      </c>
      <c r="N3072" s="25" t="s">
        <v>13</v>
      </c>
    </row>
    <row r="3073" spans="1:14" x14ac:dyDescent="0.2">
      <c r="A3073" s="25"/>
      <c r="B3073" s="25" t="s">
        <v>11</v>
      </c>
      <c r="C3073" s="25" t="s">
        <v>13</v>
      </c>
      <c r="D3073" s="25" t="s">
        <v>13</v>
      </c>
      <c r="E3073" s="25" t="s">
        <v>13</v>
      </c>
      <c r="F3073" s="25" t="s">
        <v>13</v>
      </c>
      <c r="G3073" s="25" t="s">
        <v>13</v>
      </c>
      <c r="H3073" s="25" t="s">
        <v>13</v>
      </c>
      <c r="I3073" s="25">
        <v>19.899999999999999</v>
      </c>
      <c r="J3073" s="25">
        <v>32.1</v>
      </c>
      <c r="K3073" s="25">
        <v>32.6</v>
      </c>
      <c r="L3073" s="25">
        <v>32.700000000000003</v>
      </c>
      <c r="M3073" s="25">
        <v>35.5</v>
      </c>
      <c r="N3073" s="25" t="s">
        <v>13</v>
      </c>
    </row>
    <row r="3074" spans="1:14" x14ac:dyDescent="0.2">
      <c r="A3074" s="25"/>
      <c r="B3074" s="25" t="s">
        <v>12</v>
      </c>
      <c r="C3074" s="25">
        <v>66</v>
      </c>
      <c r="D3074" s="25" t="s">
        <v>13</v>
      </c>
      <c r="E3074" s="25" t="s">
        <v>13</v>
      </c>
      <c r="F3074" s="25" t="s">
        <v>13</v>
      </c>
      <c r="G3074" s="25" t="s">
        <v>13</v>
      </c>
      <c r="H3074" s="25" t="s">
        <v>13</v>
      </c>
      <c r="I3074" s="25" t="s">
        <v>13</v>
      </c>
      <c r="J3074" s="25" t="s">
        <v>13</v>
      </c>
      <c r="K3074" s="25" t="s">
        <v>13</v>
      </c>
      <c r="L3074" s="25" t="s">
        <v>13</v>
      </c>
      <c r="M3074" s="25">
        <v>0</v>
      </c>
      <c r="N3074" s="25" t="s">
        <v>13</v>
      </c>
    </row>
    <row r="3075" spans="1:14" x14ac:dyDescent="0.2">
      <c r="A3075" s="25" t="s">
        <v>299</v>
      </c>
      <c r="B3075" s="25" t="s">
        <v>1</v>
      </c>
      <c r="C3075" s="25">
        <v>362.11</v>
      </c>
      <c r="D3075" s="25">
        <v>319.89999999999998</v>
      </c>
      <c r="E3075" s="25">
        <v>274.37</v>
      </c>
      <c r="F3075" s="25">
        <v>230.75</v>
      </c>
      <c r="G3075" s="25">
        <v>245.52699999999999</v>
      </c>
      <c r="H3075" s="25">
        <v>288.423</v>
      </c>
      <c r="I3075" s="25">
        <v>342.57100000000003</v>
      </c>
      <c r="J3075" s="25">
        <v>340.85599999999999</v>
      </c>
      <c r="K3075" s="25">
        <v>353.90699999999998</v>
      </c>
      <c r="L3075" s="25">
        <v>363.26400000000001</v>
      </c>
      <c r="M3075" s="25">
        <v>386.68299999999999</v>
      </c>
      <c r="N3075" s="25" t="s">
        <v>13</v>
      </c>
    </row>
    <row r="3076" spans="1:14" x14ac:dyDescent="0.2">
      <c r="A3076" s="25"/>
      <c r="B3076" s="25" t="s">
        <v>61</v>
      </c>
      <c r="C3076" s="25" t="s">
        <v>13</v>
      </c>
      <c r="D3076" s="25" t="s">
        <v>13</v>
      </c>
      <c r="E3076" s="25" t="s">
        <v>13</v>
      </c>
      <c r="F3076" s="25" t="s">
        <v>13</v>
      </c>
      <c r="G3076" s="25" t="s">
        <v>13</v>
      </c>
      <c r="H3076" s="25" t="s">
        <v>13</v>
      </c>
      <c r="I3076" s="25" t="s">
        <v>13</v>
      </c>
      <c r="J3076" s="25" t="s">
        <v>13</v>
      </c>
      <c r="K3076" s="25" t="s">
        <v>13</v>
      </c>
      <c r="L3076" s="25" t="s">
        <v>13</v>
      </c>
      <c r="M3076" s="25" t="s">
        <v>13</v>
      </c>
      <c r="N3076" s="25" t="s">
        <v>13</v>
      </c>
    </row>
    <row r="3077" spans="1:14" x14ac:dyDescent="0.2">
      <c r="A3077" s="25"/>
      <c r="B3077" s="25" t="s">
        <v>2</v>
      </c>
      <c r="C3077" s="25">
        <v>128.1</v>
      </c>
      <c r="D3077" s="25">
        <v>84.28</v>
      </c>
      <c r="E3077" s="25">
        <v>77.040000000000006</v>
      </c>
      <c r="F3077" s="25">
        <v>66.59</v>
      </c>
      <c r="G3077" s="25">
        <v>44.76</v>
      </c>
      <c r="H3077" s="25">
        <v>78.614999999999995</v>
      </c>
      <c r="I3077" s="25">
        <v>100.498</v>
      </c>
      <c r="J3077" s="25">
        <v>85.64</v>
      </c>
      <c r="K3077" s="25">
        <v>85.239000000000004</v>
      </c>
      <c r="L3077" s="25">
        <v>87.587999999999994</v>
      </c>
      <c r="M3077" s="25">
        <v>89.43</v>
      </c>
      <c r="N3077" s="25" t="s">
        <v>13</v>
      </c>
    </row>
    <row r="3078" spans="1:14" x14ac:dyDescent="0.2">
      <c r="A3078" s="25"/>
      <c r="B3078" s="25" t="s">
        <v>3</v>
      </c>
      <c r="C3078" s="25">
        <v>148.61000000000001</v>
      </c>
      <c r="D3078" s="25">
        <v>149.72</v>
      </c>
      <c r="E3078" s="25">
        <v>117.1</v>
      </c>
      <c r="F3078" s="25">
        <v>102</v>
      </c>
      <c r="G3078" s="25">
        <v>118.384</v>
      </c>
      <c r="H3078" s="25">
        <v>123.545</v>
      </c>
      <c r="I3078" s="25">
        <v>151.82</v>
      </c>
      <c r="J3078" s="25">
        <v>160.78800000000001</v>
      </c>
      <c r="K3078" s="25">
        <v>169.87</v>
      </c>
      <c r="L3078" s="25">
        <v>172.30799999999999</v>
      </c>
      <c r="M3078" s="25">
        <v>174.78299999999999</v>
      </c>
      <c r="N3078" s="25" t="s">
        <v>13</v>
      </c>
    </row>
    <row r="3079" spans="1:14" x14ac:dyDescent="0.2">
      <c r="A3079" s="25"/>
      <c r="B3079" s="25" t="s">
        <v>4</v>
      </c>
      <c r="C3079" s="25">
        <v>85.4</v>
      </c>
      <c r="D3079" s="25">
        <v>85.9</v>
      </c>
      <c r="E3079" s="25">
        <v>80.239999999999995</v>
      </c>
      <c r="F3079" s="25">
        <v>62.16</v>
      </c>
      <c r="G3079" s="25">
        <v>82.382999999999996</v>
      </c>
      <c r="H3079" s="25">
        <v>86.263000000000005</v>
      </c>
      <c r="I3079" s="25">
        <v>90.253</v>
      </c>
      <c r="J3079" s="25">
        <v>94.429000000000002</v>
      </c>
      <c r="K3079" s="25">
        <v>98.796999999999997</v>
      </c>
      <c r="L3079" s="25">
        <v>103.36799999999999</v>
      </c>
      <c r="M3079" s="25">
        <v>122.47</v>
      </c>
      <c r="N3079" s="25" t="s">
        <v>13</v>
      </c>
    </row>
    <row r="3080" spans="1:14" x14ac:dyDescent="0.2">
      <c r="A3080" s="25"/>
      <c r="B3080" s="25" t="s">
        <v>5</v>
      </c>
      <c r="C3080" s="25">
        <v>0</v>
      </c>
      <c r="D3080" s="25">
        <v>0</v>
      </c>
      <c r="E3080" s="25">
        <v>0</v>
      </c>
      <c r="F3080" s="25">
        <v>0</v>
      </c>
      <c r="G3080" s="25" t="s">
        <v>13</v>
      </c>
      <c r="H3080" s="25" t="s">
        <v>13</v>
      </c>
      <c r="I3080" s="25" t="s">
        <v>13</v>
      </c>
      <c r="J3080" s="25" t="s">
        <v>13</v>
      </c>
      <c r="K3080" s="25" t="s">
        <v>13</v>
      </c>
      <c r="L3080" s="25" t="s">
        <v>13</v>
      </c>
      <c r="M3080" s="25" t="s">
        <v>13</v>
      </c>
      <c r="N3080" s="25" t="s">
        <v>13</v>
      </c>
    </row>
    <row r="3081" spans="1:14" x14ac:dyDescent="0.2">
      <c r="A3081" s="25"/>
      <c r="B3081" s="25" t="s">
        <v>6</v>
      </c>
      <c r="C3081" s="25">
        <v>17</v>
      </c>
      <c r="D3081" s="25">
        <v>18</v>
      </c>
      <c r="E3081" s="25">
        <v>16.940000000000001</v>
      </c>
      <c r="F3081" s="25">
        <v>17.11</v>
      </c>
      <c r="G3081" s="25" t="s">
        <v>13</v>
      </c>
      <c r="H3081" s="25" t="s">
        <v>13</v>
      </c>
      <c r="I3081" s="25" t="s">
        <v>13</v>
      </c>
      <c r="J3081" s="25" t="s">
        <v>13</v>
      </c>
      <c r="K3081" s="25" t="s">
        <v>13</v>
      </c>
      <c r="L3081" s="25" t="s">
        <v>13</v>
      </c>
      <c r="M3081" s="25" t="s">
        <v>13</v>
      </c>
      <c r="N3081" s="25" t="s">
        <v>13</v>
      </c>
    </row>
    <row r="3082" spans="1:14" x14ac:dyDescent="0.2">
      <c r="A3082" s="25"/>
      <c r="B3082" s="25" t="s">
        <v>7</v>
      </c>
      <c r="C3082" s="25">
        <v>4.8</v>
      </c>
      <c r="D3082" s="25">
        <v>4.7</v>
      </c>
      <c r="E3082" s="25">
        <v>4.42</v>
      </c>
      <c r="F3082" s="25">
        <v>4.0999999999999996</v>
      </c>
      <c r="G3082" s="25" t="s">
        <v>13</v>
      </c>
      <c r="H3082" s="25" t="s">
        <v>13</v>
      </c>
      <c r="I3082" s="25" t="s">
        <v>13</v>
      </c>
      <c r="J3082" s="25" t="s">
        <v>13</v>
      </c>
      <c r="K3082" s="25" t="s">
        <v>13</v>
      </c>
      <c r="L3082" s="25" t="s">
        <v>13</v>
      </c>
      <c r="M3082" s="25" t="s">
        <v>13</v>
      </c>
      <c r="N3082" s="25" t="s">
        <v>13</v>
      </c>
    </row>
    <row r="3083" spans="1:14" x14ac:dyDescent="0.2">
      <c r="A3083" s="25"/>
      <c r="B3083" s="25" t="s">
        <v>8</v>
      </c>
      <c r="C3083" s="25">
        <v>1.6</v>
      </c>
      <c r="D3083" s="25">
        <v>1.6</v>
      </c>
      <c r="E3083" s="25">
        <v>1</v>
      </c>
      <c r="F3083" s="25">
        <v>1.05</v>
      </c>
      <c r="G3083" s="25">
        <v>1.718</v>
      </c>
      <c r="H3083" s="25">
        <v>1.8109999999999999</v>
      </c>
      <c r="I3083" s="25">
        <v>1.895</v>
      </c>
      <c r="J3083" s="25">
        <v>1.982</v>
      </c>
      <c r="K3083" s="25">
        <v>2.073</v>
      </c>
      <c r="L3083" s="25">
        <v>2.1680000000000001</v>
      </c>
      <c r="M3083" s="25">
        <v>2.2679999999999998</v>
      </c>
      <c r="N3083" s="25" t="s">
        <v>13</v>
      </c>
    </row>
    <row r="3084" spans="1:14" x14ac:dyDescent="0.2">
      <c r="A3084" s="25"/>
      <c r="B3084" s="25" t="s">
        <v>9</v>
      </c>
      <c r="C3084" s="25">
        <v>3.2</v>
      </c>
      <c r="D3084" s="25">
        <v>3</v>
      </c>
      <c r="E3084" s="25">
        <v>2.82</v>
      </c>
      <c r="F3084" s="25">
        <v>2.6</v>
      </c>
      <c r="G3084" s="25">
        <v>2</v>
      </c>
      <c r="H3084" s="25">
        <v>2.1080000000000001</v>
      </c>
      <c r="I3084" s="25">
        <v>2.2050000000000001</v>
      </c>
      <c r="J3084" s="25">
        <v>2.306</v>
      </c>
      <c r="K3084" s="25">
        <v>2.4119999999999999</v>
      </c>
      <c r="L3084" s="25">
        <v>2.5230000000000001</v>
      </c>
      <c r="M3084" s="25">
        <v>2.64</v>
      </c>
      <c r="N3084" s="25" t="s">
        <v>13</v>
      </c>
    </row>
    <row r="3085" spans="1:14" x14ac:dyDescent="0.2">
      <c r="A3085" s="25"/>
      <c r="B3085" s="25" t="s">
        <v>10</v>
      </c>
      <c r="C3085" s="25">
        <v>1</v>
      </c>
      <c r="D3085" s="25">
        <v>1</v>
      </c>
      <c r="E3085" s="25">
        <v>0.94</v>
      </c>
      <c r="F3085" s="25">
        <v>0.99</v>
      </c>
      <c r="G3085" s="25">
        <v>54.664999999999999</v>
      </c>
      <c r="H3085" s="25">
        <v>57.048000000000002</v>
      </c>
      <c r="I3085" s="25">
        <v>59.694000000000003</v>
      </c>
      <c r="J3085" s="25">
        <v>62.463999999999999</v>
      </c>
      <c r="K3085" s="25">
        <v>65.361999999999995</v>
      </c>
      <c r="L3085" s="25">
        <v>68.394000000000005</v>
      </c>
      <c r="M3085" s="25">
        <v>71.567999999999998</v>
      </c>
      <c r="N3085" s="25" t="s">
        <v>13</v>
      </c>
    </row>
    <row r="3086" spans="1:14" x14ac:dyDescent="0.2">
      <c r="A3086" s="25"/>
      <c r="B3086" s="25" t="s">
        <v>11</v>
      </c>
      <c r="C3086" s="25">
        <v>2.1</v>
      </c>
      <c r="D3086" s="25">
        <v>2.1</v>
      </c>
      <c r="E3086" s="25">
        <v>1.98</v>
      </c>
      <c r="F3086" s="25">
        <v>2.0699999999999998</v>
      </c>
      <c r="G3086" s="25" t="s">
        <v>13</v>
      </c>
      <c r="H3086" s="25" t="s">
        <v>13</v>
      </c>
      <c r="I3086" s="25" t="s">
        <v>13</v>
      </c>
      <c r="J3086" s="25" t="s">
        <v>13</v>
      </c>
      <c r="K3086" s="25" t="s">
        <v>13</v>
      </c>
      <c r="L3086" s="25" t="s">
        <v>13</v>
      </c>
      <c r="M3086" s="25" t="s">
        <v>13</v>
      </c>
      <c r="N3086" s="25" t="s">
        <v>13</v>
      </c>
    </row>
    <row r="3087" spans="1:14" x14ac:dyDescent="0.2">
      <c r="A3087" s="25"/>
      <c r="B3087" s="25" t="s">
        <v>12</v>
      </c>
      <c r="C3087" s="25">
        <v>26</v>
      </c>
      <c r="D3087" s="25">
        <v>26</v>
      </c>
      <c r="E3087" s="25">
        <v>24.6</v>
      </c>
      <c r="F3087" s="25">
        <v>8.5</v>
      </c>
      <c r="G3087" s="25">
        <v>24</v>
      </c>
      <c r="H3087" s="25">
        <v>25.295999999999999</v>
      </c>
      <c r="I3087" s="25">
        <v>26.46</v>
      </c>
      <c r="J3087" s="25">
        <v>27.677</v>
      </c>
      <c r="K3087" s="25">
        <v>28.95</v>
      </c>
      <c r="L3087" s="25">
        <v>30.282</v>
      </c>
      <c r="M3087" s="25">
        <v>45.994999999999997</v>
      </c>
      <c r="N3087" s="25" t="s">
        <v>13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A36" sqref="A36:XFD41"/>
    </sheetView>
  </sheetViews>
  <sheetFormatPr baseColWidth="10" defaultRowHeight="14" customHeight="1" x14ac:dyDescent="0.2"/>
  <cols>
    <col min="1" max="1" width="55.83203125" customWidth="1"/>
    <col min="2" max="12" width="5.6640625" style="8" customWidth="1"/>
  </cols>
  <sheetData>
    <row r="1" spans="1:12" s="1" customFormat="1" ht="14" customHeight="1" x14ac:dyDescent="0.2">
      <c r="A1" s="3" t="s">
        <v>19</v>
      </c>
      <c r="B1" s="6">
        <v>2006</v>
      </c>
      <c r="C1" s="6">
        <v>2007</v>
      </c>
      <c r="D1" s="6">
        <v>2008</v>
      </c>
      <c r="E1" s="6">
        <v>2009</v>
      </c>
      <c r="F1" s="6">
        <v>2010</v>
      </c>
      <c r="G1" s="6">
        <v>2011</v>
      </c>
      <c r="H1" s="6">
        <v>2012</v>
      </c>
      <c r="I1" s="6">
        <v>2013</v>
      </c>
      <c r="J1" s="6">
        <v>2014</v>
      </c>
      <c r="K1" s="6">
        <v>2015</v>
      </c>
      <c r="L1" s="6">
        <v>2016</v>
      </c>
    </row>
    <row r="2" spans="1:12" ht="14" customHeight="1" x14ac:dyDescent="0.2">
      <c r="A2" s="4" t="s">
        <v>22</v>
      </c>
      <c r="B2" s="24">
        <v>7.1812582609237952E-2</v>
      </c>
      <c r="C2" s="24">
        <v>-4.7191162984590251E-2</v>
      </c>
      <c r="D2" s="24">
        <v>0.24837197311656323</v>
      </c>
      <c r="E2" s="24">
        <v>-0.30850105835192665</v>
      </c>
      <c r="F2" s="24">
        <v>-2.7440642467636334E-2</v>
      </c>
      <c r="G2" s="24">
        <v>-6.1463786159411393E-3</v>
      </c>
      <c r="H2" s="24">
        <v>5.5317802010361294E-2</v>
      </c>
      <c r="I2" s="24">
        <v>1.9177965568981936E-2</v>
      </c>
      <c r="J2" s="24">
        <v>0.26750024805880296</v>
      </c>
      <c r="K2" s="24">
        <v>0.75359729210047677</v>
      </c>
      <c r="L2" s="24">
        <v>0.4536654737650338</v>
      </c>
    </row>
    <row r="3" spans="1:12" ht="14" customHeight="1" x14ac:dyDescent="0.2">
      <c r="A3" s="4" t="s">
        <v>23</v>
      </c>
      <c r="B3" s="24">
        <v>-0.22924481380617368</v>
      </c>
      <c r="C3" s="24">
        <v>-6.3242544930792344E-2</v>
      </c>
      <c r="D3" s="24">
        <v>-0.11518477540338534</v>
      </c>
      <c r="E3" s="24">
        <v>-0.2040206409081855</v>
      </c>
      <c r="F3" s="24">
        <v>2.3693893817186451E-2</v>
      </c>
      <c r="G3" s="24">
        <v>0.21123876270545972</v>
      </c>
      <c r="H3" s="24">
        <v>0.18822265381279679</v>
      </c>
      <c r="I3" s="24">
        <v>0.41111038665389632</v>
      </c>
      <c r="J3" s="24">
        <v>6.8240440008548509E-2</v>
      </c>
      <c r="K3" s="24">
        <v>-0.10040586648499236</v>
      </c>
      <c r="L3" s="24">
        <v>-7.6241113693729323E-2</v>
      </c>
    </row>
    <row r="4" spans="1:12" ht="14" customHeight="1" x14ac:dyDescent="0.2">
      <c r="A4" s="4" t="s">
        <v>24</v>
      </c>
      <c r="B4" s="24">
        <v>-1.1125598526337888</v>
      </c>
      <c r="C4" s="24">
        <v>-1.1694274276205601</v>
      </c>
      <c r="D4" s="24">
        <v>-0.72560628071447408</v>
      </c>
      <c r="E4" s="24">
        <v>-0.58758059617860492</v>
      </c>
      <c r="F4" s="24">
        <v>-0.7572655650616249</v>
      </c>
      <c r="G4" s="24">
        <v>-0.70143374568490235</v>
      </c>
      <c r="H4" s="24">
        <v>-0.73096795590775021</v>
      </c>
      <c r="I4" s="24">
        <v>-0.69170705411936073</v>
      </c>
      <c r="J4" s="24">
        <v>-0.79289935266440859</v>
      </c>
      <c r="K4" s="24">
        <v>-0.71566479009098449</v>
      </c>
      <c r="L4" s="24">
        <v>-0.75220184382945221</v>
      </c>
    </row>
    <row r="5" spans="1:12" ht="14" customHeight="1" x14ac:dyDescent="0.2">
      <c r="A5" s="5" t="s">
        <v>26</v>
      </c>
      <c r="B5" s="24">
        <v>-1.6036227335823561</v>
      </c>
      <c r="C5" s="24">
        <v>-1.3387583156259031</v>
      </c>
      <c r="D5" s="24">
        <v>-1.1404908128545042</v>
      </c>
      <c r="E5" s="24">
        <v>-0.99495121376294804</v>
      </c>
      <c r="F5" s="24">
        <v>-1.0404058275208439</v>
      </c>
      <c r="G5" s="24">
        <v>-1.018747985473391</v>
      </c>
      <c r="H5" s="24">
        <v>-0.99634082293488158</v>
      </c>
      <c r="I5" s="24">
        <v>-0.94861937476942293</v>
      </c>
      <c r="J5" s="24">
        <v>-0.30166887790324776</v>
      </c>
      <c r="K5" s="24">
        <v>-0.28941793052734155</v>
      </c>
      <c r="L5" s="24">
        <v>-0.27834931173960609</v>
      </c>
    </row>
    <row r="6" spans="1:12" ht="14" customHeight="1" x14ac:dyDescent="0.2">
      <c r="A6" s="4" t="s">
        <v>25</v>
      </c>
      <c r="B6" s="24">
        <v>0.7772283684360235</v>
      </c>
      <c r="C6" s="24">
        <v>0.64547098521816859</v>
      </c>
      <c r="D6" s="24">
        <v>0.99134036630432676</v>
      </c>
      <c r="E6" s="24">
        <v>0.95279268577194953</v>
      </c>
      <c r="F6" s="24">
        <v>0.48647488053794063</v>
      </c>
      <c r="G6" s="24">
        <v>0.63648774829063437</v>
      </c>
      <c r="H6" s="24">
        <v>0.66699019392424441</v>
      </c>
      <c r="I6" s="24">
        <v>0.61722850994520129</v>
      </c>
      <c r="J6" s="24">
        <v>0.85560061397664477</v>
      </c>
      <c r="K6" s="24">
        <v>0.56722825400316768</v>
      </c>
      <c r="L6" s="24">
        <v>0.36126441523788255</v>
      </c>
    </row>
    <row r="7" spans="1:12" ht="14" customHeight="1" x14ac:dyDescent="0.2">
      <c r="A7" s="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2" ht="14" customHeight="1" x14ac:dyDescent="0.2">
      <c r="A8" s="3" t="s">
        <v>15</v>
      </c>
      <c r="B8" s="6">
        <v>2006</v>
      </c>
      <c r="C8" s="6">
        <v>2007</v>
      </c>
      <c r="D8" s="6">
        <v>2008</v>
      </c>
      <c r="E8" s="6">
        <v>2009</v>
      </c>
      <c r="F8" s="6">
        <v>2010</v>
      </c>
      <c r="G8" s="6">
        <v>2011</v>
      </c>
      <c r="H8" s="6">
        <v>2012</v>
      </c>
      <c r="I8" s="6">
        <v>2013</v>
      </c>
      <c r="J8" s="6">
        <v>2014</v>
      </c>
      <c r="K8" s="6">
        <v>2015</v>
      </c>
      <c r="L8" s="6">
        <v>2016</v>
      </c>
    </row>
    <row r="9" spans="1:12" ht="14" customHeight="1" x14ac:dyDescent="0.2">
      <c r="A9" s="4" t="s">
        <v>22</v>
      </c>
      <c r="B9" s="24">
        <v>-0.40785704815796142</v>
      </c>
      <c r="C9" s="24">
        <v>-0.32167232057455175</v>
      </c>
      <c r="D9" s="24">
        <v>-0.4069981211931808</v>
      </c>
      <c r="E9" s="24">
        <v>-0.72910713909602021</v>
      </c>
      <c r="F9" s="24">
        <v>-0.90237634415463064</v>
      </c>
      <c r="G9" s="24">
        <v>-0.89824281102393577</v>
      </c>
      <c r="H9" s="24">
        <v>-0.49019347806624003</v>
      </c>
      <c r="I9" s="24">
        <v>-0.53855465845336636</v>
      </c>
      <c r="J9" s="24">
        <v>-0.18215532929641154</v>
      </c>
      <c r="K9" s="24">
        <v>-0.18628799397323448</v>
      </c>
      <c r="L9" s="24">
        <v>8.9227246957450657E-3</v>
      </c>
    </row>
    <row r="10" spans="1:12" ht="14" customHeight="1" x14ac:dyDescent="0.2">
      <c r="A10" s="4" t="s">
        <v>23</v>
      </c>
      <c r="B10" s="24">
        <v>-1.4525433725463197</v>
      </c>
      <c r="C10" s="24">
        <v>-1.5600266075082476</v>
      </c>
      <c r="D10" s="24">
        <v>-1.4349032200099214</v>
      </c>
      <c r="E10" s="24">
        <v>-1.6498898240657778</v>
      </c>
      <c r="F10" s="24">
        <v>-1.3724387284205473</v>
      </c>
      <c r="G10" s="24">
        <v>-1.5690637700303411</v>
      </c>
      <c r="H10" s="24">
        <v>-0.98727807152156177</v>
      </c>
      <c r="I10" s="24">
        <v>-0.98314865143170393</v>
      </c>
      <c r="J10" s="24">
        <v>-0.86516505300786006</v>
      </c>
      <c r="K10" s="24">
        <v>-1.0744148671821467</v>
      </c>
      <c r="L10" s="24">
        <v>-1.0064998069133282</v>
      </c>
    </row>
    <row r="11" spans="1:12" ht="14" customHeight="1" x14ac:dyDescent="0.2">
      <c r="A11" s="4" t="s">
        <v>24</v>
      </c>
      <c r="B11" s="24">
        <v>-0.83040451342864685</v>
      </c>
      <c r="C11" s="24">
        <v>-0.87717675993418032</v>
      </c>
      <c r="D11" s="24">
        <v>-0.67929790605069951</v>
      </c>
      <c r="E11" s="24">
        <v>-0.78097054330584703</v>
      </c>
      <c r="F11" s="24">
        <v>-0.80691391389776812</v>
      </c>
      <c r="G11" s="24">
        <v>-0.69501838796154325</v>
      </c>
      <c r="H11" s="24">
        <v>-0.95566417144610738</v>
      </c>
      <c r="I11" s="24">
        <v>-1.2225333347682821</v>
      </c>
      <c r="J11" s="24">
        <v>-1.3425573147690162</v>
      </c>
      <c r="K11" s="24">
        <v>-1.3676971853259405</v>
      </c>
      <c r="L11" s="24">
        <v>-1.4310115134277628</v>
      </c>
    </row>
    <row r="12" spans="1:12" ht="14" customHeight="1" x14ac:dyDescent="0.2">
      <c r="A12" s="35" t="s">
        <v>26</v>
      </c>
      <c r="B12" s="24">
        <v>-0.23821726359280065</v>
      </c>
      <c r="C12" s="24">
        <v>-0.19928443177458049</v>
      </c>
      <c r="D12" s="24">
        <v>-0.46057690759419595</v>
      </c>
      <c r="E12" s="24">
        <v>-0.47557544592656215</v>
      </c>
      <c r="F12" s="24">
        <v>-0.43800372834065165</v>
      </c>
      <c r="G12" s="24">
        <v>-0.42065775457305127</v>
      </c>
      <c r="H12" s="24">
        <v>-0.69220555392940397</v>
      </c>
      <c r="I12" s="24">
        <v>-0.47913814347074024</v>
      </c>
      <c r="J12" s="24">
        <v>-0.33839428275424621</v>
      </c>
      <c r="K12" s="24">
        <v>-0.39950514935220865</v>
      </c>
      <c r="L12" s="24">
        <v>-0.29868170434403574</v>
      </c>
    </row>
    <row r="13" spans="1:12" ht="14" customHeight="1" x14ac:dyDescent="0.2">
      <c r="A13" s="4" t="s">
        <v>25</v>
      </c>
      <c r="B13" s="24">
        <v>6.7353270508970886E-2</v>
      </c>
      <c r="C13" s="24">
        <v>0.17658420580188694</v>
      </c>
      <c r="D13" s="24">
        <v>0.10178815856426271</v>
      </c>
      <c r="E13" s="24">
        <v>-6.3994545540354553E-3</v>
      </c>
      <c r="F13" s="24">
        <v>0.16692765661067455</v>
      </c>
      <c r="G13" s="24">
        <v>0.25778370757838387</v>
      </c>
      <c r="H13" s="24">
        <v>0.31552627813716083</v>
      </c>
      <c r="I13" s="24">
        <v>0.21914528165842306</v>
      </c>
      <c r="J13" s="24">
        <v>0.26015806400139818</v>
      </c>
      <c r="K13" s="24">
        <v>0.31880437190672384</v>
      </c>
      <c r="L13" s="24">
        <v>0.24822353014212839</v>
      </c>
    </row>
    <row r="14" spans="1:12" ht="14" customHeight="1" x14ac:dyDescent="0.2">
      <c r="A14" s="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2" ht="14" customHeight="1" x14ac:dyDescent="0.2">
      <c r="A15" s="3" t="s">
        <v>20</v>
      </c>
      <c r="B15" s="6">
        <v>2006</v>
      </c>
      <c r="C15" s="6">
        <v>2007</v>
      </c>
      <c r="D15" s="6">
        <v>2008</v>
      </c>
      <c r="E15" s="6">
        <v>2009</v>
      </c>
      <c r="F15" s="6">
        <v>2010</v>
      </c>
      <c r="G15" s="6">
        <v>2011</v>
      </c>
      <c r="H15" s="6">
        <v>2012</v>
      </c>
      <c r="I15" s="6">
        <v>2013</v>
      </c>
      <c r="J15" s="6">
        <v>2014</v>
      </c>
      <c r="K15" s="6">
        <v>2015</v>
      </c>
      <c r="L15" s="6">
        <v>2016</v>
      </c>
    </row>
    <row r="16" spans="1:12" ht="14" customHeight="1" x14ac:dyDescent="0.2">
      <c r="A16" s="4" t="s">
        <v>22</v>
      </c>
      <c r="B16" s="24">
        <v>-1.3835297354284923</v>
      </c>
      <c r="C16" s="24">
        <v>-1.5124760193431275</v>
      </c>
      <c r="D16" s="24">
        <v>-1.2847005355744703</v>
      </c>
      <c r="E16" s="24">
        <v>-1.1213644797109299</v>
      </c>
      <c r="F16" s="24">
        <v>-1.3510365870938883</v>
      </c>
      <c r="G16" s="24">
        <v>-1.2700363893347084</v>
      </c>
      <c r="H16" s="24">
        <v>-1.5698531599306333</v>
      </c>
      <c r="I16" s="24">
        <v>-1.5693109719511498</v>
      </c>
      <c r="J16" s="24">
        <v>-1.2943587846096911</v>
      </c>
      <c r="K16" s="24">
        <v>-1.2606839146661939</v>
      </c>
      <c r="L16" s="24">
        <v>-1.2434304193673025</v>
      </c>
    </row>
    <row r="17" spans="1:12" ht="14" customHeight="1" x14ac:dyDescent="0.2">
      <c r="A17" s="4" t="s">
        <v>23</v>
      </c>
      <c r="B17" s="24">
        <v>-1.2094331150292068</v>
      </c>
      <c r="C17" s="24">
        <v>-0.93525095774561384</v>
      </c>
      <c r="D17" s="24">
        <v>-1.0074735861537301</v>
      </c>
      <c r="E17" s="24">
        <v>-1.6158190816138012</v>
      </c>
      <c r="F17" s="24">
        <v>-1.4580298764619364</v>
      </c>
      <c r="G17" s="24">
        <v>-1.2108751341253974</v>
      </c>
      <c r="H17" s="24">
        <v>-1.4091495662858631</v>
      </c>
      <c r="I17" s="24">
        <v>-1.3043665380526215</v>
      </c>
      <c r="J17" s="24">
        <v>-1.3629272158053654</v>
      </c>
      <c r="K17" s="24">
        <v>-1.4057646563502233</v>
      </c>
      <c r="L17" s="24">
        <v>-1.0656676129981266</v>
      </c>
    </row>
    <row r="18" spans="1:12" ht="14" customHeight="1" x14ac:dyDescent="0.2">
      <c r="A18" s="4" t="s">
        <v>24</v>
      </c>
      <c r="B18" s="24">
        <v>-0.40229776288837527</v>
      </c>
      <c r="C18" s="24">
        <v>-0.56042852792612241</v>
      </c>
      <c r="D18" s="24">
        <v>-0.46385275473124615</v>
      </c>
      <c r="E18" s="24">
        <v>-0.45077625776178665</v>
      </c>
      <c r="F18" s="24">
        <v>-0.44328246313752062</v>
      </c>
      <c r="G18" s="24">
        <v>-0.38039757011684805</v>
      </c>
      <c r="H18" s="24">
        <v>-0.45659319277705757</v>
      </c>
      <c r="I18" s="24">
        <v>-0.51910324119960516</v>
      </c>
      <c r="J18" s="24">
        <v>-0.3977670664329005</v>
      </c>
      <c r="K18" s="24">
        <v>-0.40825874398455947</v>
      </c>
      <c r="L18" s="24">
        <v>-0.40491024837975209</v>
      </c>
    </row>
    <row r="19" spans="1:12" ht="14" customHeight="1" x14ac:dyDescent="0.2">
      <c r="A19" s="4" t="s">
        <v>26</v>
      </c>
      <c r="B19" s="24">
        <v>-0.37968817948796696</v>
      </c>
      <c r="C19" s="24">
        <v>-6.1597806266157296E-2</v>
      </c>
      <c r="D19" s="24">
        <v>-6.7400277771034522E-2</v>
      </c>
      <c r="E19" s="24">
        <v>-0.16686286331600253</v>
      </c>
      <c r="F19" s="24">
        <v>-0.15726726746574538</v>
      </c>
      <c r="G19" s="24">
        <v>-7.2595985258958162E-2</v>
      </c>
      <c r="H19" s="24">
        <v>-0.15676933134063964</v>
      </c>
      <c r="I19" s="24">
        <v>-0.49081747630760231</v>
      </c>
      <c r="J19" s="24">
        <v>-0.3716731054515115</v>
      </c>
      <c r="K19" s="24">
        <v>-0.49863067577469189</v>
      </c>
      <c r="L19" s="24">
        <v>-0.62830114470024823</v>
      </c>
    </row>
    <row r="20" spans="1:12" ht="14" customHeight="1" x14ac:dyDescent="0.2">
      <c r="A20" s="4" t="s">
        <v>25</v>
      </c>
      <c r="B20" s="24">
        <v>-0.24624347011965653</v>
      </c>
      <c r="C20" s="24">
        <v>-0.39438306315869037</v>
      </c>
      <c r="D20" s="24">
        <v>-0.13349937039036919</v>
      </c>
      <c r="E20" s="24">
        <v>-0.33583817344788014</v>
      </c>
      <c r="F20" s="24">
        <v>-0.40406273692724648</v>
      </c>
      <c r="G20" s="24">
        <v>-0.35074550498852908</v>
      </c>
      <c r="H20" s="24">
        <v>-0.29633819060282929</v>
      </c>
      <c r="I20" s="24">
        <v>-0.39932506981223603</v>
      </c>
      <c r="J20" s="24">
        <v>-0.30418473637179899</v>
      </c>
      <c r="K20" s="24">
        <v>-0.17570875260359853</v>
      </c>
      <c r="L20" s="24">
        <v>-0.1354475847551489</v>
      </c>
    </row>
    <row r="21" spans="1:12" ht="14" customHeight="1" x14ac:dyDescent="0.2">
      <c r="A21" s="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  <row r="22" spans="1:12" ht="14" customHeight="1" x14ac:dyDescent="0.2">
      <c r="A22" s="3" t="s">
        <v>17</v>
      </c>
      <c r="B22" s="6">
        <v>2006</v>
      </c>
      <c r="C22" s="6">
        <v>2007</v>
      </c>
      <c r="D22" s="6">
        <v>2008</v>
      </c>
      <c r="E22" s="6">
        <v>2009</v>
      </c>
      <c r="F22" s="6">
        <v>2010</v>
      </c>
      <c r="G22" s="6">
        <v>2011</v>
      </c>
      <c r="H22" s="6">
        <v>2012</v>
      </c>
      <c r="I22" s="6">
        <v>2013</v>
      </c>
      <c r="J22" s="6">
        <v>2014</v>
      </c>
      <c r="K22" s="6">
        <v>2015</v>
      </c>
      <c r="L22" s="6">
        <v>2016</v>
      </c>
    </row>
    <row r="23" spans="1:12" ht="14" customHeight="1" x14ac:dyDescent="0.2">
      <c r="A23" s="4" t="s">
        <v>22</v>
      </c>
      <c r="B23" s="24">
        <v>-1.5807486378282611</v>
      </c>
      <c r="C23" s="24">
        <v>-1.4745441714821348</v>
      </c>
      <c r="D23" s="24">
        <v>-1.6732885969562563</v>
      </c>
      <c r="E23" s="24">
        <v>-1.6072800937511769</v>
      </c>
      <c r="F23" s="24">
        <v>-1.4433296955425987</v>
      </c>
      <c r="G23" s="24">
        <v>-1.4279029114582977</v>
      </c>
      <c r="H23" s="24">
        <v>-1.270797703643697</v>
      </c>
      <c r="I23" s="24">
        <v>-1.6833030951469312</v>
      </c>
      <c r="J23" s="24">
        <v>-1.6687686587350929</v>
      </c>
      <c r="K23" s="24">
        <v>-1.7154481400327717</v>
      </c>
      <c r="L23" s="24"/>
    </row>
    <row r="24" spans="1:12" ht="14" customHeight="1" x14ac:dyDescent="0.2">
      <c r="A24" s="4" t="s">
        <v>23</v>
      </c>
      <c r="B24" s="24">
        <v>-2.1124687636384896</v>
      </c>
      <c r="C24" s="24">
        <v>-1.8236629295189781</v>
      </c>
      <c r="D24" s="24">
        <v>-1.4801455929035443</v>
      </c>
      <c r="E24" s="24">
        <v>-1.2928157299540552</v>
      </c>
      <c r="F24" s="24">
        <v>-0.97979335544906943</v>
      </c>
      <c r="G24" s="24">
        <v>-1.052430362480038</v>
      </c>
      <c r="H24" s="24">
        <v>-1.178077140753127</v>
      </c>
      <c r="I24" s="24">
        <v>-1.3420186038762127</v>
      </c>
      <c r="J24" s="24">
        <v>-1.3771508084116526</v>
      </c>
      <c r="K24" s="24">
        <v>-1.3242964815198115</v>
      </c>
      <c r="L24" s="24">
        <v>-1.3872031762497137</v>
      </c>
    </row>
    <row r="25" spans="1:12" ht="14" customHeight="1" x14ac:dyDescent="0.2">
      <c r="A25" s="4" t="s">
        <v>24</v>
      </c>
      <c r="B25" s="24">
        <v>-1.1325394159353133</v>
      </c>
      <c r="C25" s="24">
        <v>-0.62744541882194504</v>
      </c>
      <c r="D25" s="24"/>
      <c r="E25" s="24"/>
      <c r="F25" s="24"/>
      <c r="G25" s="24"/>
      <c r="H25" s="24">
        <v>-2.2269800401340745</v>
      </c>
      <c r="I25" s="24">
        <v>-2.4690278215098833</v>
      </c>
      <c r="J25" s="24"/>
      <c r="K25" s="24"/>
      <c r="L25" s="24"/>
    </row>
    <row r="26" spans="1:12" ht="14" customHeight="1" x14ac:dyDescent="0.2">
      <c r="A26" s="5" t="s">
        <v>26</v>
      </c>
      <c r="B26" s="24">
        <v>-0.95133272693594317</v>
      </c>
      <c r="C26" s="24">
        <v>-0.83404618178560219</v>
      </c>
      <c r="D26" s="24">
        <v>-0.85315812171904171</v>
      </c>
      <c r="E26" s="24">
        <v>-1.0170681386016669</v>
      </c>
      <c r="F26" s="24">
        <v>-0.34943426659146226</v>
      </c>
      <c r="G26" s="24">
        <v>-0.3686244251261579</v>
      </c>
      <c r="H26" s="24">
        <v>-0.23534276230929829</v>
      </c>
      <c r="I26" s="24">
        <v>-0.17884385784906942</v>
      </c>
      <c r="J26" s="24">
        <v>-0.1075218084664662</v>
      </c>
      <c r="K26" s="24">
        <v>0.13615276116453656</v>
      </c>
      <c r="L26" s="24">
        <v>0.17713645565885594</v>
      </c>
    </row>
    <row r="27" spans="1:12" ht="14" customHeight="1" x14ac:dyDescent="0.2">
      <c r="A27" s="4" t="s">
        <v>25</v>
      </c>
      <c r="B27" s="24">
        <v>0.56389232578768911</v>
      </c>
      <c r="C27" s="24">
        <v>0.5972683830003167</v>
      </c>
      <c r="D27" s="24">
        <v>0.63893984165522166</v>
      </c>
      <c r="E27" s="24">
        <v>0.90985225109888668</v>
      </c>
      <c r="F27" s="24">
        <v>0.83985525479318213</v>
      </c>
      <c r="G27" s="24">
        <v>1.0934348716737441</v>
      </c>
      <c r="H27" s="24">
        <v>1.1305361430316265</v>
      </c>
      <c r="I27" s="24">
        <v>1.2298604726072606</v>
      </c>
      <c r="J27" s="24">
        <v>1.282293476759168</v>
      </c>
      <c r="K27" s="24">
        <v>1.3317409672094067</v>
      </c>
      <c r="L27" s="24">
        <v>1.2918991290308539</v>
      </c>
    </row>
    <row r="28" spans="1:12" ht="14" customHeight="1" x14ac:dyDescent="0.2">
      <c r="A28" s="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 ht="14" customHeight="1" x14ac:dyDescent="0.2">
      <c r="A29" s="3" t="s">
        <v>21</v>
      </c>
      <c r="B29" s="6">
        <v>2006</v>
      </c>
      <c r="C29" s="6">
        <v>2007</v>
      </c>
      <c r="D29" s="6">
        <v>2008</v>
      </c>
      <c r="E29" s="6">
        <v>2009</v>
      </c>
      <c r="F29" s="6">
        <v>2010</v>
      </c>
      <c r="G29" s="6">
        <v>2011</v>
      </c>
      <c r="H29" s="6">
        <v>2012</v>
      </c>
      <c r="I29" s="6">
        <v>2013</v>
      </c>
      <c r="J29" s="6">
        <v>2014</v>
      </c>
      <c r="K29" s="6">
        <v>2015</v>
      </c>
      <c r="L29" s="6">
        <v>2016</v>
      </c>
    </row>
    <row r="30" spans="1:12" ht="14" customHeight="1" x14ac:dyDescent="0.2">
      <c r="A30" s="4" t="s">
        <v>22</v>
      </c>
      <c r="B30" s="24">
        <v>0.73602660820786703</v>
      </c>
      <c r="C30" s="24">
        <v>1.5946838499647682</v>
      </c>
      <c r="D30" s="24">
        <v>1.9997901343565911</v>
      </c>
      <c r="E30" s="24">
        <v>1.2175981560604474</v>
      </c>
      <c r="F30" s="24">
        <v>2.4333185669451596</v>
      </c>
      <c r="G30" s="24">
        <v>2.6313270239414375</v>
      </c>
      <c r="H30" s="24">
        <v>1.6561083660243612</v>
      </c>
      <c r="I30" s="24">
        <v>1.4382180640023376</v>
      </c>
      <c r="J30" s="24">
        <v>3.5787223910166301</v>
      </c>
      <c r="K30" s="24">
        <v>2.4702837208850821</v>
      </c>
      <c r="L30" s="24">
        <v>1.6729325113431117</v>
      </c>
    </row>
    <row r="31" spans="1:12" ht="14" customHeight="1" x14ac:dyDescent="0.2">
      <c r="A31" s="4" t="s">
        <v>23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 ht="14" customHeight="1" x14ac:dyDescent="0.2">
      <c r="A32" s="4" t="s">
        <v>24</v>
      </c>
      <c r="B32" s="24">
        <v>-1.6257904822410298</v>
      </c>
      <c r="C32" s="24">
        <v>-1.1897852231625126</v>
      </c>
      <c r="D32" s="24">
        <v>-0.53272330831917158</v>
      </c>
      <c r="E32" s="24">
        <v>-1.0432460195073505</v>
      </c>
      <c r="F32" s="24">
        <v>-0.31747467804612173</v>
      </c>
      <c r="G32" s="24">
        <v>-0.31952444582661477</v>
      </c>
      <c r="H32" s="24">
        <v>-0.1995311699504842</v>
      </c>
      <c r="I32" s="24">
        <v>1.6788797451861646</v>
      </c>
      <c r="J32" s="24">
        <v>-8.4508280790208223E-2</v>
      </c>
      <c r="K32" s="24">
        <v>-0.15045248651092213</v>
      </c>
      <c r="L32" s="24">
        <v>-0.14853284560630742</v>
      </c>
    </row>
    <row r="33" spans="1:12" ht="14" customHeight="1" x14ac:dyDescent="0.2">
      <c r="A33" s="5" t="s">
        <v>26</v>
      </c>
      <c r="B33" s="24">
        <v>0.25977727525622069</v>
      </c>
      <c r="C33" s="24">
        <v>0.19545230123411356</v>
      </c>
      <c r="D33" s="24">
        <v>0.15069947311264537</v>
      </c>
      <c r="E33" s="24">
        <v>9.789120263901982E-2</v>
      </c>
      <c r="F33" s="24">
        <v>9.3776484080036276E-2</v>
      </c>
      <c r="G33" s="24">
        <v>9.8067148009707561E-2</v>
      </c>
      <c r="H33" s="24">
        <v>5.2726641821875156E-2</v>
      </c>
      <c r="I33" s="24">
        <v>1.0713334502344671E-2</v>
      </c>
      <c r="J33" s="24">
        <v>1.9244072569697485E-2</v>
      </c>
      <c r="K33" s="24">
        <v>-8.0406670554177551E-3</v>
      </c>
      <c r="L33" s="24">
        <v>-2.3535524950571887E-2</v>
      </c>
    </row>
    <row r="34" spans="1:12" ht="14" customHeight="1" x14ac:dyDescent="0.2">
      <c r="A34" s="4" t="s">
        <v>25</v>
      </c>
      <c r="B34" s="24">
        <v>1.197913449661302</v>
      </c>
      <c r="C34" s="24">
        <v>1.3780788485065356</v>
      </c>
      <c r="D34" s="24">
        <v>4.4386739570395459</v>
      </c>
      <c r="E34" s="24">
        <v>4.9912723330480011</v>
      </c>
      <c r="F34" s="24">
        <v>1.3813890661117725</v>
      </c>
      <c r="G34" s="24"/>
      <c r="H34" s="24"/>
      <c r="I34" s="24"/>
      <c r="J34" s="24"/>
      <c r="K34" s="24"/>
      <c r="L34" s="24"/>
    </row>
  </sheetData>
  <conditionalFormatting sqref="B2:L7 B9:L14 B16:L21 B23:L28 B30:L34">
    <cfRule type="cellIs" dxfId="0" priority="1" operator="greaterThan">
      <formula>1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showGridLines="0" workbookViewId="0">
      <selection activeCell="D3" sqref="D3"/>
    </sheetView>
  </sheetViews>
  <sheetFormatPr baseColWidth="10" defaultRowHeight="15" x14ac:dyDescent="0.2"/>
  <cols>
    <col min="4" max="4" width="57.5" customWidth="1"/>
  </cols>
  <sheetData>
    <row r="1" spans="1:8" ht="28" x14ac:dyDescent="0.2">
      <c r="A1" s="14" t="s">
        <v>27</v>
      </c>
      <c r="B1" s="14" t="s">
        <v>28</v>
      </c>
      <c r="C1" s="14" t="s">
        <v>29</v>
      </c>
      <c r="D1" s="14" t="s">
        <v>30</v>
      </c>
      <c r="E1" s="14" t="s">
        <v>31</v>
      </c>
      <c r="F1" s="15" t="s">
        <v>32</v>
      </c>
      <c r="G1" s="14" t="s">
        <v>33</v>
      </c>
      <c r="H1" s="14" t="s">
        <v>34</v>
      </c>
    </row>
    <row r="2" spans="1:8" ht="90.75" customHeight="1" x14ac:dyDescent="0.2">
      <c r="A2" s="16" t="s">
        <v>36</v>
      </c>
      <c r="B2" s="16" t="s">
        <v>39</v>
      </c>
      <c r="C2" s="16" t="s">
        <v>35</v>
      </c>
      <c r="D2" s="16" t="s">
        <v>304</v>
      </c>
      <c r="E2" s="16" t="s">
        <v>35</v>
      </c>
      <c r="F2" s="17" t="s">
        <v>37</v>
      </c>
      <c r="G2" s="18" t="s">
        <v>38</v>
      </c>
      <c r="H2" s="18"/>
    </row>
    <row r="3" spans="1:8" ht="70" x14ac:dyDescent="0.2">
      <c r="A3" s="16" t="s">
        <v>306</v>
      </c>
      <c r="B3" s="16" t="s">
        <v>39</v>
      </c>
      <c r="C3" s="16" t="s">
        <v>35</v>
      </c>
      <c r="D3" s="16" t="s">
        <v>307</v>
      </c>
      <c r="E3" s="16" t="s">
        <v>35</v>
      </c>
      <c r="F3" s="17" t="s">
        <v>37</v>
      </c>
      <c r="G3" s="18" t="s">
        <v>305</v>
      </c>
      <c r="H3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34"/>
  <sheetViews>
    <sheetView topLeftCell="A1473" workbookViewId="0">
      <selection activeCell="A1442" sqref="A1442:N1454"/>
    </sheetView>
  </sheetViews>
  <sheetFormatPr baseColWidth="10" defaultRowHeight="15" x14ac:dyDescent="0.2"/>
  <cols>
    <col min="1" max="1" width="25.5" customWidth="1"/>
    <col min="2" max="2" width="57" style="29" customWidth="1"/>
  </cols>
  <sheetData>
    <row r="1" spans="1:14" x14ac:dyDescent="0.2">
      <c r="A1" s="26" t="s">
        <v>40</v>
      </c>
      <c r="B1" s="27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6" t="s">
        <v>41</v>
      </c>
      <c r="B2" s="27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4" spans="1:14" ht="16" x14ac:dyDescent="0.2">
      <c r="A4" s="26" t="s">
        <v>42</v>
      </c>
      <c r="B4" s="27" t="s">
        <v>43</v>
      </c>
      <c r="C4" s="26" t="s">
        <v>44</v>
      </c>
      <c r="D4" s="33" t="s">
        <v>300</v>
      </c>
      <c r="E4" s="26"/>
      <c r="F4" s="26"/>
      <c r="G4" s="26"/>
      <c r="H4" s="26"/>
      <c r="I4" s="26"/>
      <c r="J4" s="26"/>
      <c r="K4" s="26"/>
      <c r="L4" s="26"/>
      <c r="M4" s="26"/>
      <c r="N4" s="26"/>
    </row>
    <row r="6" spans="1:14" x14ac:dyDescent="0.2">
      <c r="A6" s="26" t="s">
        <v>58</v>
      </c>
      <c r="B6" s="27" t="s">
        <v>59</v>
      </c>
      <c r="C6" s="26" t="s">
        <v>46</v>
      </c>
      <c r="D6" s="26" t="s">
        <v>47</v>
      </c>
      <c r="E6" s="26" t="s">
        <v>48</v>
      </c>
      <c r="F6" s="26" t="s">
        <v>49</v>
      </c>
      <c r="G6" s="26" t="s">
        <v>50</v>
      </c>
      <c r="H6" s="26" t="s">
        <v>51</v>
      </c>
      <c r="I6" s="26" t="s">
        <v>52</v>
      </c>
      <c r="J6" s="26" t="s">
        <v>53</v>
      </c>
      <c r="K6" s="26" t="s">
        <v>54</v>
      </c>
      <c r="L6" s="26" t="s">
        <v>55</v>
      </c>
      <c r="M6" s="26" t="s">
        <v>56</v>
      </c>
      <c r="N6" s="26" t="s">
        <v>57</v>
      </c>
    </row>
    <row r="7" spans="1:14" x14ac:dyDescent="0.2">
      <c r="A7" s="26" t="s">
        <v>60</v>
      </c>
      <c r="B7" s="27" t="s">
        <v>1</v>
      </c>
      <c r="C7" s="26" t="s">
        <v>13</v>
      </c>
      <c r="D7" s="26" t="s">
        <v>13</v>
      </c>
      <c r="E7" s="26" t="s">
        <v>13</v>
      </c>
      <c r="F7" s="26">
        <v>840.72900000000004</v>
      </c>
      <c r="G7" s="26">
        <v>958.70500000000004</v>
      </c>
      <c r="H7" s="26">
        <v>1381.3720000000001</v>
      </c>
      <c r="I7" s="26">
        <v>2015.8420000000001</v>
      </c>
      <c r="J7" s="26">
        <v>2317.826</v>
      </c>
      <c r="K7" s="26">
        <v>2075.5459999999998</v>
      </c>
      <c r="L7" s="26">
        <v>1839.5070000000001</v>
      </c>
      <c r="M7" s="26">
        <v>1549.6659999999999</v>
      </c>
      <c r="N7" s="26">
        <v>1181.9795919999999</v>
      </c>
    </row>
    <row r="8" spans="1:14" x14ac:dyDescent="0.2">
      <c r="A8" s="26"/>
      <c r="B8" s="27" t="s">
        <v>61</v>
      </c>
      <c r="C8" s="26" t="s">
        <v>13</v>
      </c>
      <c r="D8" s="26" t="s">
        <v>13</v>
      </c>
      <c r="E8" s="26" t="s">
        <v>13</v>
      </c>
      <c r="F8" s="26">
        <v>1.3195300000000001</v>
      </c>
      <c r="G8" s="26">
        <v>5.21868</v>
      </c>
      <c r="H8" s="26">
        <v>11.266400000000001</v>
      </c>
      <c r="I8" s="26">
        <v>1.5733999999999999</v>
      </c>
      <c r="J8" s="26">
        <v>5.7378400000000003</v>
      </c>
      <c r="K8" s="26">
        <v>15.657</v>
      </c>
      <c r="L8" s="26">
        <v>5.4870000000000001</v>
      </c>
      <c r="M8" s="26">
        <v>3.798</v>
      </c>
      <c r="N8" s="26">
        <v>4.1211039999999999</v>
      </c>
    </row>
    <row r="9" spans="1:14" x14ac:dyDescent="0.2">
      <c r="A9" s="26"/>
      <c r="B9" s="27" t="s">
        <v>2</v>
      </c>
      <c r="C9" s="26" t="s">
        <v>13</v>
      </c>
      <c r="D9" s="26" t="s">
        <v>13</v>
      </c>
      <c r="E9" s="26" t="s">
        <v>13</v>
      </c>
      <c r="F9" s="26">
        <v>526.21100000000001</v>
      </c>
      <c r="G9" s="26">
        <v>562.25800000000004</v>
      </c>
      <c r="H9" s="26">
        <v>872.42600000000004</v>
      </c>
      <c r="I9" s="26">
        <v>1128.6469999999999</v>
      </c>
      <c r="J9" s="26">
        <v>1452.904</v>
      </c>
      <c r="K9" s="26">
        <v>1317.2809999999999</v>
      </c>
      <c r="L9" s="26">
        <v>1105.2470000000001</v>
      </c>
      <c r="M9" s="26">
        <v>1074.173</v>
      </c>
      <c r="N9" s="26">
        <v>831.74467700000002</v>
      </c>
    </row>
    <row r="10" spans="1:14" x14ac:dyDescent="0.2">
      <c r="A10" s="26"/>
      <c r="B10" s="27" t="s">
        <v>3</v>
      </c>
      <c r="C10" s="26" t="s">
        <v>13</v>
      </c>
      <c r="D10" s="26" t="s">
        <v>13</v>
      </c>
      <c r="E10" s="26" t="s">
        <v>13</v>
      </c>
      <c r="F10" s="26">
        <v>35.837000000000003</v>
      </c>
      <c r="G10" s="26">
        <v>63.33</v>
      </c>
      <c r="H10" s="26">
        <v>104.63</v>
      </c>
      <c r="I10" s="26">
        <v>260.24900000000002</v>
      </c>
      <c r="J10" s="26">
        <v>97.686999999999998</v>
      </c>
      <c r="K10" s="26">
        <v>131.732</v>
      </c>
      <c r="L10" s="26">
        <v>144.37100000000001</v>
      </c>
      <c r="M10" s="26">
        <v>132.45699999999999</v>
      </c>
      <c r="N10" s="26">
        <v>79.704554999999999</v>
      </c>
    </row>
    <row r="11" spans="1:14" x14ac:dyDescent="0.2">
      <c r="A11" s="26"/>
      <c r="B11" s="27" t="s">
        <v>4</v>
      </c>
      <c r="C11" s="26" t="s">
        <v>13</v>
      </c>
      <c r="D11" s="26" t="s">
        <v>13</v>
      </c>
      <c r="E11" s="26" t="s">
        <v>13</v>
      </c>
      <c r="F11" s="26">
        <v>277.36200000000002</v>
      </c>
      <c r="G11" s="26">
        <v>327.89800000000002</v>
      </c>
      <c r="H11" s="26">
        <v>393.04899999999998</v>
      </c>
      <c r="I11" s="26">
        <v>625.37800000000004</v>
      </c>
      <c r="J11" s="26">
        <v>761.495</v>
      </c>
      <c r="K11" s="26">
        <v>610.87300000000005</v>
      </c>
      <c r="L11" s="26">
        <v>584.39800000000002</v>
      </c>
      <c r="M11" s="26">
        <v>339.23899999999998</v>
      </c>
      <c r="N11" s="26">
        <v>266.40925700000003</v>
      </c>
    </row>
    <row r="12" spans="1:14" x14ac:dyDescent="0.2">
      <c r="A12" s="26"/>
      <c r="B12" s="27" t="s">
        <v>5</v>
      </c>
      <c r="C12" s="26" t="s">
        <v>13</v>
      </c>
      <c r="D12" s="26" t="s">
        <v>13</v>
      </c>
      <c r="E12" s="26" t="s">
        <v>13</v>
      </c>
      <c r="F12" s="26">
        <v>22.491599999999998</v>
      </c>
      <c r="G12" s="26">
        <v>29.664999999999999</v>
      </c>
      <c r="H12" s="26">
        <v>22.504999999999999</v>
      </c>
      <c r="I12" s="26">
        <v>53.177999999999997</v>
      </c>
      <c r="J12" s="26">
        <v>40.344000000000001</v>
      </c>
      <c r="K12" s="26">
        <v>71.406000000000006</v>
      </c>
      <c r="L12" s="26">
        <v>70.677000000000007</v>
      </c>
      <c r="M12" s="26">
        <v>9.375</v>
      </c>
      <c r="N12" s="26">
        <v>1.300926</v>
      </c>
    </row>
    <row r="13" spans="1:14" x14ac:dyDescent="0.2">
      <c r="A13" s="26"/>
      <c r="B13" s="27" t="s">
        <v>6</v>
      </c>
      <c r="C13" s="26" t="s">
        <v>13</v>
      </c>
      <c r="D13" s="26" t="s">
        <v>13</v>
      </c>
      <c r="E13" s="26" t="s">
        <v>13</v>
      </c>
      <c r="F13" s="26">
        <v>91.037999999999997</v>
      </c>
      <c r="G13" s="26">
        <v>98.608999999999995</v>
      </c>
      <c r="H13" s="26">
        <v>151.589</v>
      </c>
      <c r="I13" s="26">
        <v>197.095</v>
      </c>
      <c r="J13" s="26">
        <v>257.75400000000002</v>
      </c>
      <c r="K13" s="26">
        <v>248.392</v>
      </c>
      <c r="L13" s="26">
        <v>210.99299999999999</v>
      </c>
      <c r="M13" s="26">
        <v>200.51400000000001</v>
      </c>
      <c r="N13" s="26">
        <v>156.39873900000001</v>
      </c>
    </row>
    <row r="14" spans="1:14" x14ac:dyDescent="0.2">
      <c r="A14" s="26"/>
      <c r="B14" s="27" t="s">
        <v>7</v>
      </c>
      <c r="C14" s="26" t="s">
        <v>13</v>
      </c>
      <c r="D14" s="26" t="s">
        <v>13</v>
      </c>
      <c r="E14" s="26" t="s">
        <v>13</v>
      </c>
      <c r="F14" s="26">
        <v>2.3929999999999998</v>
      </c>
      <c r="G14" s="26">
        <v>6.4147699999999999</v>
      </c>
      <c r="H14" s="26">
        <v>6.9939999999999998</v>
      </c>
      <c r="I14" s="26">
        <v>18.356000000000002</v>
      </c>
      <c r="J14" s="26">
        <v>11.66</v>
      </c>
      <c r="K14" s="26">
        <v>19.777999999999999</v>
      </c>
      <c r="L14" s="26">
        <v>93.992999999999995</v>
      </c>
      <c r="M14" s="26">
        <v>2.375</v>
      </c>
      <c r="N14" s="26">
        <v>2.5954229999999998</v>
      </c>
    </row>
    <row r="15" spans="1:14" x14ac:dyDescent="0.2">
      <c r="A15" s="26"/>
      <c r="B15" s="27" t="s">
        <v>8</v>
      </c>
      <c r="C15" s="26" t="s">
        <v>13</v>
      </c>
      <c r="D15" s="26" t="s">
        <v>13</v>
      </c>
      <c r="E15" s="26" t="s">
        <v>13</v>
      </c>
      <c r="F15" s="26">
        <v>0.30840600000000001</v>
      </c>
      <c r="G15" s="26">
        <v>8.4234399999999994</v>
      </c>
      <c r="H15" s="26">
        <v>26.055</v>
      </c>
      <c r="I15" s="26">
        <v>40.628999999999998</v>
      </c>
      <c r="J15" s="26">
        <v>15.6934</v>
      </c>
      <c r="K15" s="26">
        <v>5.6468600000000002</v>
      </c>
      <c r="L15" s="26">
        <v>9.0999999999999998E-2</v>
      </c>
      <c r="M15" s="26">
        <v>0.24199999999999999</v>
      </c>
      <c r="N15" s="26">
        <v>3.0348E-2</v>
      </c>
    </row>
    <row r="16" spans="1:14" x14ac:dyDescent="0.2">
      <c r="A16" s="26"/>
      <c r="B16" s="27" t="s">
        <v>9</v>
      </c>
      <c r="C16" s="26" t="s">
        <v>13</v>
      </c>
      <c r="D16" s="26" t="s">
        <v>13</v>
      </c>
      <c r="E16" s="26" t="s">
        <v>13</v>
      </c>
      <c r="F16" s="26">
        <v>51.341999999999999</v>
      </c>
      <c r="G16" s="26">
        <v>52.649000000000001</v>
      </c>
      <c r="H16" s="26">
        <v>111.027</v>
      </c>
      <c r="I16" s="26">
        <v>79.796999999999997</v>
      </c>
      <c r="J16" s="26">
        <v>179.83500000000001</v>
      </c>
      <c r="K16" s="26">
        <v>88.322999999999993</v>
      </c>
      <c r="L16" s="26">
        <v>66.293000000000006</v>
      </c>
      <c r="M16" s="26">
        <v>49.048000000000002</v>
      </c>
      <c r="N16" s="26">
        <v>39.720274000000003</v>
      </c>
    </row>
    <row r="17" spans="1:14" x14ac:dyDescent="0.2">
      <c r="A17" s="26"/>
      <c r="B17" s="27" t="s">
        <v>10</v>
      </c>
      <c r="C17" s="26" t="s">
        <v>13</v>
      </c>
      <c r="D17" s="26" t="s">
        <v>13</v>
      </c>
      <c r="E17" s="26" t="s">
        <v>13</v>
      </c>
      <c r="F17" s="26">
        <v>45.923999999999999</v>
      </c>
      <c r="G17" s="26">
        <v>75.105000000000004</v>
      </c>
      <c r="H17" s="26">
        <v>46.265000000000001</v>
      </c>
      <c r="I17" s="26">
        <v>192.36099999999999</v>
      </c>
      <c r="J17" s="26">
        <v>193.61699999999999</v>
      </c>
      <c r="K17" s="26">
        <v>120.991</v>
      </c>
      <c r="L17" s="26">
        <v>100.312</v>
      </c>
      <c r="M17" s="26">
        <v>29.285</v>
      </c>
      <c r="N17" s="26">
        <v>15.229106</v>
      </c>
    </row>
    <row r="18" spans="1:14" x14ac:dyDescent="0.2">
      <c r="A18" s="26"/>
      <c r="B18" s="27" t="s">
        <v>11</v>
      </c>
      <c r="C18" s="26" t="s">
        <v>13</v>
      </c>
      <c r="D18" s="26" t="s">
        <v>13</v>
      </c>
      <c r="E18" s="26" t="s">
        <v>13</v>
      </c>
      <c r="F18" s="26">
        <v>0.106823</v>
      </c>
      <c r="G18" s="26">
        <v>0.8</v>
      </c>
      <c r="H18" s="26">
        <v>0.32</v>
      </c>
      <c r="I18" s="26">
        <v>1.97549</v>
      </c>
      <c r="J18" s="26">
        <v>8.1998599999999993</v>
      </c>
      <c r="K18" s="26">
        <v>3.5665100000000001</v>
      </c>
      <c r="L18" s="26">
        <v>1.079</v>
      </c>
      <c r="M18" s="26">
        <v>7.2069999999999999</v>
      </c>
      <c r="N18" s="26">
        <v>8.0875459999999997</v>
      </c>
    </row>
    <row r="19" spans="1:14" x14ac:dyDescent="0.2">
      <c r="A19" s="26"/>
      <c r="B19" s="27" t="s">
        <v>12</v>
      </c>
      <c r="C19" s="26" t="s">
        <v>13</v>
      </c>
      <c r="D19" s="26" t="s">
        <v>13</v>
      </c>
      <c r="E19" s="26" t="s">
        <v>13</v>
      </c>
      <c r="F19" s="26">
        <v>63.758000000000003</v>
      </c>
      <c r="G19" s="26">
        <v>56.231000000000002</v>
      </c>
      <c r="H19" s="26">
        <v>28.294</v>
      </c>
      <c r="I19" s="26">
        <v>41.981000000000002</v>
      </c>
      <c r="J19" s="26">
        <v>54.393999999999998</v>
      </c>
      <c r="K19" s="26">
        <v>52.773000000000003</v>
      </c>
      <c r="L19" s="26">
        <v>40.963999999999999</v>
      </c>
      <c r="M19" s="26">
        <v>41.192999999999998</v>
      </c>
      <c r="N19" s="26">
        <v>43.046894000000002</v>
      </c>
    </row>
    <row r="20" spans="1:14" x14ac:dyDescent="0.2">
      <c r="A20" s="26" t="s">
        <v>62</v>
      </c>
      <c r="B20" s="27" t="s">
        <v>1</v>
      </c>
      <c r="C20" s="26">
        <v>1382.89</v>
      </c>
      <c r="D20" s="26">
        <v>1573.36</v>
      </c>
      <c r="E20" s="26">
        <v>1924.44</v>
      </c>
      <c r="F20" s="26">
        <v>2372.4679999999998</v>
      </c>
      <c r="G20" s="26">
        <v>2230.7330000000002</v>
      </c>
      <c r="H20" s="26">
        <v>2007.7560000000001</v>
      </c>
      <c r="I20" s="26">
        <v>2248.36</v>
      </c>
      <c r="J20" s="26">
        <v>1871.19</v>
      </c>
      <c r="K20" s="26">
        <v>1979.87</v>
      </c>
      <c r="L20" s="26">
        <v>2068.67</v>
      </c>
      <c r="M20" s="26">
        <v>1667.28</v>
      </c>
      <c r="N20" s="26">
        <v>1771.1949999999999</v>
      </c>
    </row>
    <row r="21" spans="1:14" x14ac:dyDescent="0.2">
      <c r="A21" s="26"/>
      <c r="B21" s="27" t="s">
        <v>61</v>
      </c>
      <c r="C21" s="26" t="s">
        <v>13</v>
      </c>
      <c r="D21" s="26" t="s">
        <v>13</v>
      </c>
      <c r="E21" s="26" t="s">
        <v>13</v>
      </c>
      <c r="F21" s="26" t="s">
        <v>13</v>
      </c>
      <c r="G21" s="26" t="s">
        <v>13</v>
      </c>
      <c r="H21" s="26" t="s">
        <v>13</v>
      </c>
      <c r="I21" s="26" t="s">
        <v>13</v>
      </c>
      <c r="J21" s="26" t="s">
        <v>13</v>
      </c>
      <c r="K21" s="26">
        <v>1.865</v>
      </c>
      <c r="L21" s="26">
        <v>2.4260000000000002</v>
      </c>
      <c r="M21" s="26">
        <v>4.0170000000000003</v>
      </c>
      <c r="N21" s="26">
        <v>3.8929999999999998</v>
      </c>
    </row>
    <row r="22" spans="1:14" x14ac:dyDescent="0.2">
      <c r="A22" s="26"/>
      <c r="B22" s="27" t="s">
        <v>2</v>
      </c>
      <c r="C22" s="26">
        <v>226.619</v>
      </c>
      <c r="D22" s="26">
        <v>250.101</v>
      </c>
      <c r="E22" s="26">
        <v>245.81100000000001</v>
      </c>
      <c r="F22" s="26">
        <v>350.37799999999999</v>
      </c>
      <c r="G22" s="26">
        <v>326.16199999999998</v>
      </c>
      <c r="H22" s="26">
        <v>316.84500000000003</v>
      </c>
      <c r="I22" s="26">
        <v>382.53899999999999</v>
      </c>
      <c r="J22" s="26">
        <v>329.34100000000001</v>
      </c>
      <c r="K22" s="26">
        <v>219.536</v>
      </c>
      <c r="L22" s="26">
        <v>226.547</v>
      </c>
      <c r="M22" s="26">
        <v>190.85</v>
      </c>
      <c r="N22" s="26">
        <v>234.44499999999999</v>
      </c>
    </row>
    <row r="23" spans="1:14" x14ac:dyDescent="0.2">
      <c r="A23" s="26"/>
      <c r="B23" s="27" t="s">
        <v>3</v>
      </c>
      <c r="C23" s="26">
        <v>786.125</v>
      </c>
      <c r="D23" s="26">
        <v>964.60199999999998</v>
      </c>
      <c r="E23" s="26">
        <v>1268.06</v>
      </c>
      <c r="F23" s="26">
        <v>1555.058</v>
      </c>
      <c r="G23" s="26">
        <v>1584.4590000000001</v>
      </c>
      <c r="H23" s="26">
        <v>1362.16</v>
      </c>
      <c r="I23" s="26">
        <v>1565</v>
      </c>
      <c r="J23" s="26">
        <v>1284.3499999999999</v>
      </c>
      <c r="K23" s="26">
        <v>1479.23</v>
      </c>
      <c r="L23" s="26">
        <v>1590.31</v>
      </c>
      <c r="M23" s="26">
        <v>1238.42</v>
      </c>
      <c r="N23" s="26">
        <v>1262.24</v>
      </c>
    </row>
    <row r="24" spans="1:14" x14ac:dyDescent="0.2">
      <c r="A24" s="26"/>
      <c r="B24" s="27" t="s">
        <v>4</v>
      </c>
      <c r="C24" s="26">
        <v>370.14600000000002</v>
      </c>
      <c r="D24" s="26">
        <v>358.65300000000002</v>
      </c>
      <c r="E24" s="26">
        <v>410.56099999999998</v>
      </c>
      <c r="F24" s="26">
        <v>467.03199999999998</v>
      </c>
      <c r="G24" s="26">
        <v>320.11200000000002</v>
      </c>
      <c r="H24" s="26">
        <v>328.75099999999998</v>
      </c>
      <c r="I24" s="26">
        <v>300.82499999999999</v>
      </c>
      <c r="J24" s="26">
        <v>257.49900000000002</v>
      </c>
      <c r="K24" s="26">
        <v>279.24599999999998</v>
      </c>
      <c r="L24" s="26">
        <v>249.387</v>
      </c>
      <c r="M24" s="26">
        <v>233.99299999999999</v>
      </c>
      <c r="N24" s="26">
        <v>270.61599999999999</v>
      </c>
    </row>
    <row r="25" spans="1:14" x14ac:dyDescent="0.2">
      <c r="A25" s="26"/>
      <c r="B25" s="27" t="s">
        <v>5</v>
      </c>
      <c r="C25" s="26">
        <v>1.5870500000000001</v>
      </c>
      <c r="D25" s="26">
        <v>2.0487899999999999</v>
      </c>
      <c r="E25" s="26">
        <v>28.57</v>
      </c>
      <c r="F25" s="26">
        <v>5.6289999999999996</v>
      </c>
      <c r="G25" s="26">
        <v>18.751999999999999</v>
      </c>
      <c r="H25" s="26">
        <v>8.4589999999999996</v>
      </c>
      <c r="I25" s="26">
        <v>3.8252600000000001</v>
      </c>
      <c r="J25" s="26">
        <v>2.2171599999999998</v>
      </c>
      <c r="K25" s="26">
        <v>3.95811</v>
      </c>
      <c r="L25" s="26">
        <v>2.923</v>
      </c>
      <c r="M25" s="26">
        <v>2.855</v>
      </c>
      <c r="N25" s="26">
        <v>2.3540000000000001</v>
      </c>
    </row>
    <row r="26" spans="1:14" x14ac:dyDescent="0.2">
      <c r="A26" s="26"/>
      <c r="B26" s="27" t="s">
        <v>6</v>
      </c>
      <c r="C26" s="26">
        <v>30.527200000000001</v>
      </c>
      <c r="D26" s="26">
        <v>35.882800000000003</v>
      </c>
      <c r="E26" s="26">
        <v>65.489999999999995</v>
      </c>
      <c r="F26" s="26">
        <v>119.962</v>
      </c>
      <c r="G26" s="26">
        <v>84.62</v>
      </c>
      <c r="H26" s="26">
        <v>78.75</v>
      </c>
      <c r="I26" s="26">
        <v>91.284899999999993</v>
      </c>
      <c r="J26" s="26">
        <v>83.742099999999994</v>
      </c>
      <c r="K26" s="26">
        <v>20.617000000000001</v>
      </c>
      <c r="L26" s="26">
        <v>18.529</v>
      </c>
      <c r="M26" s="26">
        <v>27.378</v>
      </c>
      <c r="N26" s="26">
        <v>31.431999999999999</v>
      </c>
    </row>
    <row r="27" spans="1:14" x14ac:dyDescent="0.2">
      <c r="A27" s="26"/>
      <c r="B27" s="27" t="s">
        <v>7</v>
      </c>
      <c r="C27" s="26">
        <v>17.4392</v>
      </c>
      <c r="D27" s="26">
        <v>20.237400000000001</v>
      </c>
      <c r="E27" s="26">
        <v>25.15</v>
      </c>
      <c r="F27" s="26">
        <v>29.992999999999999</v>
      </c>
      <c r="G27" s="26">
        <v>23.215</v>
      </c>
      <c r="H27" s="26">
        <v>13.263999999999999</v>
      </c>
      <c r="I27" s="26">
        <v>14.966699999999999</v>
      </c>
      <c r="J27" s="26">
        <v>16.742699999999999</v>
      </c>
      <c r="K27" s="26">
        <v>9.9287700000000001</v>
      </c>
      <c r="L27" s="26">
        <v>12.843999999999999</v>
      </c>
      <c r="M27" s="26">
        <v>25.163</v>
      </c>
      <c r="N27" s="26">
        <v>6.4450000000000003</v>
      </c>
    </row>
    <row r="28" spans="1:14" x14ac:dyDescent="0.2">
      <c r="A28" s="26"/>
      <c r="B28" s="27" t="s">
        <v>8</v>
      </c>
      <c r="C28" s="26">
        <v>4.2042700000000002</v>
      </c>
      <c r="D28" s="26">
        <v>6.76851</v>
      </c>
      <c r="E28" s="26">
        <v>11.85</v>
      </c>
      <c r="F28" s="26">
        <v>12.436</v>
      </c>
      <c r="G28" s="26">
        <v>14.435</v>
      </c>
      <c r="H28" s="26">
        <v>12.250999999999999</v>
      </c>
      <c r="I28" s="26">
        <v>12.667199999999999</v>
      </c>
      <c r="J28" s="26">
        <v>23.379000000000001</v>
      </c>
      <c r="K28" s="26">
        <v>22.612100000000002</v>
      </c>
      <c r="L28" s="26">
        <v>21.802</v>
      </c>
      <c r="M28" s="26">
        <v>24.562000000000001</v>
      </c>
      <c r="N28" s="26">
        <v>23.010999999999999</v>
      </c>
    </row>
    <row r="29" spans="1:14" x14ac:dyDescent="0.2">
      <c r="A29" s="26"/>
      <c r="B29" s="27" t="s">
        <v>9</v>
      </c>
      <c r="C29" s="26">
        <v>17.969899999999999</v>
      </c>
      <c r="D29" s="26">
        <v>10.725099999999999</v>
      </c>
      <c r="E29" s="26">
        <v>21.02</v>
      </c>
      <c r="F29" s="26">
        <v>102.608</v>
      </c>
      <c r="G29" s="26">
        <v>58.154000000000003</v>
      </c>
      <c r="H29" s="26">
        <v>53.415999999999997</v>
      </c>
      <c r="I29" s="26">
        <v>66.7166</v>
      </c>
      <c r="J29" s="26">
        <v>61.156999999999996</v>
      </c>
      <c r="K29" s="26">
        <v>89.784499999999994</v>
      </c>
      <c r="L29" s="26">
        <v>67.837000000000003</v>
      </c>
      <c r="M29" s="26">
        <v>60.536999999999999</v>
      </c>
      <c r="N29" s="26">
        <v>66.081000000000003</v>
      </c>
    </row>
    <row r="30" spans="1:14" x14ac:dyDescent="0.2">
      <c r="A30" s="26"/>
      <c r="B30" s="27" t="s">
        <v>10</v>
      </c>
      <c r="C30" s="26">
        <v>129.20099999999999</v>
      </c>
      <c r="D30" s="26">
        <v>137.49199999999999</v>
      </c>
      <c r="E30" s="26">
        <v>155.761</v>
      </c>
      <c r="F30" s="26">
        <v>138.149</v>
      </c>
      <c r="G30" s="26">
        <v>67.587000000000003</v>
      </c>
      <c r="H30" s="26">
        <v>103.22199999999999</v>
      </c>
      <c r="I30" s="26">
        <v>48.194000000000003</v>
      </c>
      <c r="J30" s="26">
        <v>42.765799999999999</v>
      </c>
      <c r="K30" s="26">
        <v>55.817100000000003</v>
      </c>
      <c r="L30" s="26">
        <v>55.758000000000003</v>
      </c>
      <c r="M30" s="26">
        <v>47.503999999999998</v>
      </c>
      <c r="N30" s="26">
        <v>58.637999999999998</v>
      </c>
    </row>
    <row r="31" spans="1:14" x14ac:dyDescent="0.2">
      <c r="A31" s="26"/>
      <c r="B31" s="27" t="s">
        <v>11</v>
      </c>
      <c r="C31" s="26">
        <v>104.03</v>
      </c>
      <c r="D31" s="26">
        <v>112.91</v>
      </c>
      <c r="E31" s="26">
        <v>70.099999999999994</v>
      </c>
      <c r="F31" s="26">
        <v>39.889000000000003</v>
      </c>
      <c r="G31" s="26">
        <v>36.646000000000001</v>
      </c>
      <c r="H31" s="26">
        <v>41.161000000000001</v>
      </c>
      <c r="I31" s="26">
        <v>50.237900000000003</v>
      </c>
      <c r="J31" s="26">
        <v>16.8765</v>
      </c>
      <c r="K31" s="26">
        <v>17.3156</v>
      </c>
      <c r="L31" s="26">
        <v>30.206</v>
      </c>
      <c r="M31" s="26">
        <v>23.148</v>
      </c>
      <c r="N31" s="26">
        <v>22.635000000000002</v>
      </c>
    </row>
    <row r="32" spans="1:14" x14ac:dyDescent="0.2">
      <c r="A32" s="26"/>
      <c r="B32" s="27" t="s">
        <v>12</v>
      </c>
      <c r="C32" s="26">
        <v>65.187200000000004</v>
      </c>
      <c r="D32" s="26">
        <v>32.588799999999999</v>
      </c>
      <c r="E32" s="26">
        <v>32.619999999999997</v>
      </c>
      <c r="F32" s="26">
        <v>18.3645</v>
      </c>
      <c r="G32" s="26">
        <v>16.704000000000001</v>
      </c>
      <c r="H32" s="26">
        <v>18.227</v>
      </c>
      <c r="I32" s="26">
        <v>12.932</v>
      </c>
      <c r="J32" s="26">
        <v>10.6203</v>
      </c>
      <c r="K32" s="26">
        <v>59.212200000000003</v>
      </c>
      <c r="L32" s="26">
        <v>39.485999999999997</v>
      </c>
      <c r="M32" s="26">
        <v>22.846</v>
      </c>
      <c r="N32" s="26">
        <v>60.021000000000001</v>
      </c>
    </row>
    <row r="33" spans="1:14" x14ac:dyDescent="0.2">
      <c r="A33" s="26" t="s">
        <v>63</v>
      </c>
      <c r="B33" s="27" t="s">
        <v>1</v>
      </c>
      <c r="C33" s="26">
        <v>4823</v>
      </c>
      <c r="D33" s="26">
        <v>4837</v>
      </c>
      <c r="E33" s="26">
        <v>6795.52</v>
      </c>
      <c r="F33" s="26">
        <v>11088.1</v>
      </c>
      <c r="G33" s="26">
        <v>11634.4</v>
      </c>
      <c r="H33" s="26">
        <v>11847.591</v>
      </c>
      <c r="I33" s="26">
        <v>12586.3</v>
      </c>
      <c r="J33" s="26">
        <v>10873.4</v>
      </c>
      <c r="K33" s="26">
        <v>10794.6</v>
      </c>
      <c r="L33" s="26">
        <v>11803.275</v>
      </c>
      <c r="M33" s="26">
        <v>11076.761</v>
      </c>
      <c r="N33" s="26">
        <v>10822.063983</v>
      </c>
    </row>
    <row r="34" spans="1:14" x14ac:dyDescent="0.2">
      <c r="A34" s="26"/>
      <c r="B34" s="27" t="s">
        <v>61</v>
      </c>
      <c r="C34" s="26">
        <v>40</v>
      </c>
      <c r="D34" s="26">
        <v>41</v>
      </c>
      <c r="E34" s="26">
        <v>36.898319999999998</v>
      </c>
      <c r="F34" s="26">
        <v>56.665999999999997</v>
      </c>
      <c r="G34" s="26">
        <v>14.62922</v>
      </c>
      <c r="H34" s="26">
        <v>94.049000000000007</v>
      </c>
      <c r="I34" s="26">
        <v>65.476799999999997</v>
      </c>
      <c r="J34" s="26">
        <v>58.806249999999999</v>
      </c>
      <c r="K34" s="26">
        <v>71.537199999999999</v>
      </c>
      <c r="L34" s="26">
        <v>117.203</v>
      </c>
      <c r="M34" s="26">
        <v>124.004</v>
      </c>
      <c r="N34" s="26" t="s">
        <v>13</v>
      </c>
    </row>
    <row r="35" spans="1:14" x14ac:dyDescent="0.2">
      <c r="A35" s="26"/>
      <c r="B35" s="27" t="s">
        <v>2</v>
      </c>
      <c r="C35" s="26">
        <v>1801</v>
      </c>
      <c r="D35" s="26">
        <v>1636</v>
      </c>
      <c r="E35" s="26">
        <v>2132.02</v>
      </c>
      <c r="F35" s="26">
        <v>3085.74</v>
      </c>
      <c r="G35" s="26">
        <v>2926.61</v>
      </c>
      <c r="H35" s="26">
        <v>2969.92</v>
      </c>
      <c r="I35" s="26">
        <v>3405.86</v>
      </c>
      <c r="J35" s="26">
        <v>3785.52</v>
      </c>
      <c r="K35" s="26">
        <v>4034.48</v>
      </c>
      <c r="L35" s="26">
        <v>4060.0509999999999</v>
      </c>
      <c r="M35" s="26">
        <v>3693.6419999999998</v>
      </c>
      <c r="N35" s="26" t="s">
        <v>13</v>
      </c>
    </row>
    <row r="36" spans="1:14" x14ac:dyDescent="0.2">
      <c r="A36" s="26"/>
      <c r="B36" s="27" t="s">
        <v>3</v>
      </c>
      <c r="C36" s="26">
        <v>370</v>
      </c>
      <c r="D36" s="26">
        <v>349</v>
      </c>
      <c r="E36" s="26">
        <v>375.54899999999998</v>
      </c>
      <c r="F36" s="26">
        <v>467.928</v>
      </c>
      <c r="G36" s="26">
        <v>456.298</v>
      </c>
      <c r="H36" s="26">
        <v>601.11800000000005</v>
      </c>
      <c r="I36" s="26">
        <v>527.38</v>
      </c>
      <c r="J36" s="26">
        <v>529.178</v>
      </c>
      <c r="K36" s="26">
        <v>470.75700000000001</v>
      </c>
      <c r="L36" s="26">
        <v>611.67499999999995</v>
      </c>
      <c r="M36" s="26">
        <v>686.56</v>
      </c>
      <c r="N36" s="26" t="s">
        <v>13</v>
      </c>
    </row>
    <row r="37" spans="1:14" x14ac:dyDescent="0.2">
      <c r="A37" s="26"/>
      <c r="B37" s="27" t="s">
        <v>4</v>
      </c>
      <c r="C37" s="26">
        <v>2612</v>
      </c>
      <c r="D37" s="26">
        <v>2811</v>
      </c>
      <c r="E37" s="26">
        <v>4251.0526799999998</v>
      </c>
      <c r="F37" s="26">
        <v>7477.7467900000001</v>
      </c>
      <c r="G37" s="26">
        <v>8236.8629999999994</v>
      </c>
      <c r="H37" s="26">
        <v>8182.4979999999996</v>
      </c>
      <c r="I37" s="26">
        <v>8587.5730000000003</v>
      </c>
      <c r="J37" s="26">
        <v>6499.8959999999997</v>
      </c>
      <c r="K37" s="26">
        <v>6217.826</v>
      </c>
      <c r="L37" s="26">
        <v>7014.3469999999998</v>
      </c>
      <c r="M37" s="26">
        <v>6572.5550000000003</v>
      </c>
      <c r="N37" s="26" t="s">
        <v>13</v>
      </c>
    </row>
    <row r="38" spans="1:14" x14ac:dyDescent="0.2">
      <c r="A38" s="26"/>
      <c r="B38" s="27" t="s">
        <v>5</v>
      </c>
      <c r="C38" s="26">
        <v>548</v>
      </c>
      <c r="D38" s="26">
        <v>603</v>
      </c>
      <c r="E38" s="26">
        <v>1484.2</v>
      </c>
      <c r="F38" s="26">
        <v>2629.21</v>
      </c>
      <c r="G38" s="26">
        <v>3017.86</v>
      </c>
      <c r="H38" s="26">
        <v>2555.75</v>
      </c>
      <c r="I38" s="26">
        <v>2104.81</v>
      </c>
      <c r="J38" s="26">
        <v>2023.1</v>
      </c>
      <c r="K38" s="26">
        <v>1933.1079999999999</v>
      </c>
      <c r="L38" s="26">
        <v>2188.4859999999999</v>
      </c>
      <c r="M38" s="26">
        <v>2233.578</v>
      </c>
      <c r="N38" s="26" t="s">
        <v>13</v>
      </c>
    </row>
    <row r="39" spans="1:14" x14ac:dyDescent="0.2">
      <c r="A39" s="26"/>
      <c r="B39" s="27" t="s">
        <v>6</v>
      </c>
      <c r="C39" s="26">
        <v>127</v>
      </c>
      <c r="D39" s="26">
        <v>125</v>
      </c>
      <c r="E39" s="26">
        <v>169.94</v>
      </c>
      <c r="F39" s="26">
        <v>187.262</v>
      </c>
      <c r="G39" s="26">
        <v>181.048</v>
      </c>
      <c r="H39" s="26">
        <v>212.636</v>
      </c>
      <c r="I39" s="26">
        <v>194.78700000000001</v>
      </c>
      <c r="J39" s="26">
        <v>188.25</v>
      </c>
      <c r="K39" s="26">
        <v>211.34</v>
      </c>
      <c r="L39" s="26">
        <v>242.36600000000001</v>
      </c>
      <c r="M39" s="26">
        <v>230.46600000000001</v>
      </c>
      <c r="N39" s="26" t="s">
        <v>13</v>
      </c>
    </row>
    <row r="40" spans="1:14" x14ac:dyDescent="0.2">
      <c r="A40" s="26"/>
      <c r="B40" s="27" t="s">
        <v>7</v>
      </c>
      <c r="C40" s="26">
        <v>40</v>
      </c>
      <c r="D40" s="26">
        <v>37</v>
      </c>
      <c r="E40" s="26">
        <v>79.355400000000003</v>
      </c>
      <c r="F40" s="26">
        <v>205.31200000000001</v>
      </c>
      <c r="G40" s="26">
        <v>68.018799999999999</v>
      </c>
      <c r="H40" s="26">
        <v>64.999300000000005</v>
      </c>
      <c r="I40" s="26">
        <v>33.923099999999998</v>
      </c>
      <c r="J40" s="26">
        <v>42.573</v>
      </c>
      <c r="K40" s="26">
        <v>48.633000000000003</v>
      </c>
      <c r="L40" s="26">
        <v>29.79</v>
      </c>
      <c r="M40" s="26">
        <v>40.238999999999997</v>
      </c>
      <c r="N40" s="26" t="s">
        <v>13</v>
      </c>
    </row>
    <row r="41" spans="1:14" x14ac:dyDescent="0.2">
      <c r="A41" s="26"/>
      <c r="B41" s="27" t="s">
        <v>8</v>
      </c>
      <c r="C41" s="26">
        <v>2</v>
      </c>
      <c r="D41" s="26">
        <v>15</v>
      </c>
      <c r="E41" s="26">
        <v>10.5473</v>
      </c>
      <c r="F41" s="26">
        <v>10.1633</v>
      </c>
      <c r="G41" s="26">
        <v>17.0884</v>
      </c>
      <c r="H41" s="26">
        <v>92.466200000000001</v>
      </c>
      <c r="I41" s="26">
        <v>90.367199999999997</v>
      </c>
      <c r="J41" s="26">
        <v>137.27500000000001</v>
      </c>
      <c r="K41" s="26">
        <v>162.11199999999999</v>
      </c>
      <c r="L41" s="26">
        <v>144.05000000000001</v>
      </c>
      <c r="M41" s="26">
        <v>246.86799999999999</v>
      </c>
      <c r="N41" s="26" t="s">
        <v>13</v>
      </c>
    </row>
    <row r="42" spans="1:14" x14ac:dyDescent="0.2">
      <c r="A42" s="26"/>
      <c r="B42" s="27" t="s">
        <v>9</v>
      </c>
      <c r="C42" s="26">
        <v>162</v>
      </c>
      <c r="D42" s="26">
        <v>107</v>
      </c>
      <c r="E42" s="26">
        <v>127.17400000000001</v>
      </c>
      <c r="F42" s="26">
        <v>188.35</v>
      </c>
      <c r="G42" s="26">
        <v>179.03700000000001</v>
      </c>
      <c r="H42" s="26">
        <v>118.142</v>
      </c>
      <c r="I42" s="26">
        <v>136.20099999999999</v>
      </c>
      <c r="J42" s="26">
        <v>132.89099999999999</v>
      </c>
      <c r="K42" s="26">
        <v>233.51900000000001</v>
      </c>
      <c r="L42" s="26">
        <v>206.501</v>
      </c>
      <c r="M42" s="26">
        <v>210.464</v>
      </c>
      <c r="N42" s="26" t="s">
        <v>13</v>
      </c>
    </row>
    <row r="43" spans="1:14" x14ac:dyDescent="0.2">
      <c r="A43" s="26"/>
      <c r="B43" s="27" t="s">
        <v>10</v>
      </c>
      <c r="C43" s="26">
        <v>1448</v>
      </c>
      <c r="D43" s="26">
        <v>1612</v>
      </c>
      <c r="E43" s="26">
        <v>1929.27</v>
      </c>
      <c r="F43" s="26">
        <v>3631.92</v>
      </c>
      <c r="G43" s="26">
        <v>4279.6899999999996</v>
      </c>
      <c r="H43" s="26">
        <v>4762.5200000000004</v>
      </c>
      <c r="I43" s="26">
        <v>5451.71</v>
      </c>
      <c r="J43" s="26">
        <v>3545.02</v>
      </c>
      <c r="K43" s="26">
        <v>3075.212</v>
      </c>
      <c r="L43" s="26">
        <v>3583.88</v>
      </c>
      <c r="M43" s="26">
        <v>3059.3620000000001</v>
      </c>
      <c r="N43" s="26" t="s">
        <v>13</v>
      </c>
    </row>
    <row r="44" spans="1:14" x14ac:dyDescent="0.2">
      <c r="A44" s="26"/>
      <c r="B44" s="27" t="s">
        <v>11</v>
      </c>
      <c r="C44" s="26">
        <v>4</v>
      </c>
      <c r="D44" s="26">
        <v>8</v>
      </c>
      <c r="E44" s="26">
        <v>12.8367</v>
      </c>
      <c r="F44" s="26">
        <v>21.692499999999999</v>
      </c>
      <c r="G44" s="26">
        <v>18.4954</v>
      </c>
      <c r="H44" s="26">
        <v>17.420500000000001</v>
      </c>
      <c r="I44" s="26">
        <v>23.917999999999999</v>
      </c>
      <c r="J44" s="26">
        <v>27.356000000000002</v>
      </c>
      <c r="K44" s="26">
        <v>35.003</v>
      </c>
      <c r="L44" s="26">
        <v>59.298000000000002</v>
      </c>
      <c r="M44" s="26">
        <v>34.206000000000003</v>
      </c>
      <c r="N44" s="26" t="s">
        <v>13</v>
      </c>
    </row>
    <row r="45" spans="1:14" x14ac:dyDescent="0.2">
      <c r="A45" s="26"/>
      <c r="B45" s="27" t="s">
        <v>12</v>
      </c>
      <c r="C45" s="26">
        <v>281</v>
      </c>
      <c r="D45" s="26">
        <v>304</v>
      </c>
      <c r="E45" s="26">
        <v>437.726</v>
      </c>
      <c r="F45" s="26">
        <v>603.87199999999996</v>
      </c>
      <c r="G45" s="26">
        <v>475.67200000000003</v>
      </c>
      <c r="H45" s="26">
        <v>358.577</v>
      </c>
      <c r="I45" s="26">
        <v>551.904</v>
      </c>
      <c r="J45" s="26">
        <v>403.39499999999998</v>
      </c>
      <c r="K45" s="26">
        <v>518.92899999999997</v>
      </c>
      <c r="L45" s="26">
        <v>559.97500000000002</v>
      </c>
      <c r="M45" s="26">
        <v>517.37099999999998</v>
      </c>
      <c r="N45" s="26" t="s">
        <v>13</v>
      </c>
    </row>
    <row r="46" spans="1:14" x14ac:dyDescent="0.2">
      <c r="A46" s="26" t="s">
        <v>67</v>
      </c>
      <c r="B46" s="27" t="s">
        <v>1</v>
      </c>
      <c r="C46" s="26">
        <v>6790.98</v>
      </c>
      <c r="D46" s="26">
        <v>7511.18</v>
      </c>
      <c r="E46" s="26">
        <v>12643.2</v>
      </c>
      <c r="F46" s="26">
        <v>22139.3</v>
      </c>
      <c r="G46" s="26">
        <v>19169.400000000001</v>
      </c>
      <c r="H46" s="26">
        <v>18754.400000000001</v>
      </c>
      <c r="I46" s="26">
        <v>23669.9</v>
      </c>
      <c r="J46" s="26">
        <v>22144.346000000001</v>
      </c>
      <c r="K46" s="26">
        <v>23062.084999999999</v>
      </c>
      <c r="L46" s="26">
        <v>24957.647000000001</v>
      </c>
      <c r="M46" s="26">
        <v>17276.227999999999</v>
      </c>
      <c r="N46" s="26">
        <v>12546.000108</v>
      </c>
    </row>
    <row r="47" spans="1:14" x14ac:dyDescent="0.2">
      <c r="A47" s="26"/>
      <c r="B47" s="27" t="s">
        <v>61</v>
      </c>
      <c r="C47" s="26" t="s">
        <v>13</v>
      </c>
      <c r="D47" s="26" t="s">
        <v>13</v>
      </c>
      <c r="E47" s="26" t="s">
        <v>13</v>
      </c>
      <c r="F47" s="26" t="s">
        <v>13</v>
      </c>
      <c r="G47" s="26" t="s">
        <v>13</v>
      </c>
      <c r="H47" s="26" t="s">
        <v>13</v>
      </c>
      <c r="I47" s="26" t="s">
        <v>13</v>
      </c>
      <c r="J47" s="26">
        <v>27.527999999999999</v>
      </c>
      <c r="K47" s="26">
        <v>217.99799999999999</v>
      </c>
      <c r="L47" s="26">
        <v>31.161999999999999</v>
      </c>
      <c r="M47" s="26">
        <v>20.605</v>
      </c>
      <c r="N47" s="26" t="s">
        <v>13</v>
      </c>
    </row>
    <row r="48" spans="1:14" x14ac:dyDescent="0.2">
      <c r="A48" s="26"/>
      <c r="B48" s="27" t="s">
        <v>2</v>
      </c>
      <c r="C48" s="26">
        <v>1320.23</v>
      </c>
      <c r="D48" s="26">
        <v>1626.73</v>
      </c>
      <c r="E48" s="26">
        <v>2504.9699999999998</v>
      </c>
      <c r="F48" s="26">
        <v>3720.89</v>
      </c>
      <c r="G48" s="26">
        <v>4155.5200000000004</v>
      </c>
      <c r="H48" s="26">
        <v>3088.53</v>
      </c>
      <c r="I48" s="26">
        <v>3629.38</v>
      </c>
      <c r="J48" s="26">
        <v>4436.384</v>
      </c>
      <c r="K48" s="26">
        <v>4757.3639999999996</v>
      </c>
      <c r="L48" s="26">
        <v>5515.3969999999999</v>
      </c>
      <c r="M48" s="26">
        <v>4058.0349999999999</v>
      </c>
      <c r="N48" s="26" t="s">
        <v>13</v>
      </c>
    </row>
    <row r="49" spans="1:14" x14ac:dyDescent="0.2">
      <c r="A49" s="26"/>
      <c r="B49" s="27" t="s">
        <v>3</v>
      </c>
      <c r="C49" s="26">
        <v>74.035799999999995</v>
      </c>
      <c r="D49" s="26">
        <v>147.71700000000001</v>
      </c>
      <c r="E49" s="26">
        <v>211.93100000000001</v>
      </c>
      <c r="F49" s="26">
        <v>254.09899999999999</v>
      </c>
      <c r="G49" s="26">
        <v>132.512</v>
      </c>
      <c r="H49" s="26">
        <v>148.101</v>
      </c>
      <c r="I49" s="26">
        <v>180.39400000000001</v>
      </c>
      <c r="J49" s="26">
        <v>158.85900000000001</v>
      </c>
      <c r="K49" s="26">
        <v>166.35</v>
      </c>
      <c r="L49" s="26">
        <v>113.071</v>
      </c>
      <c r="M49" s="26">
        <v>146.29300000000001</v>
      </c>
      <c r="N49" s="26" t="s">
        <v>13</v>
      </c>
    </row>
    <row r="50" spans="1:14" x14ac:dyDescent="0.2">
      <c r="A50" s="26"/>
      <c r="B50" s="27" t="s">
        <v>4</v>
      </c>
      <c r="C50" s="26">
        <v>5396.7142000000003</v>
      </c>
      <c r="D50" s="26">
        <v>5736.7330000000002</v>
      </c>
      <c r="E50" s="26">
        <v>9926.2990000000009</v>
      </c>
      <c r="F50" s="26">
        <v>18164.311000000002</v>
      </c>
      <c r="G50" s="26">
        <v>14881.368</v>
      </c>
      <c r="H50" s="26">
        <v>15517.769</v>
      </c>
      <c r="I50" s="26">
        <v>19860.126</v>
      </c>
      <c r="J50" s="26">
        <v>17521.731</v>
      </c>
      <c r="K50" s="26">
        <v>17920.47</v>
      </c>
      <c r="L50" s="26">
        <v>19298.118999999999</v>
      </c>
      <c r="M50" s="26">
        <v>13051.295</v>
      </c>
      <c r="N50" s="26" t="s">
        <v>13</v>
      </c>
    </row>
    <row r="51" spans="1:14" x14ac:dyDescent="0.2">
      <c r="A51" s="26"/>
      <c r="B51" s="27" t="s">
        <v>5</v>
      </c>
      <c r="C51" s="26">
        <v>1323.24</v>
      </c>
      <c r="D51" s="26">
        <v>1475.74</v>
      </c>
      <c r="E51" s="26">
        <v>2633.72</v>
      </c>
      <c r="F51" s="26">
        <v>5007.2</v>
      </c>
      <c r="G51" s="26">
        <v>4676.3999999999996</v>
      </c>
      <c r="H51" s="26">
        <v>4643.1099999999997</v>
      </c>
      <c r="I51" s="26">
        <v>7932.26</v>
      </c>
      <c r="J51" s="26">
        <v>6229.94</v>
      </c>
      <c r="K51" s="26">
        <v>5049.1000000000004</v>
      </c>
      <c r="L51" s="26">
        <v>6672.91</v>
      </c>
      <c r="M51" s="26">
        <v>3107.395</v>
      </c>
      <c r="N51" s="26" t="s">
        <v>13</v>
      </c>
    </row>
    <row r="52" spans="1:14" x14ac:dyDescent="0.2">
      <c r="A52" s="26"/>
      <c r="B52" s="27" t="s">
        <v>6</v>
      </c>
      <c r="C52" s="26">
        <v>103.44799999999999</v>
      </c>
      <c r="D52" s="26">
        <v>296.92099999999999</v>
      </c>
      <c r="E52" s="26">
        <v>414.23599999999999</v>
      </c>
      <c r="F52" s="26">
        <v>1498.13</v>
      </c>
      <c r="G52" s="26">
        <v>329.22699999999998</v>
      </c>
      <c r="H52" s="26">
        <v>257.35000000000002</v>
      </c>
      <c r="I52" s="26">
        <v>193.143</v>
      </c>
      <c r="J52" s="26">
        <v>256.42399999999998</v>
      </c>
      <c r="K52" s="26">
        <v>864.78800000000001</v>
      </c>
      <c r="L52" s="26">
        <v>396.62599999999998</v>
      </c>
      <c r="M52" s="26">
        <v>475.51799999999997</v>
      </c>
      <c r="N52" s="26" t="s">
        <v>13</v>
      </c>
    </row>
    <row r="53" spans="1:14" x14ac:dyDescent="0.2">
      <c r="A53" s="26"/>
      <c r="B53" s="27" t="s">
        <v>7</v>
      </c>
      <c r="C53" s="26">
        <v>16.179300000000001</v>
      </c>
      <c r="D53" s="26">
        <v>123.46899999999999</v>
      </c>
      <c r="E53" s="26">
        <v>154.047</v>
      </c>
      <c r="F53" s="26">
        <v>537.08600000000001</v>
      </c>
      <c r="G53" s="26">
        <v>444.839</v>
      </c>
      <c r="H53" s="26">
        <v>830.14300000000003</v>
      </c>
      <c r="I53" s="26">
        <v>301.404</v>
      </c>
      <c r="J53" s="26">
        <v>46.237299999999998</v>
      </c>
      <c r="K53" s="26">
        <v>73.859700000000004</v>
      </c>
      <c r="L53" s="26">
        <v>108.42400000000001</v>
      </c>
      <c r="M53" s="26">
        <v>94.325999999999993</v>
      </c>
      <c r="N53" s="26" t="s">
        <v>13</v>
      </c>
    </row>
    <row r="54" spans="1:14" x14ac:dyDescent="0.2">
      <c r="A54" s="26"/>
      <c r="B54" s="27" t="s">
        <v>8</v>
      </c>
      <c r="C54" s="26">
        <v>3.37845</v>
      </c>
      <c r="D54" s="26">
        <v>1.3665499999999999</v>
      </c>
      <c r="E54" s="26">
        <v>1.17313</v>
      </c>
      <c r="F54" s="26">
        <v>0.47</v>
      </c>
      <c r="G54" s="26">
        <v>0.02</v>
      </c>
      <c r="H54" s="26">
        <v>6.3780999999999999</v>
      </c>
      <c r="I54" s="26">
        <v>3.1850000000000001</v>
      </c>
      <c r="J54" s="26">
        <v>224.315</v>
      </c>
      <c r="K54" s="26">
        <v>212.22</v>
      </c>
      <c r="L54" s="26">
        <v>252.85300000000001</v>
      </c>
      <c r="M54" s="26">
        <v>264.702</v>
      </c>
      <c r="N54" s="26" t="s">
        <v>13</v>
      </c>
    </row>
    <row r="55" spans="1:14" x14ac:dyDescent="0.2">
      <c r="A55" s="26"/>
      <c r="B55" s="27" t="s">
        <v>9</v>
      </c>
      <c r="C55" s="26">
        <v>41.131700000000002</v>
      </c>
      <c r="D55" s="26">
        <v>30.885999999999999</v>
      </c>
      <c r="E55" s="26">
        <v>71.452500000000001</v>
      </c>
      <c r="F55" s="26">
        <v>115.238</v>
      </c>
      <c r="G55" s="26">
        <v>645.62099999999998</v>
      </c>
      <c r="H55" s="26">
        <v>427.67599999999999</v>
      </c>
      <c r="I55" s="26">
        <v>397.947</v>
      </c>
      <c r="J55" s="26">
        <v>504.98399999999998</v>
      </c>
      <c r="K55" s="26">
        <v>690.08299999999997</v>
      </c>
      <c r="L55" s="26">
        <v>637.34100000000001</v>
      </c>
      <c r="M55" s="26">
        <v>211.52199999999999</v>
      </c>
      <c r="N55" s="26" t="s">
        <v>13</v>
      </c>
    </row>
    <row r="56" spans="1:14" x14ac:dyDescent="0.2">
      <c r="A56" s="26"/>
      <c r="B56" s="27" t="s">
        <v>10</v>
      </c>
      <c r="C56" s="26">
        <v>3264.65</v>
      </c>
      <c r="D56" s="26">
        <v>3092.48</v>
      </c>
      <c r="E56" s="26">
        <v>5906.73</v>
      </c>
      <c r="F56" s="26">
        <v>9197.25</v>
      </c>
      <c r="G56" s="26">
        <v>7679.82</v>
      </c>
      <c r="H56" s="26">
        <v>6470.19</v>
      </c>
      <c r="I56" s="26">
        <v>9593.15</v>
      </c>
      <c r="J56" s="26">
        <v>9291.9699999999993</v>
      </c>
      <c r="K56" s="26">
        <v>9453.3799999999992</v>
      </c>
      <c r="L56" s="26">
        <v>10532.1</v>
      </c>
      <c r="M56" s="26">
        <v>7955.2839999999997</v>
      </c>
      <c r="N56" s="26" t="s">
        <v>13</v>
      </c>
    </row>
    <row r="57" spans="1:14" x14ac:dyDescent="0.2">
      <c r="A57" s="26"/>
      <c r="B57" s="27" t="s">
        <v>11</v>
      </c>
      <c r="C57" s="26">
        <v>44.884099999999997</v>
      </c>
      <c r="D57" s="26">
        <v>64.710300000000004</v>
      </c>
      <c r="E57" s="26">
        <v>99.140699999999995</v>
      </c>
      <c r="F57" s="26">
        <v>121.161</v>
      </c>
      <c r="G57" s="26">
        <v>146.42500000000001</v>
      </c>
      <c r="H57" s="26">
        <v>156.16999999999999</v>
      </c>
      <c r="I57" s="26">
        <v>184.18</v>
      </c>
      <c r="J57" s="26" t="s">
        <v>13</v>
      </c>
      <c r="K57" s="26" t="s">
        <v>13</v>
      </c>
      <c r="L57" s="26">
        <v>1.7000000000000001E-2</v>
      </c>
      <c r="M57" s="26">
        <v>247.01499999999999</v>
      </c>
      <c r="N57" s="26" t="s">
        <v>13</v>
      </c>
    </row>
    <row r="58" spans="1:14" x14ac:dyDescent="0.2">
      <c r="A58" s="26"/>
      <c r="B58" s="27" t="s">
        <v>12</v>
      </c>
      <c r="C58" s="26">
        <v>599.80600000000004</v>
      </c>
      <c r="D58" s="26">
        <v>651.16099999999994</v>
      </c>
      <c r="E58" s="26">
        <v>645.84199999999998</v>
      </c>
      <c r="F58" s="26">
        <v>1687.83</v>
      </c>
      <c r="G58" s="26">
        <v>959.03399999999999</v>
      </c>
      <c r="H58" s="26">
        <v>2726.71</v>
      </c>
      <c r="I58" s="26">
        <v>1254.8499999999999</v>
      </c>
      <c r="J58" s="26">
        <v>967.70299999999997</v>
      </c>
      <c r="K58" s="26">
        <v>1576.94</v>
      </c>
      <c r="L58" s="26">
        <v>697.73199999999997</v>
      </c>
      <c r="M58" s="26">
        <v>695.53399999999999</v>
      </c>
      <c r="N58" s="26" t="s">
        <v>13</v>
      </c>
    </row>
    <row r="59" spans="1:14" x14ac:dyDescent="0.2">
      <c r="A59" s="26" t="s">
        <v>68</v>
      </c>
      <c r="B59" s="27" t="s">
        <v>301</v>
      </c>
      <c r="C59" s="26">
        <v>56.266800000000003</v>
      </c>
      <c r="D59" s="26">
        <v>91.547700000000006</v>
      </c>
      <c r="E59" s="26">
        <v>102.931</v>
      </c>
      <c r="F59" s="26">
        <v>102.372</v>
      </c>
      <c r="G59" s="26">
        <v>69.944199999999995</v>
      </c>
      <c r="H59" s="26">
        <v>54.756100000000004</v>
      </c>
      <c r="I59" s="26">
        <v>55.154699999999998</v>
      </c>
      <c r="J59" s="26">
        <v>55.570500000000003</v>
      </c>
      <c r="K59" s="26">
        <v>56.205800000000004</v>
      </c>
      <c r="L59" s="26">
        <v>66.849659000000003</v>
      </c>
      <c r="M59" s="26">
        <v>69.682153999999997</v>
      </c>
      <c r="N59" s="26">
        <v>69.269510999999994</v>
      </c>
    </row>
    <row r="60" spans="1:14" x14ac:dyDescent="0.2">
      <c r="A60" s="26"/>
      <c r="B60" s="27" t="s">
        <v>61</v>
      </c>
      <c r="C60" s="26" t="s">
        <v>13</v>
      </c>
      <c r="D60" s="26" t="s">
        <v>13</v>
      </c>
      <c r="E60" s="26" t="s">
        <v>13</v>
      </c>
      <c r="F60" s="26" t="s">
        <v>13</v>
      </c>
      <c r="G60" s="26" t="s">
        <v>13</v>
      </c>
      <c r="H60" s="26" t="s">
        <v>13</v>
      </c>
      <c r="I60" s="26" t="s">
        <v>13</v>
      </c>
      <c r="J60" s="26" t="s">
        <v>13</v>
      </c>
      <c r="K60" s="26" t="s">
        <v>13</v>
      </c>
      <c r="L60" s="26" t="s">
        <v>13</v>
      </c>
      <c r="M60" s="26" t="s">
        <v>13</v>
      </c>
      <c r="N60" s="26" t="s">
        <v>13</v>
      </c>
    </row>
    <row r="61" spans="1:14" x14ac:dyDescent="0.2">
      <c r="A61" s="26"/>
      <c r="B61" s="27" t="s">
        <v>2</v>
      </c>
      <c r="C61" s="26">
        <v>16.376200000000001</v>
      </c>
      <c r="D61" s="26">
        <v>27.1358</v>
      </c>
      <c r="E61" s="26">
        <v>32.427700000000002</v>
      </c>
      <c r="F61" s="26">
        <v>33.0304</v>
      </c>
      <c r="G61" s="26">
        <v>22.5671</v>
      </c>
      <c r="H61" s="26">
        <v>18.745699999999999</v>
      </c>
      <c r="I61" s="26">
        <v>18.113900000000001</v>
      </c>
      <c r="J61" s="26">
        <v>18.1236</v>
      </c>
      <c r="K61" s="26">
        <v>17.7148</v>
      </c>
      <c r="L61" s="26">
        <v>16.676949</v>
      </c>
      <c r="M61" s="26">
        <v>16.875574</v>
      </c>
      <c r="N61" s="26">
        <v>18.000430000000001</v>
      </c>
    </row>
    <row r="62" spans="1:14" x14ac:dyDescent="0.2">
      <c r="A62" s="26"/>
      <c r="B62" s="27" t="s">
        <v>3</v>
      </c>
      <c r="C62" s="26">
        <v>9.7876499999999993</v>
      </c>
      <c r="D62" s="26">
        <v>12.577999999999999</v>
      </c>
      <c r="E62" s="26">
        <v>15.3919</v>
      </c>
      <c r="F62" s="26">
        <v>33.0304</v>
      </c>
      <c r="G62" s="26">
        <v>16.109400000000001</v>
      </c>
      <c r="H62" s="26">
        <v>13.132300000000001</v>
      </c>
      <c r="I62" s="26">
        <v>13.012</v>
      </c>
      <c r="J62" s="26">
        <v>12.136200000000001</v>
      </c>
      <c r="K62" s="26">
        <v>11.986700000000001</v>
      </c>
      <c r="L62" s="26">
        <v>13.125722</v>
      </c>
      <c r="M62" s="26">
        <v>13.427527</v>
      </c>
      <c r="N62" s="26">
        <v>14.32255</v>
      </c>
    </row>
    <row r="63" spans="1:14" x14ac:dyDescent="0.2">
      <c r="A63" s="26"/>
      <c r="B63" s="27" t="s">
        <v>4</v>
      </c>
      <c r="C63" s="26">
        <v>30.10295</v>
      </c>
      <c r="D63" s="26">
        <v>51.8339</v>
      </c>
      <c r="E63" s="26">
        <v>55.112000000000002</v>
      </c>
      <c r="F63" s="26">
        <v>36.311199999999999</v>
      </c>
      <c r="G63" s="26">
        <v>31.267700000000001</v>
      </c>
      <c r="H63" s="26">
        <v>22.8781</v>
      </c>
      <c r="I63" s="26">
        <v>24.0288</v>
      </c>
      <c r="J63" s="26">
        <v>25.310700000000001</v>
      </c>
      <c r="K63" s="26">
        <v>26.504300000000001</v>
      </c>
      <c r="L63" s="26">
        <v>37.046987999999999</v>
      </c>
      <c r="M63" s="26">
        <v>39.379052999999999</v>
      </c>
      <c r="N63" s="26">
        <v>36.946531999999998</v>
      </c>
    </row>
    <row r="64" spans="1:14" x14ac:dyDescent="0.2">
      <c r="A64" s="26"/>
      <c r="B64" s="27" t="s">
        <v>5</v>
      </c>
      <c r="C64" s="26">
        <v>4.2596499999999997</v>
      </c>
      <c r="D64" s="26">
        <v>21.674700000000001</v>
      </c>
      <c r="E64" s="26">
        <v>23.460699999999999</v>
      </c>
      <c r="F64" s="26">
        <v>3.94841</v>
      </c>
      <c r="G64" s="26">
        <v>1.98271</v>
      </c>
      <c r="H64" s="26">
        <v>4.2666700000000002E-2</v>
      </c>
      <c r="I64" s="26">
        <v>1</v>
      </c>
      <c r="J64" s="26">
        <v>1.6157300000000001</v>
      </c>
      <c r="K64" s="26">
        <v>3</v>
      </c>
      <c r="L64" s="26">
        <v>5.3062810000000002</v>
      </c>
      <c r="M64" s="26">
        <v>7.0479390000000004</v>
      </c>
      <c r="N64" s="26">
        <v>2.759442</v>
      </c>
    </row>
    <row r="65" spans="1:14" x14ac:dyDescent="0.2">
      <c r="A65" s="26"/>
      <c r="B65" s="27" t="s">
        <v>6</v>
      </c>
      <c r="C65" s="26">
        <v>3.0581800000000001</v>
      </c>
      <c r="D65" s="26">
        <v>4.9755599999999998</v>
      </c>
      <c r="E65" s="26">
        <v>5.6576199999999996</v>
      </c>
      <c r="F65" s="26">
        <v>6.0334300000000001</v>
      </c>
      <c r="G65" s="26">
        <v>3.8251300000000001</v>
      </c>
      <c r="H65" s="26">
        <v>3.4761500000000001</v>
      </c>
      <c r="I65" s="26">
        <v>3.4182700000000001</v>
      </c>
      <c r="J65" s="26">
        <v>3.4729299999999999</v>
      </c>
      <c r="K65" s="26">
        <v>3.4300799999999998</v>
      </c>
      <c r="L65" s="26">
        <v>7.7062309999999998</v>
      </c>
      <c r="M65" s="26">
        <v>7.8254380000000001</v>
      </c>
      <c r="N65" s="26">
        <v>8.3470490000000002</v>
      </c>
    </row>
    <row r="66" spans="1:14" x14ac:dyDescent="0.2">
      <c r="A66" s="26"/>
      <c r="B66" s="27" t="s">
        <v>7</v>
      </c>
      <c r="C66" s="26" t="s">
        <v>13</v>
      </c>
      <c r="D66" s="26" t="s">
        <v>13</v>
      </c>
      <c r="E66" s="26" t="s">
        <v>13</v>
      </c>
      <c r="F66" s="26" t="s">
        <v>13</v>
      </c>
      <c r="G66" s="26" t="s">
        <v>13</v>
      </c>
      <c r="H66" s="26" t="s">
        <v>13</v>
      </c>
      <c r="I66" s="26" t="s">
        <v>13</v>
      </c>
      <c r="J66" s="26" t="s">
        <v>13</v>
      </c>
      <c r="K66" s="26" t="s">
        <v>13</v>
      </c>
      <c r="L66" s="26" t="s">
        <v>13</v>
      </c>
      <c r="M66" s="26" t="s">
        <v>13</v>
      </c>
      <c r="N66" s="26" t="s">
        <v>13</v>
      </c>
    </row>
    <row r="67" spans="1:14" x14ac:dyDescent="0.2">
      <c r="A67" s="26"/>
      <c r="B67" s="27" t="s">
        <v>8</v>
      </c>
      <c r="C67" s="26">
        <v>0.39407799999999998</v>
      </c>
      <c r="D67" s="26">
        <v>0.40269300000000002</v>
      </c>
      <c r="E67" s="26">
        <v>0.49848900000000002</v>
      </c>
      <c r="F67" s="26">
        <v>0.98729299999999998</v>
      </c>
      <c r="G67" s="26">
        <v>0.51951899999999995</v>
      </c>
      <c r="H67" s="26">
        <v>0.31999</v>
      </c>
      <c r="I67" s="26">
        <v>0.66365200000000002</v>
      </c>
      <c r="J67" s="26">
        <v>0.67278099999999996</v>
      </c>
      <c r="K67" s="26">
        <v>0.66449199999999997</v>
      </c>
      <c r="L67" s="26">
        <v>1.7795270000000001</v>
      </c>
      <c r="M67" s="26">
        <v>1.820444</v>
      </c>
      <c r="N67" s="26">
        <v>1.9417869999999999</v>
      </c>
    </row>
    <row r="68" spans="1:14" x14ac:dyDescent="0.2">
      <c r="A68" s="26"/>
      <c r="B68" s="27" t="s">
        <v>9</v>
      </c>
      <c r="C68" s="26">
        <v>1.9153800000000001</v>
      </c>
      <c r="D68" s="26">
        <v>2.0210599999999999</v>
      </c>
      <c r="E68" s="26">
        <v>2.6360899999999998</v>
      </c>
      <c r="F68" s="26">
        <v>2.6958000000000002</v>
      </c>
      <c r="G68" s="26">
        <v>1.96855</v>
      </c>
      <c r="H68" s="26">
        <v>3.4882399999999998</v>
      </c>
      <c r="I68" s="26">
        <v>2.7950699999999999</v>
      </c>
      <c r="J68" s="26">
        <v>3.3645499999999999</v>
      </c>
      <c r="K68" s="26">
        <v>3.40795</v>
      </c>
      <c r="L68" s="26">
        <v>3.40795</v>
      </c>
      <c r="M68" s="26">
        <v>3.40795</v>
      </c>
      <c r="N68" s="26">
        <v>3.40795</v>
      </c>
    </row>
    <row r="69" spans="1:14" x14ac:dyDescent="0.2">
      <c r="A69" s="26"/>
      <c r="B69" s="27" t="s">
        <v>10</v>
      </c>
      <c r="C69" s="26">
        <v>20.159700000000001</v>
      </c>
      <c r="D69" s="26">
        <v>21.9359</v>
      </c>
      <c r="E69" s="26">
        <v>22.771799999999999</v>
      </c>
      <c r="F69" s="26">
        <v>22.635999999999999</v>
      </c>
      <c r="G69" s="26">
        <v>22.8582</v>
      </c>
      <c r="H69" s="26">
        <v>15.0634</v>
      </c>
      <c r="I69" s="26">
        <v>15.0032</v>
      </c>
      <c r="J69" s="26">
        <v>15.532999999999999</v>
      </c>
      <c r="K69" s="26">
        <v>15.3421</v>
      </c>
      <c r="L69" s="26">
        <v>18.821767999999999</v>
      </c>
      <c r="M69" s="26">
        <v>19.251493</v>
      </c>
      <c r="N69" s="26">
        <v>20.463350999999999</v>
      </c>
    </row>
    <row r="70" spans="1:14" x14ac:dyDescent="0.2">
      <c r="A70" s="26"/>
      <c r="B70" s="27" t="s">
        <v>11</v>
      </c>
      <c r="C70" s="26" t="s">
        <v>13</v>
      </c>
      <c r="D70" s="26" t="s">
        <v>13</v>
      </c>
      <c r="E70" s="26" t="s">
        <v>13</v>
      </c>
      <c r="F70" s="26" t="s">
        <v>13</v>
      </c>
      <c r="G70" s="26" t="s">
        <v>13</v>
      </c>
      <c r="H70" s="26" t="s">
        <v>13</v>
      </c>
      <c r="I70" s="26" t="s">
        <v>13</v>
      </c>
      <c r="J70" s="26" t="s">
        <v>13</v>
      </c>
      <c r="K70" s="26" t="s">
        <v>13</v>
      </c>
      <c r="L70" s="26" t="s">
        <v>13</v>
      </c>
      <c r="M70" s="26" t="s">
        <v>13</v>
      </c>
      <c r="N70" s="26" t="s">
        <v>13</v>
      </c>
    </row>
    <row r="71" spans="1:14" x14ac:dyDescent="0.2">
      <c r="A71" s="26"/>
      <c r="B71" s="27" t="s">
        <v>12</v>
      </c>
      <c r="C71" s="26">
        <v>0.315915</v>
      </c>
      <c r="D71" s="26">
        <v>0.82399999999999995</v>
      </c>
      <c r="E71" s="26">
        <v>8.7099999999999997E-2</v>
      </c>
      <c r="F71" s="26">
        <v>9.8259300000000001E-3</v>
      </c>
      <c r="G71" s="26">
        <v>0.11357399999999999</v>
      </c>
      <c r="H71" s="26">
        <v>0.48761399999999999</v>
      </c>
      <c r="I71" s="26">
        <v>1.14856</v>
      </c>
      <c r="J71" s="26">
        <v>0.65122199999999997</v>
      </c>
      <c r="K71" s="26">
        <v>0.65968800000000005</v>
      </c>
      <c r="L71" s="26">
        <v>2.5232999999999998E-2</v>
      </c>
      <c r="M71" s="26">
        <v>2.5788999999999999E-2</v>
      </c>
      <c r="N71" s="26">
        <v>2.6953000000000001E-2</v>
      </c>
    </row>
    <row r="72" spans="1:14" x14ac:dyDescent="0.2">
      <c r="A72" s="26" t="s">
        <v>69</v>
      </c>
      <c r="B72" s="27" t="s">
        <v>1</v>
      </c>
      <c r="C72" s="26">
        <v>227.36600000000001</v>
      </c>
      <c r="D72" s="26">
        <v>258.71100000000001</v>
      </c>
      <c r="E72" s="26">
        <v>283.46100000000001</v>
      </c>
      <c r="F72" s="26">
        <v>282.322</v>
      </c>
      <c r="G72" s="26">
        <v>227.57</v>
      </c>
      <c r="H72" s="26">
        <v>225.04599999999999</v>
      </c>
      <c r="I72" s="26">
        <v>210.92400000000001</v>
      </c>
      <c r="J72" s="26">
        <v>204.08</v>
      </c>
      <c r="K72" s="26">
        <v>219.51900000000001</v>
      </c>
      <c r="L72" s="26">
        <v>226.80011400000001</v>
      </c>
      <c r="M72" s="26">
        <v>227.389534</v>
      </c>
      <c r="N72" s="26">
        <v>237.67905999999999</v>
      </c>
    </row>
    <row r="73" spans="1:14" x14ac:dyDescent="0.2">
      <c r="A73" s="26"/>
      <c r="B73" s="27" t="s">
        <v>61</v>
      </c>
      <c r="C73" s="26" t="s">
        <v>13</v>
      </c>
      <c r="D73" s="26" t="s">
        <v>13</v>
      </c>
      <c r="E73" s="26" t="s">
        <v>13</v>
      </c>
      <c r="F73" s="26" t="s">
        <v>13</v>
      </c>
      <c r="G73" s="26" t="s">
        <v>13</v>
      </c>
      <c r="H73" s="26" t="s">
        <v>13</v>
      </c>
      <c r="I73" s="26" t="s">
        <v>13</v>
      </c>
      <c r="J73" s="26" t="s">
        <v>13</v>
      </c>
      <c r="K73" s="26" t="s">
        <v>13</v>
      </c>
      <c r="L73" s="26" t="s">
        <v>13</v>
      </c>
      <c r="M73" s="26" t="s">
        <v>13</v>
      </c>
      <c r="N73" s="26" t="s">
        <v>13</v>
      </c>
    </row>
    <row r="74" spans="1:14" x14ac:dyDescent="0.2">
      <c r="A74" s="26"/>
      <c r="B74" s="27" t="s">
        <v>2</v>
      </c>
      <c r="C74" s="26">
        <v>78.020600000000002</v>
      </c>
      <c r="D74" s="26">
        <v>87.852999999999994</v>
      </c>
      <c r="E74" s="26">
        <v>102.32599999999999</v>
      </c>
      <c r="F74" s="26">
        <v>102.374</v>
      </c>
      <c r="G74" s="26">
        <v>72.176400000000001</v>
      </c>
      <c r="H74" s="26">
        <v>70.813299999999998</v>
      </c>
      <c r="I74" s="26">
        <v>65.971999999999994</v>
      </c>
      <c r="J74" s="26">
        <v>70.541600000000003</v>
      </c>
      <c r="K74" s="26">
        <v>72.240899999999996</v>
      </c>
      <c r="L74" s="26">
        <v>78.074853000000004</v>
      </c>
      <c r="M74" s="26">
        <v>72.462616999999995</v>
      </c>
      <c r="N74" s="26">
        <v>73.911868999999996</v>
      </c>
    </row>
    <row r="75" spans="1:14" x14ac:dyDescent="0.2">
      <c r="A75" s="26"/>
      <c r="B75" s="27" t="s">
        <v>3</v>
      </c>
      <c r="C75" s="26">
        <v>40.052999999999997</v>
      </c>
      <c r="D75" s="26">
        <v>45.335999999999999</v>
      </c>
      <c r="E75" s="26">
        <v>51.800899999999999</v>
      </c>
      <c r="F75" s="26">
        <v>58.363300000000002</v>
      </c>
      <c r="G75" s="26">
        <v>53.567300000000003</v>
      </c>
      <c r="H75" s="26">
        <v>50.638800000000003</v>
      </c>
      <c r="I75" s="26">
        <v>49.035299999999999</v>
      </c>
      <c r="J75" s="26">
        <v>48.885599999999997</v>
      </c>
      <c r="K75" s="26">
        <v>50.353499999999997</v>
      </c>
      <c r="L75" s="26">
        <v>53.766241000000001</v>
      </c>
      <c r="M75" s="26">
        <v>56.276243999999998</v>
      </c>
      <c r="N75" s="26">
        <v>57.401769000000002</v>
      </c>
    </row>
    <row r="76" spans="1:14" x14ac:dyDescent="0.2">
      <c r="A76" s="26"/>
      <c r="B76" s="27" t="s">
        <v>4</v>
      </c>
      <c r="C76" s="26">
        <v>109.2919</v>
      </c>
      <c r="D76" s="26">
        <v>125.5215</v>
      </c>
      <c r="E76" s="26">
        <v>129.33410000000001</v>
      </c>
      <c r="F76" s="26">
        <v>121.5847</v>
      </c>
      <c r="G76" s="26">
        <v>101.8263</v>
      </c>
      <c r="H76" s="26">
        <v>103.5939</v>
      </c>
      <c r="I76" s="26">
        <v>95.915999999999997</v>
      </c>
      <c r="J76" s="26">
        <v>84.652799999999999</v>
      </c>
      <c r="K76" s="26">
        <v>96.924599999999998</v>
      </c>
      <c r="L76" s="26">
        <v>94.959019999999995</v>
      </c>
      <c r="M76" s="26">
        <v>98.650672</v>
      </c>
      <c r="N76" s="26">
        <v>106.365422</v>
      </c>
    </row>
    <row r="77" spans="1:14" x14ac:dyDescent="0.2">
      <c r="A77" s="26"/>
      <c r="B77" s="27" t="s">
        <v>5</v>
      </c>
      <c r="C77" s="26">
        <v>17.822199999999999</v>
      </c>
      <c r="D77" s="26">
        <v>25.089300000000001</v>
      </c>
      <c r="E77" s="26">
        <v>23.020800000000001</v>
      </c>
      <c r="F77" s="26">
        <v>9.1209199999999999</v>
      </c>
      <c r="G77" s="26">
        <v>4.0703699999999996</v>
      </c>
      <c r="H77" s="26">
        <v>3.20879</v>
      </c>
      <c r="I77" s="26">
        <v>2.4395600000000002</v>
      </c>
      <c r="J77" s="26">
        <v>5.1398099999999998</v>
      </c>
      <c r="K77" s="26">
        <v>10.2796</v>
      </c>
      <c r="L77" s="26">
        <v>12.335520000000001</v>
      </c>
      <c r="M77" s="26">
        <v>12.582229999999999</v>
      </c>
      <c r="N77" s="26">
        <v>19.565673</v>
      </c>
    </row>
    <row r="78" spans="1:14" x14ac:dyDescent="0.2">
      <c r="A78" s="26"/>
      <c r="B78" s="27" t="s">
        <v>6</v>
      </c>
      <c r="C78" s="26">
        <v>36.4786</v>
      </c>
      <c r="D78" s="26">
        <v>44.8889</v>
      </c>
      <c r="E78" s="26">
        <v>48.992600000000003</v>
      </c>
      <c r="F78" s="26">
        <v>58.351100000000002</v>
      </c>
      <c r="G78" s="26">
        <v>51.451500000000003</v>
      </c>
      <c r="H78" s="26">
        <v>45.185299999999998</v>
      </c>
      <c r="I78" s="26">
        <v>38.777200000000001</v>
      </c>
      <c r="J78" s="26">
        <v>31.864599999999999</v>
      </c>
      <c r="K78" s="26">
        <v>37.922400000000003</v>
      </c>
      <c r="L78" s="26">
        <v>36.312061</v>
      </c>
      <c r="M78" s="26">
        <v>37.514958</v>
      </c>
      <c r="N78" s="26">
        <v>38.265256999999998</v>
      </c>
    </row>
    <row r="79" spans="1:14" x14ac:dyDescent="0.2">
      <c r="A79" s="26"/>
      <c r="B79" s="27" t="s">
        <v>7</v>
      </c>
      <c r="C79" s="26" t="s">
        <v>13</v>
      </c>
      <c r="D79" s="26" t="s">
        <v>13</v>
      </c>
      <c r="E79" s="26" t="s">
        <v>13</v>
      </c>
      <c r="F79" s="26" t="s">
        <v>13</v>
      </c>
      <c r="G79" s="26" t="s">
        <v>13</v>
      </c>
      <c r="H79" s="26" t="s">
        <v>13</v>
      </c>
      <c r="I79" s="26" t="s">
        <v>13</v>
      </c>
      <c r="J79" s="26" t="s">
        <v>13</v>
      </c>
      <c r="K79" s="26" t="s">
        <v>13</v>
      </c>
      <c r="L79" s="26" t="s">
        <v>13</v>
      </c>
      <c r="M79" s="26" t="s">
        <v>13</v>
      </c>
      <c r="N79" s="26" t="s">
        <v>13</v>
      </c>
    </row>
    <row r="80" spans="1:14" x14ac:dyDescent="0.2">
      <c r="A80" s="26"/>
      <c r="B80" s="27" t="s">
        <v>8</v>
      </c>
      <c r="C80" s="26">
        <v>0.57879999999999998</v>
      </c>
      <c r="D80" s="26">
        <v>0.76932400000000001</v>
      </c>
      <c r="E80" s="26">
        <v>0.80627800000000005</v>
      </c>
      <c r="F80" s="26">
        <v>1.8863099999999999</v>
      </c>
      <c r="G80" s="26">
        <v>1.1904600000000001</v>
      </c>
      <c r="H80" s="26">
        <v>1.2003699999999999</v>
      </c>
      <c r="I80" s="26">
        <v>1.0946899999999999</v>
      </c>
      <c r="J80" s="26">
        <v>1.1473</v>
      </c>
      <c r="K80" s="26">
        <v>1.1817500000000001</v>
      </c>
      <c r="L80" s="26">
        <v>1.261844</v>
      </c>
      <c r="M80" s="26">
        <v>1.320751</v>
      </c>
      <c r="N80" s="26">
        <v>1.3471660000000001</v>
      </c>
    </row>
    <row r="81" spans="1:14" x14ac:dyDescent="0.2">
      <c r="A81" s="26"/>
      <c r="B81" s="27" t="s">
        <v>9</v>
      </c>
      <c r="C81" s="26">
        <v>5.0285200000000003</v>
      </c>
      <c r="D81" s="26">
        <v>5.0285200000000003</v>
      </c>
      <c r="E81" s="26">
        <v>6.9760799999999996</v>
      </c>
      <c r="F81" s="26">
        <v>6.6457199999999998</v>
      </c>
      <c r="G81" s="26">
        <v>5.2195299999999998</v>
      </c>
      <c r="H81" s="26">
        <v>2.42544</v>
      </c>
      <c r="I81" s="26">
        <v>1.5242100000000001</v>
      </c>
      <c r="J81" s="26">
        <v>2.1660300000000001</v>
      </c>
      <c r="K81" s="26">
        <v>2.1941899999999999</v>
      </c>
      <c r="L81" s="26">
        <v>0.75974900000000001</v>
      </c>
      <c r="M81" s="26">
        <v>0.98338400000000004</v>
      </c>
      <c r="N81" s="26" t="s">
        <v>13</v>
      </c>
    </row>
    <row r="82" spans="1:14" x14ac:dyDescent="0.2">
      <c r="A82" s="26"/>
      <c r="B82" s="27" t="s">
        <v>10</v>
      </c>
      <c r="C82" s="26">
        <v>40.438600000000001</v>
      </c>
      <c r="D82" s="26">
        <v>40.341000000000001</v>
      </c>
      <c r="E82" s="26">
        <v>37.198399999999999</v>
      </c>
      <c r="F82" s="26">
        <v>33.607199999999999</v>
      </c>
      <c r="G82" s="26">
        <v>29.541599999999999</v>
      </c>
      <c r="H82" s="26">
        <v>40.7577</v>
      </c>
      <c r="I82" s="26">
        <v>44.2729</v>
      </c>
      <c r="J82" s="26">
        <v>37.479199999999999</v>
      </c>
      <c r="K82" s="26">
        <v>38.291899999999998</v>
      </c>
      <c r="L82" s="26">
        <v>36.862485999999997</v>
      </c>
      <c r="M82" s="26">
        <v>38.531014999999996</v>
      </c>
      <c r="N82" s="26">
        <v>39.307398999999997</v>
      </c>
    </row>
    <row r="83" spans="1:14" x14ac:dyDescent="0.2">
      <c r="A83" s="26"/>
      <c r="B83" s="27" t="s">
        <v>11</v>
      </c>
      <c r="C83" s="26" t="s">
        <v>13</v>
      </c>
      <c r="D83" s="26" t="s">
        <v>13</v>
      </c>
      <c r="E83" s="26" t="s">
        <v>13</v>
      </c>
      <c r="F83" s="26" t="s">
        <v>13</v>
      </c>
      <c r="G83" s="26" t="s">
        <v>13</v>
      </c>
      <c r="H83" s="26" t="s">
        <v>13</v>
      </c>
      <c r="I83" s="26" t="s">
        <v>13</v>
      </c>
      <c r="J83" s="26" t="s">
        <v>13</v>
      </c>
      <c r="K83" s="26" t="s">
        <v>13</v>
      </c>
      <c r="L83" s="26" t="s">
        <v>13</v>
      </c>
      <c r="M83" s="26" t="s">
        <v>13</v>
      </c>
      <c r="N83" s="26" t="s">
        <v>13</v>
      </c>
    </row>
    <row r="84" spans="1:14" x14ac:dyDescent="0.2">
      <c r="A84" s="26"/>
      <c r="B84" s="27" t="s">
        <v>12</v>
      </c>
      <c r="C84" s="26">
        <v>8.9450000000000003</v>
      </c>
      <c r="D84" s="26">
        <v>9.40395</v>
      </c>
      <c r="E84" s="26">
        <v>12.3398</v>
      </c>
      <c r="F84" s="26">
        <v>11.973000000000001</v>
      </c>
      <c r="G84" s="26">
        <v>10.353300000000001</v>
      </c>
      <c r="H84" s="26">
        <v>10.816599999999999</v>
      </c>
      <c r="I84" s="26">
        <v>7.8076999999999996</v>
      </c>
      <c r="J84" s="26">
        <v>6.8556800000000004</v>
      </c>
      <c r="K84" s="26">
        <v>7.0546800000000003</v>
      </c>
      <c r="L84" s="26">
        <v>7.427359</v>
      </c>
      <c r="M84" s="26">
        <v>7.7183330000000003</v>
      </c>
      <c r="N84" s="26">
        <v>7.8799260000000002</v>
      </c>
    </row>
    <row r="85" spans="1:14" x14ac:dyDescent="0.2">
      <c r="A85" s="26" t="s">
        <v>70</v>
      </c>
      <c r="B85" s="27" t="s">
        <v>1</v>
      </c>
      <c r="C85" s="26">
        <v>7496.89</v>
      </c>
      <c r="D85" s="26">
        <v>8385.67</v>
      </c>
      <c r="E85" s="26">
        <v>10701.7</v>
      </c>
      <c r="F85" s="26">
        <v>13254</v>
      </c>
      <c r="G85" s="26">
        <v>12081.4</v>
      </c>
      <c r="H85" s="26">
        <v>14614.2</v>
      </c>
      <c r="I85" s="26">
        <v>17469.2</v>
      </c>
      <c r="J85" s="26">
        <v>17991.099999999999</v>
      </c>
      <c r="K85" s="26">
        <v>18281.7</v>
      </c>
      <c r="L85" s="26">
        <v>16800.993999999999</v>
      </c>
      <c r="M85" s="26">
        <v>17841.431</v>
      </c>
      <c r="N85" s="26">
        <v>19679.383867</v>
      </c>
    </row>
    <row r="86" spans="1:14" x14ac:dyDescent="0.2">
      <c r="A86" s="26"/>
      <c r="B86" s="27" t="s">
        <v>61</v>
      </c>
      <c r="C86" s="26" t="s">
        <v>13</v>
      </c>
      <c r="D86" s="26" t="s">
        <v>13</v>
      </c>
      <c r="E86" s="26" t="s">
        <v>13</v>
      </c>
      <c r="F86" s="26" t="s">
        <v>13</v>
      </c>
      <c r="G86" s="26" t="s">
        <v>13</v>
      </c>
      <c r="H86" s="26" t="s">
        <v>13</v>
      </c>
      <c r="I86" s="26" t="s">
        <v>13</v>
      </c>
      <c r="J86" s="26" t="s">
        <v>13</v>
      </c>
      <c r="K86" s="26" t="s">
        <v>13</v>
      </c>
      <c r="L86" s="26" t="s">
        <v>13</v>
      </c>
      <c r="M86" s="26" t="s">
        <v>13</v>
      </c>
      <c r="N86" s="26" t="s">
        <v>13</v>
      </c>
    </row>
    <row r="87" spans="1:14" x14ac:dyDescent="0.2">
      <c r="A87" s="26"/>
      <c r="B87" s="27" t="s">
        <v>2</v>
      </c>
      <c r="C87" s="26">
        <v>1988.43</v>
      </c>
      <c r="D87" s="26">
        <v>2323.31</v>
      </c>
      <c r="E87" s="26">
        <v>3049.42</v>
      </c>
      <c r="F87" s="26">
        <v>3976.66</v>
      </c>
      <c r="G87" s="26">
        <v>2728</v>
      </c>
      <c r="H87" s="26">
        <v>3755.64</v>
      </c>
      <c r="I87" s="26">
        <v>4611.24</v>
      </c>
      <c r="J87" s="26">
        <v>4779.1400000000003</v>
      </c>
      <c r="K87" s="26">
        <v>5139.45</v>
      </c>
      <c r="L87" s="26">
        <v>4220.8710000000001</v>
      </c>
      <c r="M87" s="26">
        <v>4541.018</v>
      </c>
      <c r="N87" s="26">
        <v>4761.9342219999999</v>
      </c>
    </row>
    <row r="88" spans="1:14" x14ac:dyDescent="0.2">
      <c r="A88" s="26"/>
      <c r="B88" s="27" t="s">
        <v>3</v>
      </c>
      <c r="C88" s="26">
        <v>2789.7</v>
      </c>
      <c r="D88" s="26">
        <v>3099.06</v>
      </c>
      <c r="E88" s="26">
        <v>3920.66</v>
      </c>
      <c r="F88" s="26">
        <v>4560.66</v>
      </c>
      <c r="G88" s="26">
        <v>4493.76</v>
      </c>
      <c r="H88" s="26">
        <v>4877.87</v>
      </c>
      <c r="I88" s="26">
        <v>5542.27</v>
      </c>
      <c r="J88" s="26">
        <v>5904.78</v>
      </c>
      <c r="K88" s="26">
        <v>5568.85</v>
      </c>
      <c r="L88" s="26">
        <v>5361.74</v>
      </c>
      <c r="M88" s="26">
        <v>5920.04</v>
      </c>
      <c r="N88" s="26">
        <v>7432.7050300000001</v>
      </c>
    </row>
    <row r="89" spans="1:14" x14ac:dyDescent="0.2">
      <c r="A89" s="26"/>
      <c r="B89" s="27" t="s">
        <v>4</v>
      </c>
      <c r="C89" s="26">
        <v>2718.76</v>
      </c>
      <c r="D89" s="26">
        <v>2963.3</v>
      </c>
      <c r="E89" s="26">
        <v>3731.62</v>
      </c>
      <c r="F89" s="26">
        <v>4716.6260000000002</v>
      </c>
      <c r="G89" s="26">
        <v>4859.6400000000003</v>
      </c>
      <c r="H89" s="26">
        <v>5980.69</v>
      </c>
      <c r="I89" s="26">
        <v>7315.69</v>
      </c>
      <c r="J89" s="26">
        <v>7307.18</v>
      </c>
      <c r="K89" s="26">
        <v>7573.4</v>
      </c>
      <c r="L89" s="26">
        <v>7218.3860000000004</v>
      </c>
      <c r="M89" s="26">
        <v>7380.3729999999996</v>
      </c>
      <c r="N89" s="26">
        <v>7484.7446149999996</v>
      </c>
    </row>
    <row r="90" spans="1:14" x14ac:dyDescent="0.2">
      <c r="A90" s="26"/>
      <c r="B90" s="27" t="s">
        <v>5</v>
      </c>
      <c r="C90" s="26">
        <v>1.6</v>
      </c>
      <c r="D90" s="26">
        <v>1.1000000000000001</v>
      </c>
      <c r="E90" s="26">
        <v>16.559999999999999</v>
      </c>
      <c r="F90" s="26">
        <v>27.94</v>
      </c>
      <c r="G90" s="26">
        <v>17.440899999999999</v>
      </c>
      <c r="H90" s="26">
        <v>4.4820900000000004</v>
      </c>
      <c r="I90" s="26">
        <v>17.372699999999998</v>
      </c>
      <c r="J90" s="26">
        <v>14.356999999999999</v>
      </c>
      <c r="K90" s="26">
        <v>10.941000000000001</v>
      </c>
      <c r="L90" s="26">
        <v>9.9849999999999994</v>
      </c>
      <c r="M90" s="26">
        <v>10.321</v>
      </c>
      <c r="N90" s="26">
        <v>9.0107920000000004</v>
      </c>
    </row>
    <row r="91" spans="1:14" x14ac:dyDescent="0.2">
      <c r="A91" s="26"/>
      <c r="B91" s="27" t="s">
        <v>6</v>
      </c>
      <c r="C91" s="26">
        <v>229.53</v>
      </c>
      <c r="D91" s="26">
        <v>283.38</v>
      </c>
      <c r="E91" s="26">
        <v>374.92</v>
      </c>
      <c r="F91" s="26">
        <v>448.99</v>
      </c>
      <c r="G91" s="26">
        <v>441.96600000000001</v>
      </c>
      <c r="H91" s="26">
        <v>541.72500000000002</v>
      </c>
      <c r="I91" s="26">
        <v>713.08699999999999</v>
      </c>
      <c r="J91" s="26">
        <v>376.334</v>
      </c>
      <c r="K91" s="26">
        <v>240.96600000000001</v>
      </c>
      <c r="L91" s="26">
        <v>79.84</v>
      </c>
      <c r="M91" s="26">
        <v>315.32</v>
      </c>
      <c r="N91" s="26">
        <v>347.76669199999998</v>
      </c>
    </row>
    <row r="92" spans="1:14" x14ac:dyDescent="0.2">
      <c r="A92" s="26"/>
      <c r="B92" s="27" t="s">
        <v>7</v>
      </c>
      <c r="C92" s="26">
        <v>209.59</v>
      </c>
      <c r="D92" s="26">
        <v>77.900000000000006</v>
      </c>
      <c r="E92" s="26">
        <v>86.99</v>
      </c>
      <c r="F92" s="26">
        <v>83.79</v>
      </c>
      <c r="G92" s="26">
        <v>93.882000000000005</v>
      </c>
      <c r="H92" s="26">
        <v>105.063</v>
      </c>
      <c r="I92" s="26">
        <v>88.88</v>
      </c>
      <c r="J92" s="26">
        <v>80.683999999999997</v>
      </c>
      <c r="K92" s="26">
        <v>78.549199999999999</v>
      </c>
      <c r="L92" s="26">
        <v>304.25799999999998</v>
      </c>
      <c r="M92" s="26">
        <v>301.35899999999998</v>
      </c>
      <c r="N92" s="26">
        <v>279.06292999999999</v>
      </c>
    </row>
    <row r="93" spans="1:14" x14ac:dyDescent="0.2">
      <c r="A93" s="26"/>
      <c r="B93" s="27" t="s">
        <v>8</v>
      </c>
      <c r="C93" s="26">
        <v>650.64</v>
      </c>
      <c r="D93" s="26">
        <v>806.37</v>
      </c>
      <c r="E93" s="26">
        <v>1042.1400000000001</v>
      </c>
      <c r="F93" s="26">
        <v>1463.22</v>
      </c>
      <c r="G93" s="26">
        <v>1461.45</v>
      </c>
      <c r="H93" s="26">
        <v>1618.03</v>
      </c>
      <c r="I93" s="26">
        <v>1958.46</v>
      </c>
      <c r="J93" s="26">
        <v>2149.39</v>
      </c>
      <c r="K93" s="26">
        <v>2206.5300000000002</v>
      </c>
      <c r="L93" s="26">
        <v>2011.8009999999999</v>
      </c>
      <c r="M93" s="26">
        <v>1909.403</v>
      </c>
      <c r="N93" s="26">
        <v>2139.7743110000001</v>
      </c>
    </row>
    <row r="94" spans="1:14" x14ac:dyDescent="0.2">
      <c r="A94" s="26"/>
      <c r="B94" s="27" t="s">
        <v>9</v>
      </c>
      <c r="C94" s="26">
        <v>433.63</v>
      </c>
      <c r="D94" s="26">
        <v>489.65</v>
      </c>
      <c r="E94" s="26">
        <v>620.37</v>
      </c>
      <c r="F94" s="26">
        <v>749.88</v>
      </c>
      <c r="G94" s="26">
        <v>758.26300000000003</v>
      </c>
      <c r="H94" s="26">
        <v>819.50599999999997</v>
      </c>
      <c r="I94" s="26">
        <v>995.97199999999998</v>
      </c>
      <c r="J94" s="26">
        <v>1047.6099999999999</v>
      </c>
      <c r="K94" s="26">
        <v>1131.8</v>
      </c>
      <c r="L94" s="26">
        <v>1097.895</v>
      </c>
      <c r="M94" s="26">
        <v>1064.597</v>
      </c>
      <c r="N94" s="26">
        <v>950.50113999999996</v>
      </c>
    </row>
    <row r="95" spans="1:14" x14ac:dyDescent="0.2">
      <c r="A95" s="26"/>
      <c r="B95" s="27" t="s">
        <v>10</v>
      </c>
      <c r="C95" s="26">
        <v>767.11</v>
      </c>
      <c r="D95" s="26">
        <v>852.1</v>
      </c>
      <c r="E95" s="26">
        <v>1075.73</v>
      </c>
      <c r="F95" s="26">
        <v>1326.85</v>
      </c>
      <c r="G95" s="26">
        <v>1433.73</v>
      </c>
      <c r="H95" s="26">
        <v>2197.9499999999998</v>
      </c>
      <c r="I95" s="26">
        <v>2763.75</v>
      </c>
      <c r="J95" s="26">
        <v>2758.31</v>
      </c>
      <c r="K95" s="26">
        <v>3036.31</v>
      </c>
      <c r="L95" s="26">
        <v>2812.826</v>
      </c>
      <c r="M95" s="26">
        <v>2934.4920000000002</v>
      </c>
      <c r="N95" s="26">
        <v>3020.1624379999998</v>
      </c>
    </row>
    <row r="96" spans="1:14" x14ac:dyDescent="0.2">
      <c r="A96" s="26"/>
      <c r="B96" s="27" t="s">
        <v>11</v>
      </c>
      <c r="C96" s="26">
        <v>164.86</v>
      </c>
      <c r="D96" s="26">
        <v>171.66</v>
      </c>
      <c r="E96" s="26">
        <v>208.21</v>
      </c>
      <c r="F96" s="26">
        <v>249.27</v>
      </c>
      <c r="G96" s="26">
        <v>287.53699999999998</v>
      </c>
      <c r="H96" s="26">
        <v>338.24200000000002</v>
      </c>
      <c r="I96" s="26">
        <v>426.22300000000001</v>
      </c>
      <c r="J96" s="26">
        <v>457.49799999999999</v>
      </c>
      <c r="K96" s="26">
        <v>485.303</v>
      </c>
      <c r="L96" s="26">
        <v>492.99799999999999</v>
      </c>
      <c r="M96" s="26">
        <v>517.24</v>
      </c>
      <c r="N96" s="26">
        <v>506.11553600000002</v>
      </c>
    </row>
    <row r="97" spans="1:14" x14ac:dyDescent="0.2">
      <c r="A97" s="26"/>
      <c r="B97" s="27" t="s">
        <v>12</v>
      </c>
      <c r="C97" s="26">
        <v>261.8</v>
      </c>
      <c r="D97" s="26">
        <v>281.14</v>
      </c>
      <c r="E97" s="26">
        <v>306.7</v>
      </c>
      <c r="F97" s="26">
        <v>366.69</v>
      </c>
      <c r="G97" s="26">
        <v>365.41899999999998</v>
      </c>
      <c r="H97" s="26">
        <v>355.66199999999998</v>
      </c>
      <c r="I97" s="26">
        <v>351.94600000000003</v>
      </c>
      <c r="J97" s="26">
        <v>422.995</v>
      </c>
      <c r="K97" s="26">
        <v>382.97199999999998</v>
      </c>
      <c r="L97" s="26">
        <v>408.78199999999998</v>
      </c>
      <c r="M97" s="26">
        <v>327.642</v>
      </c>
      <c r="N97" s="26">
        <v>232.350776</v>
      </c>
    </row>
    <row r="98" spans="1:14" x14ac:dyDescent="0.2">
      <c r="A98" s="26" t="s">
        <v>71</v>
      </c>
      <c r="B98" s="27" t="s">
        <v>1</v>
      </c>
      <c r="C98" s="26">
        <v>578.07100000000003</v>
      </c>
      <c r="D98" s="26">
        <v>682.02499999999998</v>
      </c>
      <c r="E98" s="26">
        <v>954.2</v>
      </c>
      <c r="F98" s="26">
        <v>1148.5</v>
      </c>
      <c r="G98" s="26">
        <v>1061.99</v>
      </c>
      <c r="H98" s="26">
        <v>1273.95</v>
      </c>
      <c r="I98" s="26">
        <v>1376.44</v>
      </c>
      <c r="J98" s="26">
        <v>1503.77</v>
      </c>
      <c r="K98" s="26">
        <v>1644.3789999999999</v>
      </c>
      <c r="L98" s="26">
        <v>1733.703</v>
      </c>
      <c r="M98" s="26">
        <v>1607.2650000000001</v>
      </c>
      <c r="N98" s="26">
        <v>1733.941</v>
      </c>
    </row>
    <row r="99" spans="1:14" x14ac:dyDescent="0.2">
      <c r="A99" s="26"/>
      <c r="B99" s="27" t="s">
        <v>61</v>
      </c>
      <c r="C99" s="26">
        <v>0.67</v>
      </c>
      <c r="D99" s="26">
        <v>1.292</v>
      </c>
      <c r="E99" s="26">
        <v>1.7682</v>
      </c>
      <c r="F99" s="26">
        <v>2.4980000000000002</v>
      </c>
      <c r="G99" s="26">
        <v>3.37</v>
      </c>
      <c r="H99" s="26">
        <v>2.85</v>
      </c>
      <c r="I99" s="26">
        <v>3.3728899999999999</v>
      </c>
      <c r="J99" s="26">
        <v>10.821099999999999</v>
      </c>
      <c r="K99" s="26">
        <v>6.8042199999999999</v>
      </c>
      <c r="L99" s="26">
        <v>3.4620000000000002</v>
      </c>
      <c r="M99" s="26">
        <v>2.8879999999999999</v>
      </c>
      <c r="N99" s="26">
        <v>2.94</v>
      </c>
    </row>
    <row r="100" spans="1:14" x14ac:dyDescent="0.2">
      <c r="A100" s="26"/>
      <c r="B100" s="27" t="s">
        <v>2</v>
      </c>
      <c r="C100" s="26">
        <v>211.959</v>
      </c>
      <c r="D100" s="26">
        <v>231.87700000000001</v>
      </c>
      <c r="E100" s="26">
        <v>360.71699999999998</v>
      </c>
      <c r="F100" s="26">
        <v>467.709</v>
      </c>
      <c r="G100" s="26">
        <v>380.49799999999999</v>
      </c>
      <c r="H100" s="26">
        <v>445.53699999999998</v>
      </c>
      <c r="I100" s="26">
        <v>460.50099999999998</v>
      </c>
      <c r="J100" s="26">
        <v>473.07900000000001</v>
      </c>
      <c r="K100" s="26">
        <v>479.23599999999999</v>
      </c>
      <c r="L100" s="26">
        <v>465.65</v>
      </c>
      <c r="M100" s="26">
        <v>360.99400000000003</v>
      </c>
      <c r="N100" s="26">
        <v>367.75200000000001</v>
      </c>
    </row>
    <row r="101" spans="1:14" x14ac:dyDescent="0.2">
      <c r="A101" s="26"/>
      <c r="B101" s="27" t="s">
        <v>3</v>
      </c>
      <c r="C101" s="26">
        <v>207.077</v>
      </c>
      <c r="D101" s="26">
        <v>264.709</v>
      </c>
      <c r="E101" s="26">
        <v>378.798</v>
      </c>
      <c r="F101" s="26">
        <v>434.55399999999997</v>
      </c>
      <c r="G101" s="26">
        <v>443.15699999999998</v>
      </c>
      <c r="H101" s="26">
        <v>578.71799999999996</v>
      </c>
      <c r="I101" s="26">
        <v>687.04600000000005</v>
      </c>
      <c r="J101" s="26">
        <v>802.697</v>
      </c>
      <c r="K101" s="26">
        <v>929.55</v>
      </c>
      <c r="L101" s="26">
        <v>1023.9</v>
      </c>
      <c r="M101" s="26">
        <v>995.78399999999999</v>
      </c>
      <c r="N101" s="26">
        <v>1067.193</v>
      </c>
    </row>
    <row r="102" spans="1:14" x14ac:dyDescent="0.2">
      <c r="A102" s="26"/>
      <c r="B102" s="27" t="s">
        <v>4</v>
      </c>
      <c r="C102" s="26">
        <v>158.36500000000001</v>
      </c>
      <c r="D102" s="26">
        <v>184.14699999999999</v>
      </c>
      <c r="E102" s="26">
        <v>212.91679999999999</v>
      </c>
      <c r="F102" s="26">
        <v>243.738</v>
      </c>
      <c r="G102" s="26">
        <v>234.96199999999999</v>
      </c>
      <c r="H102" s="26">
        <v>246.84899999999999</v>
      </c>
      <c r="I102" s="26">
        <v>225.52211</v>
      </c>
      <c r="J102" s="26">
        <v>217.16900000000001</v>
      </c>
      <c r="K102" s="26">
        <v>228.78899999999999</v>
      </c>
      <c r="L102" s="26">
        <v>240.68600000000001</v>
      </c>
      <c r="M102" s="26">
        <v>247.59899999999999</v>
      </c>
      <c r="N102" s="26">
        <v>296.05599999999998</v>
      </c>
    </row>
    <row r="103" spans="1:14" x14ac:dyDescent="0.2">
      <c r="A103" s="26"/>
      <c r="B103" s="27" t="s">
        <v>5</v>
      </c>
      <c r="C103" s="26">
        <v>5.3454699999999997</v>
      </c>
      <c r="D103" s="26">
        <v>4.13408</v>
      </c>
      <c r="E103" s="26">
        <v>4.7156700000000003</v>
      </c>
      <c r="F103" s="26">
        <v>9.2544699999999995</v>
      </c>
      <c r="G103" s="26">
        <v>16.061</v>
      </c>
      <c r="H103" s="26">
        <v>13.725</v>
      </c>
      <c r="I103" s="26">
        <v>10.991</v>
      </c>
      <c r="J103" s="26">
        <v>16.241</v>
      </c>
      <c r="K103" s="26">
        <v>7.7798400000000001</v>
      </c>
      <c r="L103" s="26">
        <v>13.311</v>
      </c>
      <c r="M103" s="26">
        <v>23.838000000000001</v>
      </c>
      <c r="N103" s="26">
        <v>56.622</v>
      </c>
    </row>
    <row r="104" spans="1:14" x14ac:dyDescent="0.2">
      <c r="A104" s="26"/>
      <c r="B104" s="27" t="s">
        <v>6</v>
      </c>
      <c r="C104" s="26">
        <v>20.749700000000001</v>
      </c>
      <c r="D104" s="26">
        <v>25.9284</v>
      </c>
      <c r="E104" s="26">
        <v>45.834800000000001</v>
      </c>
      <c r="F104" s="26">
        <v>68.637</v>
      </c>
      <c r="G104" s="26">
        <v>49.0398</v>
      </c>
      <c r="H104" s="26">
        <v>55.315100000000001</v>
      </c>
      <c r="I104" s="26">
        <v>55.115400000000001</v>
      </c>
      <c r="J104" s="26">
        <v>54.919699999999999</v>
      </c>
      <c r="K104" s="26">
        <v>57.414000000000001</v>
      </c>
      <c r="L104" s="26">
        <v>52.021000000000001</v>
      </c>
      <c r="M104" s="26">
        <v>43.655000000000001</v>
      </c>
      <c r="N104" s="26">
        <v>44.08</v>
      </c>
    </row>
    <row r="105" spans="1:14" x14ac:dyDescent="0.2">
      <c r="A105" s="26"/>
      <c r="B105" s="27" t="s">
        <v>7</v>
      </c>
      <c r="C105" s="26">
        <v>2.30721</v>
      </c>
      <c r="D105" s="26">
        <v>3.2736000000000001</v>
      </c>
      <c r="E105" s="26">
        <v>5.5266700000000002</v>
      </c>
      <c r="F105" s="26">
        <v>8.8149300000000004</v>
      </c>
      <c r="G105" s="26">
        <v>13.277799999999999</v>
      </c>
      <c r="H105" s="26">
        <v>11.1088</v>
      </c>
      <c r="I105" s="26">
        <v>11.0901</v>
      </c>
      <c r="J105" s="26">
        <v>10.586</v>
      </c>
      <c r="K105" s="26">
        <v>10.654999999999999</v>
      </c>
      <c r="L105" s="26">
        <v>13.336</v>
      </c>
      <c r="M105" s="26">
        <v>13.21</v>
      </c>
      <c r="N105" s="26">
        <v>17.623999999999999</v>
      </c>
    </row>
    <row r="106" spans="1:14" x14ac:dyDescent="0.2">
      <c r="A106" s="26"/>
      <c r="B106" s="27" t="s">
        <v>8</v>
      </c>
      <c r="C106" s="26" t="s">
        <v>13</v>
      </c>
      <c r="D106" s="26" t="s">
        <v>13</v>
      </c>
      <c r="E106" s="26" t="s">
        <v>13</v>
      </c>
      <c r="F106" s="26" t="s">
        <v>13</v>
      </c>
      <c r="G106" s="26" t="s">
        <v>13</v>
      </c>
      <c r="H106" s="26" t="s">
        <v>13</v>
      </c>
      <c r="I106" s="26" t="s">
        <v>13</v>
      </c>
      <c r="J106" s="26" t="s">
        <v>13</v>
      </c>
      <c r="K106" s="26" t="s">
        <v>13</v>
      </c>
      <c r="L106" s="26" t="s">
        <v>13</v>
      </c>
      <c r="M106" s="26" t="s">
        <v>13</v>
      </c>
      <c r="N106" s="26" t="s">
        <v>13</v>
      </c>
    </row>
    <row r="107" spans="1:14" x14ac:dyDescent="0.2">
      <c r="A107" s="26"/>
      <c r="B107" s="27" t="s">
        <v>9</v>
      </c>
      <c r="C107" s="26">
        <v>14.452299999999999</v>
      </c>
      <c r="D107" s="26">
        <v>17.853899999999999</v>
      </c>
      <c r="E107" s="26">
        <v>19.867799999999999</v>
      </c>
      <c r="F107" s="26">
        <v>24.569199999999999</v>
      </c>
      <c r="G107" s="26">
        <v>20.314399999999999</v>
      </c>
      <c r="H107" s="26">
        <v>25.051600000000001</v>
      </c>
      <c r="I107" s="26">
        <v>18.642800000000001</v>
      </c>
      <c r="J107" s="26">
        <v>25.377300000000002</v>
      </c>
      <c r="K107" s="26">
        <v>43.385399999999997</v>
      </c>
      <c r="L107" s="26">
        <v>44.527999999999999</v>
      </c>
      <c r="M107" s="26">
        <v>34.295000000000002</v>
      </c>
      <c r="N107" s="26">
        <v>23.626999999999999</v>
      </c>
    </row>
    <row r="108" spans="1:14" x14ac:dyDescent="0.2">
      <c r="A108" s="26"/>
      <c r="B108" s="27" t="s">
        <v>10</v>
      </c>
      <c r="C108" s="26">
        <v>92.154200000000003</v>
      </c>
      <c r="D108" s="26">
        <v>108.345</v>
      </c>
      <c r="E108" s="26">
        <v>105.723</v>
      </c>
      <c r="F108" s="26">
        <v>96.6066</v>
      </c>
      <c r="G108" s="26">
        <v>105.03400000000001</v>
      </c>
      <c r="H108" s="26">
        <v>107.855</v>
      </c>
      <c r="I108" s="26">
        <v>94.0976</v>
      </c>
      <c r="J108" s="26">
        <v>75.945700000000002</v>
      </c>
      <c r="K108" s="26">
        <v>73.648300000000006</v>
      </c>
      <c r="L108" s="26">
        <v>80.186000000000007</v>
      </c>
      <c r="M108" s="26">
        <v>95.355999999999995</v>
      </c>
      <c r="N108" s="26">
        <v>113.56699999999999</v>
      </c>
    </row>
    <row r="109" spans="1:14" x14ac:dyDescent="0.2">
      <c r="A109" s="26"/>
      <c r="B109" s="27" t="s">
        <v>11</v>
      </c>
      <c r="C109" s="26">
        <v>6.6562999999999999</v>
      </c>
      <c r="D109" s="26">
        <v>7.3162399999999996</v>
      </c>
      <c r="E109" s="26">
        <v>7.96624</v>
      </c>
      <c r="F109" s="26">
        <v>10.852600000000001</v>
      </c>
      <c r="G109" s="26">
        <v>9.3699999999999992</v>
      </c>
      <c r="H109" s="26">
        <v>11.685700000000001</v>
      </c>
      <c r="I109" s="26">
        <v>10.454599999999999</v>
      </c>
      <c r="J109" s="26">
        <v>9.2728000000000002</v>
      </c>
      <c r="K109" s="26">
        <v>9.6183700000000005</v>
      </c>
      <c r="L109" s="26">
        <v>9.5579999999999998</v>
      </c>
      <c r="M109" s="26">
        <v>9.1980000000000004</v>
      </c>
      <c r="N109" s="26">
        <v>9.1560000000000006</v>
      </c>
    </row>
    <row r="110" spans="1:14" x14ac:dyDescent="0.2">
      <c r="A110" s="26"/>
      <c r="B110" s="27" t="s">
        <v>12</v>
      </c>
      <c r="C110" s="26">
        <v>16.700099999999999</v>
      </c>
      <c r="D110" s="26">
        <v>17.296199999999999</v>
      </c>
      <c r="E110" s="26">
        <v>23.2821</v>
      </c>
      <c r="F110" s="26">
        <v>25.004000000000001</v>
      </c>
      <c r="G110" s="26">
        <v>21.864999999999998</v>
      </c>
      <c r="H110" s="26">
        <v>22.107900000000001</v>
      </c>
      <c r="I110" s="26">
        <v>25.1294</v>
      </c>
      <c r="J110" s="26">
        <v>24.8261</v>
      </c>
      <c r="K110" s="26">
        <v>26.286999999999999</v>
      </c>
      <c r="L110" s="26">
        <v>27.745000000000001</v>
      </c>
      <c r="M110" s="26">
        <v>28.047000000000001</v>
      </c>
      <c r="N110" s="26">
        <v>31.381</v>
      </c>
    </row>
    <row r="111" spans="1:14" x14ac:dyDescent="0.2">
      <c r="A111" s="26" t="s">
        <v>72</v>
      </c>
      <c r="B111" s="27" t="s">
        <v>1</v>
      </c>
      <c r="C111" s="26">
        <v>711.66700000000003</v>
      </c>
      <c r="D111" s="26">
        <v>755.19200000000001</v>
      </c>
      <c r="E111" s="26">
        <v>785.41899999999998</v>
      </c>
      <c r="F111" s="26">
        <v>793.91099999999994</v>
      </c>
      <c r="G111" s="26">
        <v>692.57</v>
      </c>
      <c r="H111" s="26">
        <v>679.33</v>
      </c>
      <c r="I111" s="26">
        <v>843.35199999999998</v>
      </c>
      <c r="J111" s="26">
        <v>824.46900000000005</v>
      </c>
      <c r="K111" s="26">
        <v>892.40200000000004</v>
      </c>
      <c r="L111" s="26">
        <v>911.39700000000005</v>
      </c>
      <c r="M111" s="26">
        <v>880.447</v>
      </c>
      <c r="N111" s="26">
        <v>866.904179</v>
      </c>
    </row>
    <row r="112" spans="1:14" x14ac:dyDescent="0.2">
      <c r="A112" s="26"/>
      <c r="B112" s="27" t="s">
        <v>61</v>
      </c>
      <c r="C112" s="26">
        <v>4.5167400000000003E-2</v>
      </c>
      <c r="D112" s="26">
        <v>0.14835100000000001</v>
      </c>
      <c r="E112" s="26">
        <v>0.39106099999999999</v>
      </c>
      <c r="F112" s="26">
        <v>1.00559</v>
      </c>
      <c r="G112" s="26">
        <v>5.5865900000000003E-2</v>
      </c>
      <c r="H112" s="26" t="s">
        <v>13</v>
      </c>
      <c r="I112" s="26" t="s">
        <v>13</v>
      </c>
      <c r="J112" s="26">
        <v>0.61452499999999999</v>
      </c>
      <c r="K112" s="26">
        <v>0.39100000000000001</v>
      </c>
      <c r="L112" s="26">
        <v>0.223</v>
      </c>
      <c r="M112" s="26" t="s">
        <v>13</v>
      </c>
      <c r="N112" s="26" t="s">
        <v>13</v>
      </c>
    </row>
    <row r="113" spans="1:14" x14ac:dyDescent="0.2">
      <c r="A113" s="26"/>
      <c r="B113" s="27" t="s">
        <v>2</v>
      </c>
      <c r="C113" s="26">
        <v>159.27099999999999</v>
      </c>
      <c r="D113" s="26">
        <v>168.708</v>
      </c>
      <c r="E113" s="26">
        <v>169.77699999999999</v>
      </c>
      <c r="F113" s="26">
        <v>193.12799999999999</v>
      </c>
      <c r="G113" s="26">
        <v>129.83199999999999</v>
      </c>
      <c r="H113" s="26">
        <v>110.11199999999999</v>
      </c>
      <c r="I113" s="26">
        <v>195.084</v>
      </c>
      <c r="J113" s="26">
        <v>134.30199999999999</v>
      </c>
      <c r="K113" s="26">
        <v>131.84399999999999</v>
      </c>
      <c r="L113" s="26">
        <v>124.246</v>
      </c>
      <c r="M113" s="26">
        <v>112.402</v>
      </c>
      <c r="N113" s="26">
        <v>107.379667</v>
      </c>
    </row>
    <row r="114" spans="1:14" x14ac:dyDescent="0.2">
      <c r="A114" s="26"/>
      <c r="B114" s="27" t="s">
        <v>3</v>
      </c>
      <c r="C114" s="26">
        <v>225.85499999999999</v>
      </c>
      <c r="D114" s="26">
        <v>217.74700000000001</v>
      </c>
      <c r="E114" s="26">
        <v>250.61500000000001</v>
      </c>
      <c r="F114" s="26">
        <v>250.279</v>
      </c>
      <c r="G114" s="26">
        <v>242.68199999999999</v>
      </c>
      <c r="H114" s="26">
        <v>242.68199999999999</v>
      </c>
      <c r="I114" s="26">
        <v>269.38499999999999</v>
      </c>
      <c r="J114" s="26">
        <v>275.47500000000002</v>
      </c>
      <c r="K114" s="26">
        <v>319.49700000000001</v>
      </c>
      <c r="L114" s="26">
        <v>328.88299999999998</v>
      </c>
      <c r="M114" s="26">
        <v>344.52499999999998</v>
      </c>
      <c r="N114" s="26">
        <v>320.57466499999998</v>
      </c>
    </row>
    <row r="115" spans="1:14" x14ac:dyDescent="0.2">
      <c r="A115" s="26"/>
      <c r="B115" s="27" t="s">
        <v>4</v>
      </c>
      <c r="C115" s="26">
        <v>326.49583260000003</v>
      </c>
      <c r="D115" s="26">
        <v>368.58864899999998</v>
      </c>
      <c r="E115" s="26">
        <v>364.63593900000001</v>
      </c>
      <c r="F115" s="26">
        <v>349.49840999999998</v>
      </c>
      <c r="G115" s="26">
        <v>320.00013410000003</v>
      </c>
      <c r="H115" s="26">
        <v>326.536</v>
      </c>
      <c r="I115" s="26">
        <v>378.88299999999998</v>
      </c>
      <c r="J115" s="26">
        <v>414.077</v>
      </c>
      <c r="K115" s="26">
        <v>440.67</v>
      </c>
      <c r="L115" s="26">
        <v>458.04500000000002</v>
      </c>
      <c r="M115" s="26">
        <v>423.52</v>
      </c>
      <c r="N115" s="26">
        <v>438.94984599999998</v>
      </c>
    </row>
    <row r="116" spans="1:14" x14ac:dyDescent="0.2">
      <c r="A116" s="26"/>
      <c r="B116" s="27" t="s">
        <v>5</v>
      </c>
      <c r="C116" s="26">
        <v>26.206199999999999</v>
      </c>
      <c r="D116" s="26">
        <v>50.6051</v>
      </c>
      <c r="E116" s="26">
        <v>49.497199999999999</v>
      </c>
      <c r="F116" s="26">
        <v>47.597799999999999</v>
      </c>
      <c r="G116" s="26">
        <v>21.508400000000002</v>
      </c>
      <c r="H116" s="26">
        <v>21.452500000000001</v>
      </c>
      <c r="I116" s="26">
        <v>64.357500000000002</v>
      </c>
      <c r="J116" s="26">
        <v>52.793300000000002</v>
      </c>
      <c r="K116" s="26">
        <v>58.658999999999999</v>
      </c>
      <c r="L116" s="26">
        <v>32.457999999999998</v>
      </c>
      <c r="M116" s="26">
        <v>30.95</v>
      </c>
      <c r="N116" s="26">
        <v>23.393087999999999</v>
      </c>
    </row>
    <row r="117" spans="1:14" x14ac:dyDescent="0.2">
      <c r="A117" s="26"/>
      <c r="B117" s="27" t="s">
        <v>6</v>
      </c>
      <c r="C117" s="26">
        <v>0.271482</v>
      </c>
      <c r="D117" s="26">
        <v>0.26145000000000002</v>
      </c>
      <c r="E117" s="26">
        <v>0.94972100000000004</v>
      </c>
      <c r="F117" s="26">
        <v>0.94972100000000004</v>
      </c>
      <c r="G117" s="26">
        <v>0.167598</v>
      </c>
      <c r="H117" s="26">
        <v>0.223464</v>
      </c>
      <c r="I117" s="26" t="s">
        <v>13</v>
      </c>
      <c r="J117" s="26" t="s">
        <v>13</v>
      </c>
      <c r="K117" s="26" t="s">
        <v>13</v>
      </c>
      <c r="L117" s="26" t="s">
        <v>13</v>
      </c>
      <c r="M117" s="26" t="s">
        <v>13</v>
      </c>
      <c r="N117" s="26" t="s">
        <v>13</v>
      </c>
    </row>
    <row r="118" spans="1:14" x14ac:dyDescent="0.2">
      <c r="A118" s="26"/>
      <c r="B118" s="27" t="s">
        <v>7</v>
      </c>
      <c r="C118" s="26">
        <v>11.0312</v>
      </c>
      <c r="D118" s="26">
        <v>13.4038</v>
      </c>
      <c r="E118" s="26">
        <v>14.1341</v>
      </c>
      <c r="F118" s="26">
        <v>14.636900000000001</v>
      </c>
      <c r="G118" s="26">
        <v>15.586600000000001</v>
      </c>
      <c r="H118" s="26">
        <v>13.687200000000001</v>
      </c>
      <c r="I118" s="26">
        <v>12.4581</v>
      </c>
      <c r="J118" s="26">
        <v>18.826799999999999</v>
      </c>
      <c r="K118" s="26">
        <v>22.457999999999998</v>
      </c>
      <c r="L118" s="26">
        <v>30.335000000000001</v>
      </c>
      <c r="M118" s="26">
        <v>35.587000000000003</v>
      </c>
      <c r="N118" s="26" t="s">
        <v>13</v>
      </c>
    </row>
    <row r="119" spans="1:14" x14ac:dyDescent="0.2">
      <c r="A119" s="26"/>
      <c r="B119" s="27" t="s">
        <v>8</v>
      </c>
      <c r="C119" s="26">
        <v>6.77196</v>
      </c>
      <c r="D119" s="26">
        <v>10.3475</v>
      </c>
      <c r="E119" s="26">
        <v>9.8323999999999998</v>
      </c>
      <c r="F119" s="26">
        <v>11.955299999999999</v>
      </c>
      <c r="G119" s="26">
        <v>13.1844</v>
      </c>
      <c r="H119" s="26">
        <v>14.7486</v>
      </c>
      <c r="I119" s="26">
        <v>10.5587</v>
      </c>
      <c r="J119" s="26">
        <v>9.7206700000000001</v>
      </c>
      <c r="K119" s="26">
        <v>8.6592199999999995</v>
      </c>
      <c r="L119" s="26">
        <v>10.894</v>
      </c>
      <c r="M119" s="26">
        <v>13.686999999999999</v>
      </c>
      <c r="N119" s="26" t="s">
        <v>13</v>
      </c>
    </row>
    <row r="120" spans="1:14" x14ac:dyDescent="0.2">
      <c r="A120" s="26"/>
      <c r="B120" s="27" t="s">
        <v>9</v>
      </c>
      <c r="C120" s="26">
        <v>37.031399999999998</v>
      </c>
      <c r="D120" s="26">
        <v>39.129800000000003</v>
      </c>
      <c r="E120" s="26">
        <v>40.446899999999999</v>
      </c>
      <c r="F120" s="26">
        <v>53.296100000000003</v>
      </c>
      <c r="G120" s="26">
        <v>58.1006</v>
      </c>
      <c r="H120" s="26">
        <v>56.089399999999998</v>
      </c>
      <c r="I120" s="26">
        <v>36.592199999999998</v>
      </c>
      <c r="J120" s="26">
        <v>53.686999999999998</v>
      </c>
      <c r="K120" s="26">
        <v>56.648000000000003</v>
      </c>
      <c r="L120" s="26">
        <v>58.603000000000002</v>
      </c>
      <c r="M120" s="26">
        <v>56.369</v>
      </c>
      <c r="N120" s="26" t="s">
        <v>13</v>
      </c>
    </row>
    <row r="121" spans="1:14" x14ac:dyDescent="0.2">
      <c r="A121" s="26"/>
      <c r="B121" s="27" t="s">
        <v>10</v>
      </c>
      <c r="C121" s="26">
        <v>217.392</v>
      </c>
      <c r="D121" s="26">
        <v>221.24600000000001</v>
      </c>
      <c r="E121" s="26">
        <v>213.57499999999999</v>
      </c>
      <c r="F121" s="26">
        <v>184.30199999999999</v>
      </c>
      <c r="G121" s="26">
        <v>166.48</v>
      </c>
      <c r="H121" s="26">
        <v>178.827</v>
      </c>
      <c r="I121" s="26">
        <v>214.69300000000001</v>
      </c>
      <c r="J121" s="26">
        <v>234.637</v>
      </c>
      <c r="K121" s="26">
        <v>239.88800000000001</v>
      </c>
      <c r="L121" s="26">
        <v>280.89400000000001</v>
      </c>
      <c r="M121" s="26">
        <v>240.50299999999999</v>
      </c>
      <c r="N121" s="26" t="s">
        <v>13</v>
      </c>
    </row>
    <row r="122" spans="1:14" x14ac:dyDescent="0.2">
      <c r="A122" s="26"/>
      <c r="B122" s="27" t="s">
        <v>11</v>
      </c>
      <c r="C122" s="26" t="s">
        <v>13</v>
      </c>
      <c r="D122" s="26" t="s">
        <v>13</v>
      </c>
      <c r="E122" s="26">
        <v>1.7877099999999999</v>
      </c>
      <c r="F122" s="26">
        <v>1.6201099999999999</v>
      </c>
      <c r="G122" s="26">
        <v>2.7374299999999998</v>
      </c>
      <c r="H122" s="26">
        <v>3.1284900000000002</v>
      </c>
      <c r="I122" s="26">
        <v>4.3016800000000002</v>
      </c>
      <c r="J122" s="26">
        <v>4.8044700000000002</v>
      </c>
      <c r="K122" s="26">
        <v>4.4130000000000003</v>
      </c>
      <c r="L122" s="26">
        <v>5.14</v>
      </c>
      <c r="M122" s="26">
        <v>6.3689999999999998</v>
      </c>
      <c r="N122" s="26" t="s">
        <v>13</v>
      </c>
    </row>
    <row r="123" spans="1:14" x14ac:dyDescent="0.2">
      <c r="A123" s="26"/>
      <c r="B123" s="27" t="s">
        <v>12</v>
      </c>
      <c r="C123" s="26">
        <v>27.791899999999998</v>
      </c>
      <c r="D123" s="26">
        <v>33.594700000000003</v>
      </c>
      <c r="E123" s="26">
        <v>34.413400000000003</v>
      </c>
      <c r="F123" s="26">
        <v>35.139699999999998</v>
      </c>
      <c r="G123" s="26">
        <v>42.2346</v>
      </c>
      <c r="H123" s="26">
        <v>38.379899999999999</v>
      </c>
      <c r="I123" s="26">
        <v>35.921799999999998</v>
      </c>
      <c r="J123" s="26">
        <v>39.608899999999998</v>
      </c>
      <c r="K123" s="26">
        <v>49.944099999999999</v>
      </c>
      <c r="L123" s="26">
        <v>39.720999999999997</v>
      </c>
      <c r="M123" s="26">
        <v>40.055999999999997</v>
      </c>
      <c r="N123" s="26">
        <v>44.301824000000003</v>
      </c>
    </row>
    <row r="124" spans="1:14" x14ac:dyDescent="0.2">
      <c r="A124" s="26" t="s">
        <v>73</v>
      </c>
      <c r="B124" s="27" t="s">
        <v>1</v>
      </c>
      <c r="C124" s="26">
        <v>31063.642</v>
      </c>
      <c r="D124" s="26">
        <v>33230.343999999997</v>
      </c>
      <c r="E124" s="26">
        <v>41947.228000000003</v>
      </c>
      <c r="F124" s="26">
        <v>48985.974000000002</v>
      </c>
      <c r="G124" s="26">
        <v>42228.563999999998</v>
      </c>
      <c r="H124" s="26">
        <v>51548.444000000003</v>
      </c>
      <c r="I124" s="26">
        <v>62609.919000000002</v>
      </c>
      <c r="J124" s="26">
        <v>66730.103000000003</v>
      </c>
      <c r="K124" s="26">
        <v>68014.168000000005</v>
      </c>
      <c r="L124" s="26">
        <v>63481.474999999999</v>
      </c>
      <c r="M124" s="26">
        <v>57325.2</v>
      </c>
      <c r="N124" s="26">
        <v>56531.666468000003</v>
      </c>
    </row>
    <row r="125" spans="1:14" x14ac:dyDescent="0.2">
      <c r="A125" s="26"/>
      <c r="B125" s="27" t="s">
        <v>61</v>
      </c>
      <c r="C125" s="26">
        <v>127.533</v>
      </c>
      <c r="D125" s="26">
        <v>82.08</v>
      </c>
      <c r="E125" s="26">
        <v>111.29</v>
      </c>
      <c r="F125" s="26">
        <v>117.432</v>
      </c>
      <c r="G125" s="26">
        <v>178.601</v>
      </c>
      <c r="H125" s="26">
        <v>260.512</v>
      </c>
      <c r="I125" s="26">
        <v>424.97800000000001</v>
      </c>
      <c r="J125" s="26">
        <v>509.42200000000003</v>
      </c>
      <c r="K125" s="26">
        <v>700.87800000000004</v>
      </c>
      <c r="L125" s="26">
        <v>488.56900000000002</v>
      </c>
      <c r="M125" s="26">
        <v>359.10399999999998</v>
      </c>
      <c r="N125" s="26">
        <v>515.39058499999999</v>
      </c>
    </row>
    <row r="126" spans="1:14" x14ac:dyDescent="0.2">
      <c r="A126" s="26"/>
      <c r="B126" s="27" t="s">
        <v>2</v>
      </c>
      <c r="C126" s="26">
        <v>10727.216</v>
      </c>
      <c r="D126" s="26">
        <v>11304.447</v>
      </c>
      <c r="E126" s="26">
        <v>13029.33</v>
      </c>
      <c r="F126" s="26">
        <v>14731.861000000001</v>
      </c>
      <c r="G126" s="26">
        <v>10416.561</v>
      </c>
      <c r="H126" s="26">
        <v>13478.768</v>
      </c>
      <c r="I126" s="26">
        <v>15654.027</v>
      </c>
      <c r="J126" s="26">
        <v>17280.992999999999</v>
      </c>
      <c r="K126" s="26">
        <v>16517.947</v>
      </c>
      <c r="L126" s="26">
        <v>15017.627</v>
      </c>
      <c r="M126" s="26">
        <v>13279.342000000001</v>
      </c>
      <c r="N126" s="26">
        <v>12273.755771</v>
      </c>
    </row>
    <row r="127" spans="1:14" x14ac:dyDescent="0.2">
      <c r="A127" s="26"/>
      <c r="B127" s="27" t="s">
        <v>3</v>
      </c>
      <c r="C127" s="26">
        <v>11750.529</v>
      </c>
      <c r="D127" s="26">
        <v>12522.844999999999</v>
      </c>
      <c r="E127" s="26">
        <v>16348.791999999999</v>
      </c>
      <c r="F127" s="26">
        <v>19309.197</v>
      </c>
      <c r="G127" s="26">
        <v>18365.467000000001</v>
      </c>
      <c r="H127" s="26">
        <v>22511.395</v>
      </c>
      <c r="I127" s="26">
        <v>27322.342000000001</v>
      </c>
      <c r="J127" s="26">
        <v>28071</v>
      </c>
      <c r="K127" s="26">
        <v>28625.96</v>
      </c>
      <c r="L127" s="26">
        <v>26368.285</v>
      </c>
      <c r="M127" s="26">
        <v>23486.766</v>
      </c>
      <c r="N127" s="26">
        <v>24992.346308</v>
      </c>
    </row>
    <row r="128" spans="1:14" x14ac:dyDescent="0.2">
      <c r="A128" s="26"/>
      <c r="B128" s="27" t="s">
        <v>4</v>
      </c>
      <c r="C128" s="26">
        <v>8458.3639999999996</v>
      </c>
      <c r="D128" s="26">
        <v>9320.9719999999998</v>
      </c>
      <c r="E128" s="26">
        <v>12457.816000000001</v>
      </c>
      <c r="F128" s="26">
        <v>14827.484</v>
      </c>
      <c r="G128" s="26">
        <v>13267.934999999999</v>
      </c>
      <c r="H128" s="26">
        <v>15297.769</v>
      </c>
      <c r="I128" s="26">
        <v>19208.572</v>
      </c>
      <c r="J128" s="26">
        <v>20868.687999999998</v>
      </c>
      <c r="K128" s="26">
        <v>22169.383000000002</v>
      </c>
      <c r="L128" s="26">
        <v>21606.993999999999</v>
      </c>
      <c r="M128" s="26">
        <v>20199.988000000001</v>
      </c>
      <c r="N128" s="26">
        <v>18750.173803999998</v>
      </c>
    </row>
    <row r="129" spans="1:14" x14ac:dyDescent="0.2">
      <c r="A129" s="26"/>
      <c r="B129" s="27" t="s">
        <v>5</v>
      </c>
      <c r="C129" s="26">
        <v>0</v>
      </c>
      <c r="D129" s="26">
        <v>0</v>
      </c>
      <c r="E129" s="26">
        <v>0</v>
      </c>
      <c r="F129" s="26">
        <v>0</v>
      </c>
      <c r="G129" s="26">
        <v>0</v>
      </c>
      <c r="H129" s="26">
        <v>0</v>
      </c>
      <c r="I129" s="26">
        <v>0</v>
      </c>
      <c r="J129" s="26">
        <v>0</v>
      </c>
      <c r="K129" s="26">
        <v>0</v>
      </c>
      <c r="L129" s="26">
        <v>0</v>
      </c>
      <c r="M129" s="26">
        <v>0</v>
      </c>
      <c r="N129" s="26">
        <v>0</v>
      </c>
    </row>
    <row r="130" spans="1:14" x14ac:dyDescent="0.2">
      <c r="A130" s="26"/>
      <c r="B130" s="27" t="s">
        <v>6</v>
      </c>
      <c r="C130" s="26">
        <v>401.68799999999999</v>
      </c>
      <c r="D130" s="26">
        <v>399.10399999999998</v>
      </c>
      <c r="E130" s="26">
        <v>501.22500000000002</v>
      </c>
      <c r="F130" s="26">
        <v>545.221</v>
      </c>
      <c r="G130" s="26">
        <v>488.22800000000001</v>
      </c>
      <c r="H130" s="26">
        <v>587.98800000000006</v>
      </c>
      <c r="I130" s="26">
        <v>872.64800000000002</v>
      </c>
      <c r="J130" s="26">
        <v>726.85799999999995</v>
      </c>
      <c r="K130" s="26">
        <v>684.46699999999998</v>
      </c>
      <c r="L130" s="26">
        <v>660.74</v>
      </c>
      <c r="M130" s="26">
        <v>588.99099999999999</v>
      </c>
      <c r="N130" s="26">
        <v>583.29923299999996</v>
      </c>
    </row>
    <row r="131" spans="1:14" x14ac:dyDescent="0.2">
      <c r="A131" s="26"/>
      <c r="B131" s="27" t="s">
        <v>7</v>
      </c>
      <c r="C131" s="26">
        <v>857.59699999999998</v>
      </c>
      <c r="D131" s="26">
        <v>1014.328</v>
      </c>
      <c r="E131" s="26">
        <v>1244.2750000000001</v>
      </c>
      <c r="F131" s="26">
        <v>1016.627</v>
      </c>
      <c r="G131" s="26">
        <v>510.065</v>
      </c>
      <c r="H131" s="26">
        <v>580.649</v>
      </c>
      <c r="I131" s="26">
        <v>1001.585</v>
      </c>
      <c r="J131" s="26">
        <v>1133.7739999999999</v>
      </c>
      <c r="K131" s="26">
        <v>1463.5419999999999</v>
      </c>
      <c r="L131" s="26">
        <v>1914.6120000000001</v>
      </c>
      <c r="M131" s="26">
        <v>1932.251</v>
      </c>
      <c r="N131" s="26">
        <v>1641.078248</v>
      </c>
    </row>
    <row r="132" spans="1:14" x14ac:dyDescent="0.2">
      <c r="A132" s="26"/>
      <c r="B132" s="27" t="s">
        <v>8</v>
      </c>
      <c r="C132" s="26">
        <v>1973.3130000000001</v>
      </c>
      <c r="D132" s="26">
        <v>2147.634</v>
      </c>
      <c r="E132" s="26">
        <v>2799.8290000000002</v>
      </c>
      <c r="F132" s="26">
        <v>2952.5790000000002</v>
      </c>
      <c r="G132" s="26">
        <v>2793.66</v>
      </c>
      <c r="H132" s="26">
        <v>3412.346</v>
      </c>
      <c r="I132" s="26">
        <v>4107.4290000000001</v>
      </c>
      <c r="J132" s="26">
        <v>4186.1629999999996</v>
      </c>
      <c r="K132" s="26">
        <v>3978.402</v>
      </c>
      <c r="L132" s="26">
        <v>3990.578</v>
      </c>
      <c r="M132" s="26">
        <v>3492.6260000000002</v>
      </c>
      <c r="N132" s="26">
        <v>3340.457488</v>
      </c>
    </row>
    <row r="133" spans="1:14" x14ac:dyDescent="0.2">
      <c r="A133" s="26"/>
      <c r="B133" s="27" t="s">
        <v>9</v>
      </c>
      <c r="C133" s="26">
        <v>1211.174</v>
      </c>
      <c r="D133" s="26">
        <v>1329.0930000000001</v>
      </c>
      <c r="E133" s="26">
        <v>1620.8209999999999</v>
      </c>
      <c r="F133" s="26">
        <v>1734.64</v>
      </c>
      <c r="G133" s="26">
        <v>1684.6189999999999</v>
      </c>
      <c r="H133" s="26">
        <v>1869.452</v>
      </c>
      <c r="I133" s="26">
        <v>2036.1790000000001</v>
      </c>
      <c r="J133" s="26">
        <v>1989.0229999999999</v>
      </c>
      <c r="K133" s="26">
        <v>2320.8150000000001</v>
      </c>
      <c r="L133" s="26">
        <v>2662.7890000000002</v>
      </c>
      <c r="M133" s="26">
        <v>2540.7750000000001</v>
      </c>
      <c r="N133" s="26">
        <v>2708.9100020000001</v>
      </c>
    </row>
    <row r="134" spans="1:14" x14ac:dyDescent="0.2">
      <c r="A134" s="26"/>
      <c r="B134" s="27" t="s">
        <v>10</v>
      </c>
      <c r="C134" s="26">
        <v>2720.1779999999999</v>
      </c>
      <c r="D134" s="26">
        <v>2980.482</v>
      </c>
      <c r="E134" s="26">
        <v>4657.4560000000001</v>
      </c>
      <c r="F134" s="26">
        <v>6647.4970000000003</v>
      </c>
      <c r="G134" s="26">
        <v>6116.1030000000001</v>
      </c>
      <c r="H134" s="26">
        <v>6793.5039999999999</v>
      </c>
      <c r="I134" s="26">
        <v>8577.9449999999997</v>
      </c>
      <c r="J134" s="26">
        <v>10084.893</v>
      </c>
      <c r="K134" s="26">
        <v>11041.249</v>
      </c>
      <c r="L134" s="26">
        <v>9742.5280000000002</v>
      </c>
      <c r="M134" s="26">
        <v>9163.1669999999995</v>
      </c>
      <c r="N134" s="26">
        <v>8057.6145479999996</v>
      </c>
    </row>
    <row r="135" spans="1:14" x14ac:dyDescent="0.2">
      <c r="A135" s="26"/>
      <c r="B135" s="27" t="s">
        <v>11</v>
      </c>
      <c r="C135" s="26">
        <v>773.59400000000005</v>
      </c>
      <c r="D135" s="26">
        <v>882.548</v>
      </c>
      <c r="E135" s="26">
        <v>957.26400000000001</v>
      </c>
      <c r="F135" s="26">
        <v>1266.5889999999999</v>
      </c>
      <c r="G135" s="26">
        <v>1056.0070000000001</v>
      </c>
      <c r="H135" s="26">
        <v>1270.4570000000001</v>
      </c>
      <c r="I135" s="26">
        <v>1674.123</v>
      </c>
      <c r="J135" s="26">
        <v>1727.0640000000001</v>
      </c>
      <c r="K135" s="26">
        <v>1633.452</v>
      </c>
      <c r="L135" s="26">
        <v>1559.453</v>
      </c>
      <c r="M135" s="26">
        <v>1508.538</v>
      </c>
      <c r="N135" s="26">
        <v>1372.9409439999999</v>
      </c>
    </row>
    <row r="136" spans="1:14" x14ac:dyDescent="0.2">
      <c r="A136" s="26"/>
      <c r="B136" s="27" t="s">
        <v>12</v>
      </c>
      <c r="C136" s="26">
        <v>520.82000000000005</v>
      </c>
      <c r="D136" s="26">
        <v>567.78300000000002</v>
      </c>
      <c r="E136" s="26">
        <v>676.94600000000003</v>
      </c>
      <c r="F136" s="26">
        <v>664.33</v>
      </c>
      <c r="G136" s="26">
        <v>619.25300000000004</v>
      </c>
      <c r="H136" s="26">
        <v>783.37199999999996</v>
      </c>
      <c r="I136" s="26">
        <v>938.66399999999999</v>
      </c>
      <c r="J136" s="26">
        <v>1020.914</v>
      </c>
      <c r="K136" s="26">
        <v>1047.4559999999999</v>
      </c>
      <c r="L136" s="26">
        <v>1076.2929999999999</v>
      </c>
      <c r="M136" s="26">
        <v>973.63800000000003</v>
      </c>
      <c r="N136" s="26">
        <v>1045.873341</v>
      </c>
    </row>
    <row r="137" spans="1:14" x14ac:dyDescent="0.2">
      <c r="A137" s="26" t="s">
        <v>74</v>
      </c>
      <c r="B137" s="27" t="s">
        <v>1</v>
      </c>
      <c r="C137" s="26">
        <v>31982.605645600001</v>
      </c>
      <c r="D137" s="26">
        <v>35215.573071719999</v>
      </c>
      <c r="E137" s="26">
        <v>41046.285924429998</v>
      </c>
      <c r="F137" s="26">
        <v>45269.905900170001</v>
      </c>
      <c r="G137" s="26">
        <v>39041.860761520002</v>
      </c>
      <c r="H137" s="26">
        <v>38757.006817230002</v>
      </c>
      <c r="I137" s="26">
        <v>44493.830305199997</v>
      </c>
      <c r="J137" s="26">
        <v>44158.120196219999</v>
      </c>
      <c r="K137" s="26">
        <v>51011.804944000003</v>
      </c>
      <c r="L137" s="26">
        <v>54792.757628380001</v>
      </c>
      <c r="M137" s="26">
        <v>47002.248078260003</v>
      </c>
      <c r="N137" s="26">
        <v>48772.385195139999</v>
      </c>
    </row>
    <row r="138" spans="1:14" x14ac:dyDescent="0.2">
      <c r="A138" s="26"/>
      <c r="B138" s="27" t="s">
        <v>61</v>
      </c>
      <c r="C138" s="26" t="s">
        <v>13</v>
      </c>
      <c r="D138" s="26">
        <v>1487.91443364</v>
      </c>
      <c r="E138" s="26">
        <v>1686.24170351</v>
      </c>
      <c r="F138" s="26">
        <v>1945.2716565799999</v>
      </c>
      <c r="G138" s="26">
        <v>1406.30518396</v>
      </c>
      <c r="H138" s="26">
        <v>1318.88917902</v>
      </c>
      <c r="I138" s="26">
        <v>1734.1797711500001</v>
      </c>
      <c r="J138" s="26">
        <v>1401.78390171</v>
      </c>
      <c r="K138" s="26">
        <v>2881.1977284999998</v>
      </c>
      <c r="L138" s="26">
        <v>3182.8331327699998</v>
      </c>
      <c r="M138" s="26">
        <v>2800.39349687</v>
      </c>
      <c r="N138" s="26">
        <v>2963.3642352500001</v>
      </c>
    </row>
    <row r="139" spans="1:14" x14ac:dyDescent="0.2">
      <c r="A139" s="26"/>
      <c r="B139" s="27" t="s">
        <v>2</v>
      </c>
      <c r="C139" s="26" t="s">
        <v>13</v>
      </c>
      <c r="D139" s="26">
        <v>10470.981073430001</v>
      </c>
      <c r="E139" s="26">
        <v>12426.70819872</v>
      </c>
      <c r="F139" s="26">
        <v>14028.27532232</v>
      </c>
      <c r="G139" s="26">
        <v>10973.57060766</v>
      </c>
      <c r="H139" s="26">
        <v>12421.05495584</v>
      </c>
      <c r="I139" s="26">
        <v>14928.89171385</v>
      </c>
      <c r="J139" s="26">
        <v>14346.763562349999</v>
      </c>
      <c r="K139" s="26">
        <v>15954.134518999999</v>
      </c>
      <c r="L139" s="26">
        <v>16968.9186195</v>
      </c>
      <c r="M139" s="26">
        <v>14424.52190905</v>
      </c>
      <c r="N139" s="26">
        <v>14712.84133076</v>
      </c>
    </row>
    <row r="140" spans="1:14" x14ac:dyDescent="0.2">
      <c r="A140" s="26"/>
      <c r="B140" s="27" t="s">
        <v>3</v>
      </c>
      <c r="C140" s="26" t="s">
        <v>13</v>
      </c>
      <c r="D140" s="26">
        <v>9627.5898524900003</v>
      </c>
      <c r="E140" s="26">
        <v>10559.49464716</v>
      </c>
      <c r="F140" s="26">
        <v>11431.307371229999</v>
      </c>
      <c r="G140" s="26">
        <v>10814.4648839</v>
      </c>
      <c r="H140" s="26">
        <v>10121.994665370001</v>
      </c>
      <c r="I140" s="26">
        <v>10549.623850710001</v>
      </c>
      <c r="J140" s="26">
        <v>10048.901828870001</v>
      </c>
      <c r="K140" s="26">
        <v>10272.73125594</v>
      </c>
      <c r="L140" s="26">
        <v>10811.549478520001</v>
      </c>
      <c r="M140" s="26">
        <v>9099.8925314299995</v>
      </c>
      <c r="N140" s="26">
        <v>9533.2242901699992</v>
      </c>
    </row>
    <row r="141" spans="1:14" x14ac:dyDescent="0.2">
      <c r="A141" s="26"/>
      <c r="B141" s="27" t="s">
        <v>4</v>
      </c>
      <c r="C141" s="26" t="s">
        <v>13</v>
      </c>
      <c r="D141" s="26">
        <v>13629.08771215</v>
      </c>
      <c r="E141" s="26">
        <v>16373.841375030001</v>
      </c>
      <c r="F141" s="26">
        <v>17865.051550029999</v>
      </c>
      <c r="G141" s="26">
        <v>15847.520085980001</v>
      </c>
      <c r="H141" s="26">
        <v>14895.068016990001</v>
      </c>
      <c r="I141" s="26">
        <v>17281.134969480001</v>
      </c>
      <c r="J141" s="26">
        <v>18360.670903279999</v>
      </c>
      <c r="K141" s="26">
        <v>21903.741440999998</v>
      </c>
      <c r="L141" s="26">
        <v>23829.45639757</v>
      </c>
      <c r="M141" s="26">
        <v>20677.440140890001</v>
      </c>
      <c r="N141" s="26">
        <v>21562.955338960001</v>
      </c>
    </row>
    <row r="142" spans="1:14" x14ac:dyDescent="0.2">
      <c r="A142" s="26"/>
      <c r="B142" s="27" t="s">
        <v>5</v>
      </c>
      <c r="C142" s="26" t="s">
        <v>13</v>
      </c>
      <c r="D142" s="26">
        <v>773.49844297000004</v>
      </c>
      <c r="E142" s="26">
        <v>1212.1514230099999</v>
      </c>
      <c r="F142" s="26">
        <v>1532.0233807899999</v>
      </c>
      <c r="G142" s="26">
        <v>1105.9463519200001</v>
      </c>
      <c r="H142" s="26">
        <v>896.58135545000005</v>
      </c>
      <c r="I142" s="26">
        <v>791.50374054999997</v>
      </c>
      <c r="J142" s="26">
        <v>846.72373163999998</v>
      </c>
      <c r="K142" s="26">
        <v>916.14121320000004</v>
      </c>
      <c r="L142" s="26">
        <v>964.53509274999999</v>
      </c>
      <c r="M142" s="26">
        <v>797.41897989999995</v>
      </c>
      <c r="N142" s="26">
        <v>673.42301752000003</v>
      </c>
    </row>
    <row r="143" spans="1:14" x14ac:dyDescent="0.2">
      <c r="A143" s="26"/>
      <c r="B143" s="27" t="s">
        <v>6</v>
      </c>
      <c r="C143" s="26" t="s">
        <v>13</v>
      </c>
      <c r="D143" s="26">
        <v>1104.27228532</v>
      </c>
      <c r="E143" s="26">
        <v>1795.6374348700001</v>
      </c>
      <c r="F143" s="26">
        <v>1169.2342819200001</v>
      </c>
      <c r="G143" s="26">
        <v>1205.2162131299999</v>
      </c>
      <c r="H143" s="26">
        <v>1055.59302968</v>
      </c>
      <c r="I143" s="26">
        <v>1168.7665850400001</v>
      </c>
      <c r="J143" s="26">
        <v>1043.3075418799999</v>
      </c>
      <c r="K143" s="26">
        <v>995.80566653000005</v>
      </c>
      <c r="L143" s="26">
        <v>1180.7926169899999</v>
      </c>
      <c r="M143" s="26">
        <v>1038.08646062</v>
      </c>
      <c r="N143" s="26">
        <v>1112.7940297299999</v>
      </c>
    </row>
    <row r="144" spans="1:14" x14ac:dyDescent="0.2">
      <c r="A144" s="26"/>
      <c r="B144" s="27" t="s">
        <v>7</v>
      </c>
      <c r="C144" s="26" t="s">
        <v>13</v>
      </c>
      <c r="D144" s="26">
        <v>1292.9156821500001</v>
      </c>
      <c r="E144" s="26">
        <v>1512.4459569000001</v>
      </c>
      <c r="F144" s="26">
        <v>1563.0938834900001</v>
      </c>
      <c r="G144" s="26">
        <v>1313.3031198599999</v>
      </c>
      <c r="H144" s="26">
        <v>1440.05988209</v>
      </c>
      <c r="I144" s="26">
        <v>1673.09588285</v>
      </c>
      <c r="J144" s="26">
        <v>1635.6286955800001</v>
      </c>
      <c r="K144" s="26">
        <v>1728.7186371</v>
      </c>
      <c r="L144" s="26">
        <v>1858.7533218000001</v>
      </c>
      <c r="M144" s="26">
        <v>1726.81690084</v>
      </c>
      <c r="N144" s="26">
        <v>2035.9283402200001</v>
      </c>
    </row>
    <row r="145" spans="1:14" x14ac:dyDescent="0.2">
      <c r="A145" s="26"/>
      <c r="B145" s="27" t="s">
        <v>8</v>
      </c>
      <c r="C145" s="26" t="s">
        <v>13</v>
      </c>
      <c r="D145" s="26">
        <v>1597.6287951700001</v>
      </c>
      <c r="E145" s="26">
        <v>1801.1618486</v>
      </c>
      <c r="F145" s="26">
        <v>2093.1260342099999</v>
      </c>
      <c r="G145" s="26">
        <v>1711.14084656</v>
      </c>
      <c r="H145" s="26">
        <v>1611.2170266200001</v>
      </c>
      <c r="I145" s="26">
        <v>1863.75907762</v>
      </c>
      <c r="J145" s="26">
        <v>1955.55921027</v>
      </c>
      <c r="K145" s="26">
        <v>1751.2902322</v>
      </c>
      <c r="L145" s="26">
        <v>1781.8027917100001</v>
      </c>
      <c r="M145" s="26">
        <v>1461.74995203</v>
      </c>
      <c r="N145" s="26">
        <v>1781.35012426</v>
      </c>
    </row>
    <row r="146" spans="1:14" x14ac:dyDescent="0.2">
      <c r="A146" s="26"/>
      <c r="B146" s="27" t="s">
        <v>9</v>
      </c>
      <c r="C146" s="26" t="s">
        <v>13</v>
      </c>
      <c r="D146" s="26">
        <v>2356.6715378099998</v>
      </c>
      <c r="E146" s="26">
        <v>2958.1667921899998</v>
      </c>
      <c r="F146" s="26">
        <v>3324.4170846400002</v>
      </c>
      <c r="G146" s="26">
        <v>2993.9499625399999</v>
      </c>
      <c r="H146" s="26">
        <v>2855.0930952899998</v>
      </c>
      <c r="I146" s="26">
        <v>3179.0309686300002</v>
      </c>
      <c r="J146" s="26">
        <v>3338.0701894099998</v>
      </c>
      <c r="K146" s="26">
        <v>4097.4083825999996</v>
      </c>
      <c r="L146" s="26">
        <v>4594.4773400499998</v>
      </c>
      <c r="M146" s="26">
        <v>3919.4418288900001</v>
      </c>
      <c r="N146" s="26">
        <v>3987.8614580799999</v>
      </c>
    </row>
    <row r="147" spans="1:14" x14ac:dyDescent="0.2">
      <c r="A147" s="26"/>
      <c r="B147" s="27" t="s">
        <v>10</v>
      </c>
      <c r="C147" s="26" t="s">
        <v>13</v>
      </c>
      <c r="D147" s="26">
        <v>5604.3607314600004</v>
      </c>
      <c r="E147" s="26">
        <v>6126.74876967</v>
      </c>
      <c r="F147" s="26">
        <v>7102.79027056</v>
      </c>
      <c r="G147" s="26">
        <v>6523.1480205099997</v>
      </c>
      <c r="H147" s="26">
        <v>5932.3873158699998</v>
      </c>
      <c r="I147" s="26">
        <v>7466.8350943599999</v>
      </c>
      <c r="J147" s="26">
        <v>8367.01811911</v>
      </c>
      <c r="K147" s="26">
        <v>11142.401538</v>
      </c>
      <c r="L147" s="26">
        <v>12089.19362478</v>
      </c>
      <c r="M147" s="26">
        <v>10612.659553109999</v>
      </c>
      <c r="N147" s="26">
        <v>10831.643562130001</v>
      </c>
    </row>
    <row r="148" spans="1:14" x14ac:dyDescent="0.2">
      <c r="A148" s="26"/>
      <c r="B148" s="27" t="s">
        <v>11</v>
      </c>
      <c r="C148" s="26" t="s">
        <v>13</v>
      </c>
      <c r="D148" s="26">
        <v>796.67725431999997</v>
      </c>
      <c r="E148" s="26">
        <v>844.91830731000005</v>
      </c>
      <c r="F148" s="26">
        <v>954.66154189999997</v>
      </c>
      <c r="G148" s="26">
        <v>873.31371621999995</v>
      </c>
      <c r="H148" s="26">
        <v>991.41391878000002</v>
      </c>
      <c r="I148" s="26">
        <v>1003.30987097</v>
      </c>
      <c r="J148" s="26">
        <v>1062.5804645000001</v>
      </c>
      <c r="K148" s="26">
        <v>1144.5126461</v>
      </c>
      <c r="L148" s="26">
        <v>1233.8619480899999</v>
      </c>
      <c r="M148" s="26">
        <v>1017.01419272</v>
      </c>
      <c r="N148" s="26">
        <v>1039.13009805</v>
      </c>
    </row>
    <row r="149" spans="1:14" x14ac:dyDescent="0.2">
      <c r="A149" s="26"/>
      <c r="B149" s="27" t="s">
        <v>12</v>
      </c>
      <c r="C149" s="26" t="s">
        <v>13</v>
      </c>
      <c r="D149" s="26">
        <v>106.86231277</v>
      </c>
      <c r="E149" s="26">
        <v>123.98510499</v>
      </c>
      <c r="F149" s="26">
        <v>127.4473054</v>
      </c>
      <c r="G149" s="26">
        <v>118.54689473000001</v>
      </c>
      <c r="H149" s="26">
        <v>114.1066429</v>
      </c>
      <c r="I149" s="26">
        <v>130.70872978</v>
      </c>
      <c r="J149" s="26">
        <v>114.35267392</v>
      </c>
      <c r="K149" s="26">
        <v>127.46312531</v>
      </c>
      <c r="L149" s="26">
        <v>126.03966136</v>
      </c>
      <c r="M149" s="26">
        <v>104.25227275</v>
      </c>
      <c r="N149" s="26">
        <v>98.534550390000007</v>
      </c>
    </row>
    <row r="150" spans="1:14" x14ac:dyDescent="0.2">
      <c r="A150" s="26" t="s">
        <v>75</v>
      </c>
      <c r="B150" s="27" t="s">
        <v>1</v>
      </c>
      <c r="C150" s="26">
        <v>2658.8</v>
      </c>
      <c r="D150" s="26">
        <v>2938.6</v>
      </c>
      <c r="E150" s="26">
        <v>3385.2</v>
      </c>
      <c r="F150" s="26">
        <v>3915.68</v>
      </c>
      <c r="G150" s="26">
        <v>3673.46</v>
      </c>
      <c r="H150" s="26">
        <v>3929.45</v>
      </c>
      <c r="I150" s="26">
        <v>5839.5</v>
      </c>
      <c r="J150" s="26">
        <v>7429.58</v>
      </c>
      <c r="K150" s="26">
        <v>8319.93</v>
      </c>
      <c r="L150" s="26">
        <v>10386.700000000001</v>
      </c>
      <c r="M150" s="26">
        <v>8672.85</v>
      </c>
      <c r="N150" s="26">
        <v>7526.8715439999996</v>
      </c>
    </row>
    <row r="151" spans="1:14" x14ac:dyDescent="0.2">
      <c r="A151" s="26"/>
      <c r="B151" s="27" t="s">
        <v>61</v>
      </c>
      <c r="C151" s="26">
        <v>5.8179999999999996</v>
      </c>
      <c r="D151" s="26">
        <v>81.432000000000002</v>
      </c>
      <c r="E151" s="26">
        <v>9.4860000000000007</v>
      </c>
      <c r="F151" s="26">
        <v>24.518000000000001</v>
      </c>
      <c r="G151" s="26">
        <v>284.00599999999997</v>
      </c>
      <c r="H151" s="26">
        <v>83.466999999999999</v>
      </c>
      <c r="I151" s="26">
        <v>110.84399999999999</v>
      </c>
      <c r="J151" s="26">
        <v>224.982</v>
      </c>
      <c r="K151" s="26">
        <v>53.716000000000001</v>
      </c>
      <c r="L151" s="26">
        <v>68.427000000000007</v>
      </c>
      <c r="M151" s="26">
        <v>75.843999999999994</v>
      </c>
      <c r="N151" s="26" t="s">
        <v>13</v>
      </c>
    </row>
    <row r="152" spans="1:14" x14ac:dyDescent="0.2">
      <c r="A152" s="26"/>
      <c r="B152" s="27" t="s">
        <v>2</v>
      </c>
      <c r="C152" s="26">
        <v>378.892</v>
      </c>
      <c r="D152" s="26">
        <v>519.33500000000004</v>
      </c>
      <c r="E152" s="26">
        <v>557.01400000000001</v>
      </c>
      <c r="F152" s="26">
        <v>682.51099999999997</v>
      </c>
      <c r="G152" s="26">
        <v>804.25699999999995</v>
      </c>
      <c r="H152" s="26">
        <v>801.72699999999998</v>
      </c>
      <c r="I152" s="26">
        <v>960.77200000000005</v>
      </c>
      <c r="J152" s="26">
        <v>969.51499999999999</v>
      </c>
      <c r="K152" s="26">
        <v>982.55499999999995</v>
      </c>
      <c r="L152" s="26">
        <v>983.91300000000001</v>
      </c>
      <c r="M152" s="26">
        <v>1009.65</v>
      </c>
      <c r="N152" s="26">
        <v>919.38991099999998</v>
      </c>
    </row>
    <row r="153" spans="1:14" x14ac:dyDescent="0.2">
      <c r="A153" s="26"/>
      <c r="B153" s="27" t="s">
        <v>3</v>
      </c>
      <c r="C153" s="26">
        <v>163.96100000000001</v>
      </c>
      <c r="D153" s="26">
        <v>201.358</v>
      </c>
      <c r="E153" s="26">
        <v>263.57</v>
      </c>
      <c r="F153" s="26">
        <v>342.803</v>
      </c>
      <c r="G153" s="26">
        <v>405.58800000000002</v>
      </c>
      <c r="H153" s="26">
        <v>781.50599999999997</v>
      </c>
      <c r="I153" s="26">
        <v>1689.01</v>
      </c>
      <c r="J153" s="26">
        <v>2476.86</v>
      </c>
      <c r="K153" s="26">
        <v>2876.61</v>
      </c>
      <c r="L153" s="26">
        <v>3008.41</v>
      </c>
      <c r="M153" s="26">
        <v>2603.06</v>
      </c>
      <c r="N153" s="26">
        <v>2494.409083</v>
      </c>
    </row>
    <row r="154" spans="1:14" x14ac:dyDescent="0.2">
      <c r="A154" s="26"/>
      <c r="B154" s="27" t="s">
        <v>4</v>
      </c>
      <c r="C154" s="26">
        <v>2110.1289999999999</v>
      </c>
      <c r="D154" s="26">
        <v>2136.4749999999999</v>
      </c>
      <c r="E154" s="26">
        <v>2555.13</v>
      </c>
      <c r="F154" s="26">
        <v>2865.848</v>
      </c>
      <c r="G154" s="26">
        <v>2179.6089999999999</v>
      </c>
      <c r="H154" s="26">
        <v>2262.75</v>
      </c>
      <c r="I154" s="26">
        <v>3078.8739999999998</v>
      </c>
      <c r="J154" s="26">
        <v>3758.223</v>
      </c>
      <c r="K154" s="26">
        <v>4407.049</v>
      </c>
      <c r="L154" s="26">
        <v>6325.95</v>
      </c>
      <c r="M154" s="26">
        <v>4984.2960000000003</v>
      </c>
      <c r="N154" s="26">
        <v>4047.2856919999999</v>
      </c>
    </row>
    <row r="155" spans="1:14" x14ac:dyDescent="0.2">
      <c r="A155" s="26"/>
      <c r="B155" s="27" t="s">
        <v>5</v>
      </c>
      <c r="C155" s="26">
        <v>1498.83</v>
      </c>
      <c r="D155" s="26">
        <v>1300.3</v>
      </c>
      <c r="E155" s="26">
        <v>1471.11</v>
      </c>
      <c r="F155" s="26">
        <v>1440.76</v>
      </c>
      <c r="G155" s="26">
        <v>773.73800000000006</v>
      </c>
      <c r="H155" s="26">
        <v>325.34199999999998</v>
      </c>
      <c r="I155" s="26">
        <v>513.71100000000001</v>
      </c>
      <c r="J155" s="26">
        <v>485.23200000000003</v>
      </c>
      <c r="K155" s="26">
        <v>1662.76</v>
      </c>
      <c r="L155" s="26">
        <v>3930.46</v>
      </c>
      <c r="M155" s="26">
        <v>3519.71</v>
      </c>
      <c r="N155" s="26">
        <v>2976.003463</v>
      </c>
    </row>
    <row r="156" spans="1:14" x14ac:dyDescent="0.2">
      <c r="A156" s="26"/>
      <c r="B156" s="27" t="s">
        <v>6</v>
      </c>
      <c r="C156" s="26">
        <v>40.591000000000001</v>
      </c>
      <c r="D156" s="26">
        <v>70.864000000000004</v>
      </c>
      <c r="E156" s="26">
        <v>66.471999999999994</v>
      </c>
      <c r="F156" s="26">
        <v>52.756999999999998</v>
      </c>
      <c r="G156" s="26">
        <v>73.391999999999996</v>
      </c>
      <c r="H156" s="26">
        <v>110.878</v>
      </c>
      <c r="I156" s="26">
        <v>142.28399999999999</v>
      </c>
      <c r="J156" s="26">
        <v>163.35900000000001</v>
      </c>
      <c r="K156" s="26">
        <v>154.63300000000001</v>
      </c>
      <c r="L156" s="26">
        <v>143.262</v>
      </c>
      <c r="M156" s="26">
        <v>142.26400000000001</v>
      </c>
      <c r="N156" s="26" t="s">
        <v>13</v>
      </c>
    </row>
    <row r="157" spans="1:14" x14ac:dyDescent="0.2">
      <c r="A157" s="26"/>
      <c r="B157" s="27" t="s">
        <v>7</v>
      </c>
      <c r="C157" s="26">
        <v>10.428000000000001</v>
      </c>
      <c r="D157" s="26">
        <v>48.043999999999997</v>
      </c>
      <c r="E157" s="26">
        <v>121.741</v>
      </c>
      <c r="F157" s="26">
        <v>12.510999999999999</v>
      </c>
      <c r="G157" s="26">
        <v>15.384</v>
      </c>
      <c r="H157" s="26">
        <v>8.9359999999999999</v>
      </c>
      <c r="I157" s="26">
        <v>14.683999999999999</v>
      </c>
      <c r="J157" s="26">
        <v>11.162000000000001</v>
      </c>
      <c r="K157" s="26">
        <v>14.842000000000001</v>
      </c>
      <c r="L157" s="26">
        <v>17.553999999999998</v>
      </c>
      <c r="M157" s="26">
        <v>16.422000000000001</v>
      </c>
      <c r="N157" s="26">
        <v>11.125</v>
      </c>
    </row>
    <row r="158" spans="1:14" x14ac:dyDescent="0.2">
      <c r="A158" s="26"/>
      <c r="B158" s="27" t="s">
        <v>8</v>
      </c>
      <c r="C158" s="26">
        <v>4.5999999999999999E-2</v>
      </c>
      <c r="D158" s="26">
        <v>1.2809999999999999</v>
      </c>
      <c r="E158" s="26">
        <v>4.6970000000000001</v>
      </c>
      <c r="F158" s="26">
        <v>4.827</v>
      </c>
      <c r="G158" s="26">
        <v>19.228999999999999</v>
      </c>
      <c r="H158" s="26">
        <v>16.530999999999999</v>
      </c>
      <c r="I158" s="26">
        <v>18.422999999999998</v>
      </c>
      <c r="J158" s="26">
        <v>28.18</v>
      </c>
      <c r="K158" s="26" t="s">
        <v>13</v>
      </c>
      <c r="L158" s="26" t="s">
        <v>13</v>
      </c>
      <c r="M158" s="26" t="s">
        <v>13</v>
      </c>
      <c r="N158" s="26" t="s">
        <v>13</v>
      </c>
    </row>
    <row r="159" spans="1:14" x14ac:dyDescent="0.2">
      <c r="A159" s="26"/>
      <c r="B159" s="27" t="s">
        <v>9</v>
      </c>
      <c r="C159" s="26">
        <v>12.499000000000001</v>
      </c>
      <c r="D159" s="26">
        <v>7.9740000000000002</v>
      </c>
      <c r="E159" s="26">
        <v>9.282</v>
      </c>
      <c r="F159" s="26">
        <v>39.503</v>
      </c>
      <c r="G159" s="26">
        <v>62.682000000000002</v>
      </c>
      <c r="H159" s="26">
        <v>73.233999999999995</v>
      </c>
      <c r="I159" s="26">
        <v>121.212</v>
      </c>
      <c r="J159" s="26">
        <v>127.657</v>
      </c>
      <c r="K159" s="26">
        <v>144.066</v>
      </c>
      <c r="L159" s="26">
        <v>145.22</v>
      </c>
      <c r="M159" s="26">
        <v>138.61000000000001</v>
      </c>
      <c r="N159" s="26" t="s">
        <v>13</v>
      </c>
    </row>
    <row r="160" spans="1:14" x14ac:dyDescent="0.2">
      <c r="A160" s="26"/>
      <c r="B160" s="27" t="s">
        <v>10</v>
      </c>
      <c r="C160" s="26">
        <v>514.851</v>
      </c>
      <c r="D160" s="26">
        <v>623.65099999999995</v>
      </c>
      <c r="E160" s="26">
        <v>822.29100000000005</v>
      </c>
      <c r="F160" s="26">
        <v>1245.54</v>
      </c>
      <c r="G160" s="26">
        <v>1142.6600000000001</v>
      </c>
      <c r="H160" s="26">
        <v>1595.71</v>
      </c>
      <c r="I160" s="26">
        <v>2156.6</v>
      </c>
      <c r="J160" s="26">
        <v>2843.1</v>
      </c>
      <c r="K160" s="26">
        <v>2275.52</v>
      </c>
      <c r="L160" s="26">
        <v>1872.05</v>
      </c>
      <c r="M160" s="26">
        <v>1027.72</v>
      </c>
      <c r="N160" s="26" t="s">
        <v>13</v>
      </c>
    </row>
    <row r="161" spans="1:14" x14ac:dyDescent="0.2">
      <c r="A161" s="26"/>
      <c r="B161" s="27" t="s">
        <v>11</v>
      </c>
      <c r="C161" s="26">
        <v>5</v>
      </c>
      <c r="D161" s="26">
        <v>5</v>
      </c>
      <c r="E161" s="26">
        <v>5.44</v>
      </c>
      <c r="F161" s="26">
        <v>6.6</v>
      </c>
      <c r="G161" s="26">
        <v>31.756</v>
      </c>
      <c r="H161" s="26">
        <v>48.164999999999999</v>
      </c>
      <c r="I161" s="26">
        <v>13.29</v>
      </c>
      <c r="J161" s="26" t="s">
        <v>13</v>
      </c>
      <c r="K161" s="26">
        <v>10.958</v>
      </c>
      <c r="L161" s="26">
        <v>18.158999999999999</v>
      </c>
      <c r="M161" s="26">
        <v>20.128</v>
      </c>
      <c r="N161" s="26" t="s">
        <v>13</v>
      </c>
    </row>
    <row r="162" spans="1:14" x14ac:dyDescent="0.2">
      <c r="A162" s="26"/>
      <c r="B162" s="27" t="s">
        <v>12</v>
      </c>
      <c r="C162" s="26">
        <v>27.885999999999999</v>
      </c>
      <c r="D162" s="26">
        <v>79.358000000000004</v>
      </c>
      <c r="E162" s="26">
        <v>54.094000000000001</v>
      </c>
      <c r="F162" s="26">
        <v>63.357999999999997</v>
      </c>
      <c r="G162" s="26">
        <v>60.764000000000003</v>
      </c>
      <c r="H162" s="26">
        <v>83.953999999999994</v>
      </c>
      <c r="I162" s="26">
        <v>98.665000000000006</v>
      </c>
      <c r="J162" s="26">
        <v>99.534999999999997</v>
      </c>
      <c r="K162" s="26">
        <v>144.27199999999999</v>
      </c>
      <c r="L162" s="26">
        <v>199.26900000000001</v>
      </c>
      <c r="M162" s="26">
        <v>119.44</v>
      </c>
      <c r="N162" s="26">
        <v>88.524000000000001</v>
      </c>
    </row>
    <row r="163" spans="1:14" x14ac:dyDescent="0.2">
      <c r="A163" s="26" t="s">
        <v>76</v>
      </c>
      <c r="B163" s="27" t="s">
        <v>1</v>
      </c>
      <c r="C163" s="26">
        <v>1286.4100000000001</v>
      </c>
      <c r="D163" s="26">
        <v>1610.87</v>
      </c>
      <c r="E163" s="26">
        <v>1579.59</v>
      </c>
      <c r="F163" s="26">
        <v>1402.9</v>
      </c>
      <c r="G163" s="26">
        <v>1196.06</v>
      </c>
      <c r="H163" s="26">
        <v>1181.0999999999999</v>
      </c>
      <c r="I163" s="26">
        <v>1292.42</v>
      </c>
      <c r="J163" s="26">
        <v>1537.66</v>
      </c>
      <c r="K163" s="26">
        <v>1628.27</v>
      </c>
      <c r="L163" s="26">
        <v>1724.96</v>
      </c>
      <c r="M163" s="26">
        <v>1271.181</v>
      </c>
      <c r="N163" s="26">
        <v>1639.819452</v>
      </c>
    </row>
    <row r="164" spans="1:14" x14ac:dyDescent="0.2">
      <c r="A164" s="26"/>
      <c r="B164" s="27" t="s">
        <v>61</v>
      </c>
      <c r="C164" s="26" t="s">
        <v>13</v>
      </c>
      <c r="D164" s="26" t="s">
        <v>13</v>
      </c>
      <c r="E164" s="26" t="s">
        <v>13</v>
      </c>
      <c r="F164" s="26" t="s">
        <v>13</v>
      </c>
      <c r="G164" s="26" t="s">
        <v>13</v>
      </c>
      <c r="H164" s="26" t="s">
        <v>13</v>
      </c>
      <c r="I164" s="26" t="s">
        <v>13</v>
      </c>
      <c r="J164" s="26" t="s">
        <v>13</v>
      </c>
      <c r="K164" s="26" t="s">
        <v>13</v>
      </c>
      <c r="L164" s="26" t="s">
        <v>13</v>
      </c>
      <c r="M164" s="26" t="s">
        <v>13</v>
      </c>
      <c r="N164" s="26" t="s">
        <v>13</v>
      </c>
    </row>
    <row r="165" spans="1:14" x14ac:dyDescent="0.2">
      <c r="A165" s="26"/>
      <c r="B165" s="27" t="s">
        <v>2</v>
      </c>
      <c r="C165" s="26">
        <v>366.38900000000001</v>
      </c>
      <c r="D165" s="26">
        <v>358.54</v>
      </c>
      <c r="E165" s="26">
        <v>373.28</v>
      </c>
      <c r="F165" s="26">
        <v>360.69</v>
      </c>
      <c r="G165" s="26">
        <v>346.81299999999999</v>
      </c>
      <c r="H165" s="26">
        <v>342.02199999999999</v>
      </c>
      <c r="I165" s="26">
        <v>327.30200000000002</v>
      </c>
      <c r="J165" s="26">
        <v>388.255</v>
      </c>
      <c r="K165" s="26">
        <v>372.23399999999998</v>
      </c>
      <c r="L165" s="26">
        <v>407.69200000000001</v>
      </c>
      <c r="M165" s="26">
        <v>362.096</v>
      </c>
      <c r="N165" s="26">
        <v>354.83030100000002</v>
      </c>
    </row>
    <row r="166" spans="1:14" x14ac:dyDescent="0.2">
      <c r="A166" s="26"/>
      <c r="B166" s="27" t="s">
        <v>3</v>
      </c>
      <c r="C166" s="26">
        <v>344.291</v>
      </c>
      <c r="D166" s="26">
        <v>385.24</v>
      </c>
      <c r="E166" s="26">
        <v>377.44</v>
      </c>
      <c r="F166" s="26">
        <v>304.51299999999998</v>
      </c>
      <c r="G166" s="26">
        <v>240.45</v>
      </c>
      <c r="H166" s="26">
        <v>227.56</v>
      </c>
      <c r="I166" s="26">
        <v>246.255</v>
      </c>
      <c r="J166" s="26">
        <v>285.71199999999999</v>
      </c>
      <c r="K166" s="26">
        <v>262.48</v>
      </c>
      <c r="L166" s="26">
        <v>211.54</v>
      </c>
      <c r="M166" s="26">
        <v>238.10599999999999</v>
      </c>
      <c r="N166" s="26">
        <v>329.78711099999998</v>
      </c>
    </row>
    <row r="167" spans="1:14" x14ac:dyDescent="0.2">
      <c r="A167" s="26"/>
      <c r="B167" s="27" t="s">
        <v>4</v>
      </c>
      <c r="C167" s="26">
        <v>575.73</v>
      </c>
      <c r="D167" s="26">
        <v>867.09</v>
      </c>
      <c r="E167" s="26">
        <v>828.87</v>
      </c>
      <c r="F167" s="26">
        <v>737.697</v>
      </c>
      <c r="G167" s="26">
        <v>608.79700000000003</v>
      </c>
      <c r="H167" s="26">
        <v>611.51800000000003</v>
      </c>
      <c r="I167" s="26">
        <v>718.86300000000006</v>
      </c>
      <c r="J167" s="26">
        <v>863.69299999999998</v>
      </c>
      <c r="K167" s="26">
        <v>993.55600000000004</v>
      </c>
      <c r="L167" s="26">
        <v>1105.7280000000001</v>
      </c>
      <c r="M167" s="26">
        <v>670.98</v>
      </c>
      <c r="N167" s="26">
        <v>955.20204000000001</v>
      </c>
    </row>
    <row r="168" spans="1:14" x14ac:dyDescent="0.2">
      <c r="A168" s="26"/>
      <c r="B168" s="27" t="s">
        <v>5</v>
      </c>
      <c r="C168" s="26">
        <v>40.713000000000001</v>
      </c>
      <c r="D168" s="26">
        <v>214.38</v>
      </c>
      <c r="E168" s="26">
        <v>176.24</v>
      </c>
      <c r="F168" s="26">
        <v>34.299999999999997</v>
      </c>
      <c r="G168" s="26">
        <v>20.67</v>
      </c>
      <c r="H168" s="26">
        <v>15.67</v>
      </c>
      <c r="I168" s="26">
        <v>162.98400000000001</v>
      </c>
      <c r="J168" s="26">
        <v>266.221</v>
      </c>
      <c r="K168" s="26">
        <v>482.58600000000001</v>
      </c>
      <c r="L168" s="26">
        <v>645.06299999999999</v>
      </c>
      <c r="M168" s="26">
        <v>137.43600000000001</v>
      </c>
      <c r="N168" s="26">
        <v>9.1350289999999994</v>
      </c>
    </row>
    <row r="169" spans="1:14" x14ac:dyDescent="0.2">
      <c r="A169" s="26"/>
      <c r="B169" s="27" t="s">
        <v>6</v>
      </c>
      <c r="C169" s="26">
        <v>96.893000000000001</v>
      </c>
      <c r="D169" s="26">
        <v>120.74</v>
      </c>
      <c r="E169" s="26">
        <v>107.03</v>
      </c>
      <c r="F169" s="26">
        <v>106.57</v>
      </c>
      <c r="G169" s="26">
        <v>92.55</v>
      </c>
      <c r="H169" s="26">
        <v>165.25</v>
      </c>
      <c r="I169" s="26">
        <v>185.86099999999999</v>
      </c>
      <c r="J169" s="26">
        <v>193.66</v>
      </c>
      <c r="K169" s="26">
        <v>157.971</v>
      </c>
      <c r="L169" s="26">
        <v>143.50899999999999</v>
      </c>
      <c r="M169" s="26">
        <v>141.37899999999999</v>
      </c>
      <c r="N169" s="26">
        <v>161.18255199999999</v>
      </c>
    </row>
    <row r="170" spans="1:14" x14ac:dyDescent="0.2">
      <c r="A170" s="26"/>
      <c r="B170" s="27" t="s">
        <v>7</v>
      </c>
      <c r="C170" s="26" t="s">
        <v>13</v>
      </c>
      <c r="D170" s="26" t="s">
        <v>13</v>
      </c>
      <c r="E170" s="26" t="s">
        <v>13</v>
      </c>
      <c r="F170" s="26" t="s">
        <v>13</v>
      </c>
      <c r="G170" s="26" t="s">
        <v>13</v>
      </c>
      <c r="H170" s="26" t="s">
        <v>13</v>
      </c>
      <c r="I170" s="26" t="s">
        <v>13</v>
      </c>
      <c r="J170" s="26" t="s">
        <v>13</v>
      </c>
      <c r="K170" s="26" t="s">
        <v>13</v>
      </c>
      <c r="L170" s="26" t="s">
        <v>13</v>
      </c>
      <c r="M170" s="26" t="s">
        <v>13</v>
      </c>
      <c r="N170" s="26" t="s">
        <v>13</v>
      </c>
    </row>
    <row r="171" spans="1:14" x14ac:dyDescent="0.2">
      <c r="A171" s="26"/>
      <c r="B171" s="27" t="s">
        <v>8</v>
      </c>
      <c r="C171" s="26">
        <v>16.087</v>
      </c>
      <c r="D171" s="26">
        <v>17.670000000000002</v>
      </c>
      <c r="E171" s="26">
        <v>19.68</v>
      </c>
      <c r="F171" s="26">
        <v>17.89</v>
      </c>
      <c r="G171" s="26">
        <v>17.48</v>
      </c>
      <c r="H171" s="26">
        <v>10.57</v>
      </c>
      <c r="I171" s="26">
        <v>15.272</v>
      </c>
      <c r="J171" s="26">
        <v>16.753</v>
      </c>
      <c r="K171" s="26">
        <v>19.2</v>
      </c>
      <c r="L171" s="26">
        <v>19.515000000000001</v>
      </c>
      <c r="M171" s="26">
        <v>17.658000000000001</v>
      </c>
      <c r="N171" s="26">
        <v>27.038813000000001</v>
      </c>
    </row>
    <row r="172" spans="1:14" x14ac:dyDescent="0.2">
      <c r="A172" s="26"/>
      <c r="B172" s="27" t="s">
        <v>9</v>
      </c>
      <c r="C172" s="26">
        <v>1</v>
      </c>
      <c r="D172" s="26">
        <v>1</v>
      </c>
      <c r="E172" s="26">
        <v>1</v>
      </c>
      <c r="F172" s="26">
        <v>1.05</v>
      </c>
      <c r="G172" s="26">
        <v>1</v>
      </c>
      <c r="H172" s="26">
        <v>1</v>
      </c>
      <c r="I172" s="26">
        <v>1</v>
      </c>
      <c r="J172" s="26">
        <v>1</v>
      </c>
      <c r="K172" s="26">
        <v>1</v>
      </c>
      <c r="L172" s="26">
        <v>1</v>
      </c>
      <c r="M172" s="26">
        <v>1</v>
      </c>
      <c r="N172" s="26" t="s">
        <v>13</v>
      </c>
    </row>
    <row r="173" spans="1:14" x14ac:dyDescent="0.2">
      <c r="A173" s="26"/>
      <c r="B173" s="27" t="s">
        <v>10</v>
      </c>
      <c r="C173" s="26">
        <v>341.25900000000001</v>
      </c>
      <c r="D173" s="26">
        <v>410.01</v>
      </c>
      <c r="E173" s="26">
        <v>445.23</v>
      </c>
      <c r="F173" s="26">
        <v>479.01900000000001</v>
      </c>
      <c r="G173" s="26">
        <v>348.52</v>
      </c>
      <c r="H173" s="26">
        <v>337.99599999999998</v>
      </c>
      <c r="I173" s="26">
        <v>319.18</v>
      </c>
      <c r="J173" s="26">
        <v>370.279</v>
      </c>
      <c r="K173" s="26">
        <v>319.84100000000001</v>
      </c>
      <c r="L173" s="26">
        <v>284.36200000000002</v>
      </c>
      <c r="M173" s="26">
        <v>359.67099999999999</v>
      </c>
      <c r="N173" s="26" t="s">
        <v>13</v>
      </c>
    </row>
    <row r="174" spans="1:14" x14ac:dyDescent="0.2">
      <c r="A174" s="26"/>
      <c r="B174" s="27" t="s">
        <v>11</v>
      </c>
      <c r="C174" s="26">
        <v>2</v>
      </c>
      <c r="D174" s="26">
        <v>2</v>
      </c>
      <c r="E174" s="26">
        <v>2</v>
      </c>
      <c r="F174" s="26">
        <v>2</v>
      </c>
      <c r="G174" s="26">
        <v>2</v>
      </c>
      <c r="H174" s="26">
        <v>0.5</v>
      </c>
      <c r="I174" s="26" t="s">
        <v>13</v>
      </c>
      <c r="J174" s="26" t="s">
        <v>13</v>
      </c>
      <c r="K174" s="26" t="s">
        <v>13</v>
      </c>
      <c r="L174" s="26" t="s">
        <v>13</v>
      </c>
      <c r="M174" s="26" t="s">
        <v>13</v>
      </c>
      <c r="N174" s="26" t="s">
        <v>13</v>
      </c>
    </row>
    <row r="175" spans="1:14" x14ac:dyDescent="0.2">
      <c r="A175" s="26"/>
      <c r="B175" s="27" t="s">
        <v>12</v>
      </c>
      <c r="C175" s="26">
        <v>77.777000000000001</v>
      </c>
      <c r="D175" s="26">
        <v>101.29</v>
      </c>
      <c r="E175" s="26">
        <v>77.69</v>
      </c>
      <c r="F175" s="26">
        <v>96.87</v>
      </c>
      <c r="G175" s="26">
        <v>126.58</v>
      </c>
      <c r="H175" s="26">
        <v>80.53</v>
      </c>
      <c r="I175" s="26">
        <v>34.563000000000002</v>
      </c>
      <c r="J175" s="26">
        <v>15.781000000000001</v>
      </c>
      <c r="K175" s="26">
        <v>12.954000000000001</v>
      </c>
      <c r="L175" s="26">
        <v>12.275</v>
      </c>
      <c r="M175" s="26">
        <v>13.836</v>
      </c>
      <c r="N175" s="26">
        <v>209.59378100000001</v>
      </c>
    </row>
    <row r="176" spans="1:14" x14ac:dyDescent="0.2">
      <c r="A176" s="26" t="s">
        <v>77</v>
      </c>
      <c r="B176" s="27" t="s">
        <v>1</v>
      </c>
      <c r="C176" s="26">
        <v>1416.22</v>
      </c>
      <c r="D176" s="26">
        <v>1605.24</v>
      </c>
      <c r="E176" s="26">
        <v>1700.93</v>
      </c>
      <c r="F176" s="26">
        <v>2030.05</v>
      </c>
      <c r="G176" s="26">
        <v>1740.96</v>
      </c>
      <c r="H176" s="26">
        <v>1905.05</v>
      </c>
      <c r="I176" s="26">
        <v>1778.46</v>
      </c>
      <c r="J176" s="26">
        <v>1480.05</v>
      </c>
      <c r="K176" s="26">
        <v>1560.37</v>
      </c>
      <c r="L176" s="26">
        <v>1618.35</v>
      </c>
      <c r="M176" s="26">
        <v>1699.367522</v>
      </c>
      <c r="N176" s="26">
        <v>1742.3768230000001</v>
      </c>
    </row>
    <row r="177" spans="1:14" x14ac:dyDescent="0.2">
      <c r="A177" s="26"/>
      <c r="B177" s="27" t="s">
        <v>61</v>
      </c>
      <c r="C177" s="26" t="s">
        <v>13</v>
      </c>
      <c r="D177" s="26" t="s">
        <v>13</v>
      </c>
      <c r="E177" s="26" t="s">
        <v>13</v>
      </c>
      <c r="F177" s="26" t="s">
        <v>13</v>
      </c>
      <c r="G177" s="26" t="s">
        <v>13</v>
      </c>
      <c r="H177" s="26" t="s">
        <v>13</v>
      </c>
      <c r="I177" s="26" t="s">
        <v>13</v>
      </c>
      <c r="J177" s="26" t="s">
        <v>13</v>
      </c>
      <c r="K177" s="26" t="s">
        <v>13</v>
      </c>
      <c r="L177" s="26" t="s">
        <v>13</v>
      </c>
      <c r="M177" s="26" t="s">
        <v>13</v>
      </c>
      <c r="N177" s="26" t="s">
        <v>13</v>
      </c>
    </row>
    <row r="178" spans="1:14" x14ac:dyDescent="0.2">
      <c r="A178" s="26"/>
      <c r="B178" s="27" t="s">
        <v>2</v>
      </c>
      <c r="C178" s="26">
        <v>630.21299999999997</v>
      </c>
      <c r="D178" s="26">
        <v>689.26300000000003</v>
      </c>
      <c r="E178" s="26">
        <v>698.41800000000001</v>
      </c>
      <c r="F178" s="26">
        <v>905.26599999999996</v>
      </c>
      <c r="G178" s="26">
        <v>714.97299999999996</v>
      </c>
      <c r="H178" s="26">
        <v>757.66</v>
      </c>
      <c r="I178" s="26">
        <v>644.41499999999996</v>
      </c>
      <c r="J178" s="26">
        <v>590.42600000000004</v>
      </c>
      <c r="K178" s="26">
        <v>676.596</v>
      </c>
      <c r="L178" s="26">
        <v>734.04300000000001</v>
      </c>
      <c r="M178" s="26" t="s">
        <v>13</v>
      </c>
      <c r="N178" s="26" t="s">
        <v>13</v>
      </c>
    </row>
    <row r="179" spans="1:14" x14ac:dyDescent="0.2">
      <c r="A179" s="26"/>
      <c r="B179" s="27" t="s">
        <v>3</v>
      </c>
      <c r="C179" s="26">
        <v>413.83</v>
      </c>
      <c r="D179" s="26">
        <v>455.31900000000002</v>
      </c>
      <c r="E179" s="26">
        <v>478.72300000000001</v>
      </c>
      <c r="F179" s="26">
        <v>503.19099999999997</v>
      </c>
      <c r="G179" s="26">
        <v>407.71300000000002</v>
      </c>
      <c r="H179" s="26">
        <v>505.58499999999998</v>
      </c>
      <c r="I179" s="26">
        <v>718.08500000000004</v>
      </c>
      <c r="J179" s="26">
        <v>728.72299999999996</v>
      </c>
      <c r="K179" s="26">
        <v>713.298</v>
      </c>
      <c r="L179" s="26">
        <v>718.08500000000004</v>
      </c>
      <c r="M179" s="26" t="s">
        <v>13</v>
      </c>
      <c r="N179" s="26" t="s">
        <v>13</v>
      </c>
    </row>
    <row r="180" spans="1:14" x14ac:dyDescent="0.2">
      <c r="A180" s="26"/>
      <c r="B180" s="27" t="s">
        <v>4</v>
      </c>
      <c r="C180" s="26">
        <v>372.18099999999998</v>
      </c>
      <c r="D180" s="26">
        <v>460.65800000000002</v>
      </c>
      <c r="E180" s="26">
        <v>523.78899999999999</v>
      </c>
      <c r="F180" s="26">
        <v>621.59299999999996</v>
      </c>
      <c r="G180" s="26">
        <v>618.274</v>
      </c>
      <c r="H180" s="26">
        <v>641.80499999999995</v>
      </c>
      <c r="I180" s="26">
        <v>415.96</v>
      </c>
      <c r="J180" s="26">
        <v>160.904</v>
      </c>
      <c r="K180" s="26">
        <v>170.47900000000001</v>
      </c>
      <c r="L180" s="26">
        <v>166.22200000000001</v>
      </c>
      <c r="M180" s="26" t="s">
        <v>13</v>
      </c>
      <c r="N180" s="26" t="s">
        <v>13</v>
      </c>
    </row>
    <row r="181" spans="1:14" x14ac:dyDescent="0.2">
      <c r="A181" s="26"/>
      <c r="B181" s="27" t="s">
        <v>5</v>
      </c>
      <c r="C181" s="26" t="s">
        <v>13</v>
      </c>
      <c r="D181" s="26" t="s">
        <v>13</v>
      </c>
      <c r="E181" s="26" t="s">
        <v>13</v>
      </c>
      <c r="F181" s="26" t="s">
        <v>13</v>
      </c>
      <c r="G181" s="26" t="s">
        <v>13</v>
      </c>
      <c r="H181" s="26" t="s">
        <v>13</v>
      </c>
      <c r="I181" s="26" t="s">
        <v>13</v>
      </c>
      <c r="J181" s="26" t="s">
        <v>13</v>
      </c>
      <c r="K181" s="26" t="s">
        <v>13</v>
      </c>
      <c r="L181" s="26" t="s">
        <v>13</v>
      </c>
      <c r="M181" s="26" t="s">
        <v>13</v>
      </c>
      <c r="N181" s="26" t="s">
        <v>13</v>
      </c>
    </row>
    <row r="182" spans="1:14" x14ac:dyDescent="0.2">
      <c r="A182" s="26"/>
      <c r="B182" s="27" t="s">
        <v>6</v>
      </c>
      <c r="C182" s="26">
        <v>234.149</v>
      </c>
      <c r="D182" s="26">
        <v>305.60399999999998</v>
      </c>
      <c r="E182" s="26">
        <v>351.98099999999999</v>
      </c>
      <c r="F182" s="26">
        <v>429.04300000000001</v>
      </c>
      <c r="G182" s="26">
        <v>417.47300000000001</v>
      </c>
      <c r="H182" s="26">
        <v>431.702</v>
      </c>
      <c r="I182" s="26">
        <v>84.840400000000002</v>
      </c>
      <c r="J182" s="26">
        <v>47.872300000000003</v>
      </c>
      <c r="K182" s="26">
        <v>57.446800000000003</v>
      </c>
      <c r="L182" s="26">
        <v>53.191000000000003</v>
      </c>
      <c r="M182" s="26" t="s">
        <v>13</v>
      </c>
      <c r="N182" s="26" t="s">
        <v>13</v>
      </c>
    </row>
    <row r="183" spans="1:14" x14ac:dyDescent="0.2">
      <c r="A183" s="26"/>
      <c r="B183" s="27" t="s">
        <v>7</v>
      </c>
      <c r="C183" s="26" t="s">
        <v>13</v>
      </c>
      <c r="D183" s="26" t="s">
        <v>13</v>
      </c>
      <c r="E183" s="26" t="s">
        <v>13</v>
      </c>
      <c r="F183" s="26" t="s">
        <v>13</v>
      </c>
      <c r="G183" s="26" t="s">
        <v>13</v>
      </c>
      <c r="H183" s="26" t="s">
        <v>13</v>
      </c>
      <c r="I183" s="26" t="s">
        <v>13</v>
      </c>
      <c r="J183" s="26" t="s">
        <v>13</v>
      </c>
      <c r="K183" s="26" t="s">
        <v>13</v>
      </c>
      <c r="L183" s="26" t="s">
        <v>13</v>
      </c>
      <c r="M183" s="26" t="s">
        <v>13</v>
      </c>
      <c r="N183" s="26" t="s">
        <v>13</v>
      </c>
    </row>
    <row r="184" spans="1:14" x14ac:dyDescent="0.2">
      <c r="A184" s="26"/>
      <c r="B184" s="27" t="s">
        <v>8</v>
      </c>
      <c r="C184" s="26" t="s">
        <v>13</v>
      </c>
      <c r="D184" s="26" t="s">
        <v>13</v>
      </c>
      <c r="E184" s="26" t="s">
        <v>13</v>
      </c>
      <c r="F184" s="26" t="s">
        <v>13</v>
      </c>
      <c r="G184" s="26" t="s">
        <v>13</v>
      </c>
      <c r="H184" s="26" t="s">
        <v>13</v>
      </c>
      <c r="I184" s="26" t="s">
        <v>13</v>
      </c>
      <c r="J184" s="26" t="s">
        <v>13</v>
      </c>
      <c r="K184" s="26" t="s">
        <v>13</v>
      </c>
      <c r="L184" s="26" t="s">
        <v>13</v>
      </c>
      <c r="M184" s="26" t="s">
        <v>13</v>
      </c>
      <c r="N184" s="26" t="s">
        <v>13</v>
      </c>
    </row>
    <row r="185" spans="1:14" x14ac:dyDescent="0.2">
      <c r="A185" s="26"/>
      <c r="B185" s="27" t="s">
        <v>9</v>
      </c>
      <c r="C185" s="26">
        <v>11.170199999999999</v>
      </c>
      <c r="D185" s="26">
        <v>16.223400000000002</v>
      </c>
      <c r="E185" s="26">
        <v>23.670200000000001</v>
      </c>
      <c r="F185" s="26">
        <v>34.573999999999998</v>
      </c>
      <c r="G185" s="26">
        <v>40.4255</v>
      </c>
      <c r="H185" s="26">
        <v>47.340400000000002</v>
      </c>
      <c r="I185" s="26">
        <v>54.521299999999997</v>
      </c>
      <c r="J185" s="26">
        <v>58.510599999999997</v>
      </c>
      <c r="K185" s="26">
        <v>58.510599999999997</v>
      </c>
      <c r="L185" s="26">
        <v>58.511000000000003</v>
      </c>
      <c r="M185" s="26" t="s">
        <v>13</v>
      </c>
      <c r="N185" s="26" t="s">
        <v>13</v>
      </c>
    </row>
    <row r="186" spans="1:14" x14ac:dyDescent="0.2">
      <c r="A186" s="26"/>
      <c r="B186" s="27" t="s">
        <v>10</v>
      </c>
      <c r="C186" s="26">
        <v>126.86199999999999</v>
      </c>
      <c r="D186" s="26">
        <v>138.83000000000001</v>
      </c>
      <c r="E186" s="26">
        <v>148.13800000000001</v>
      </c>
      <c r="F186" s="26">
        <v>157.97900000000001</v>
      </c>
      <c r="G186" s="26">
        <v>160.37200000000001</v>
      </c>
      <c r="H186" s="26">
        <v>162.76599999999999</v>
      </c>
      <c r="I186" s="26">
        <v>276.596</v>
      </c>
      <c r="J186" s="26">
        <v>54.521299999999997</v>
      </c>
      <c r="K186" s="26">
        <v>54.521299999999997</v>
      </c>
      <c r="L186" s="26">
        <v>54.521000000000001</v>
      </c>
      <c r="M186" s="26" t="s">
        <v>13</v>
      </c>
      <c r="N186" s="26" t="s">
        <v>13</v>
      </c>
    </row>
    <row r="187" spans="1:14" x14ac:dyDescent="0.2">
      <c r="A187" s="26"/>
      <c r="B187" s="27" t="s">
        <v>11</v>
      </c>
      <c r="C187" s="26" t="s">
        <v>13</v>
      </c>
      <c r="D187" s="26" t="s">
        <v>13</v>
      </c>
      <c r="E187" s="26" t="s">
        <v>13</v>
      </c>
      <c r="F187" s="26" t="s">
        <v>13</v>
      </c>
      <c r="G187" s="26" t="s">
        <v>13</v>
      </c>
      <c r="H187" s="26" t="s">
        <v>13</v>
      </c>
      <c r="I187" s="26" t="s">
        <v>13</v>
      </c>
      <c r="J187" s="26" t="s">
        <v>13</v>
      </c>
      <c r="K187" s="26" t="s">
        <v>13</v>
      </c>
      <c r="L187" s="26" t="s">
        <v>13</v>
      </c>
      <c r="M187" s="26" t="s">
        <v>13</v>
      </c>
      <c r="N187" s="26" t="s">
        <v>13</v>
      </c>
    </row>
    <row r="188" spans="1:14" x14ac:dyDescent="0.2">
      <c r="A188" s="26"/>
      <c r="B188" s="27" t="s">
        <v>12</v>
      </c>
      <c r="C188" s="26" t="s">
        <v>13</v>
      </c>
      <c r="D188" s="26" t="s">
        <v>13</v>
      </c>
      <c r="E188" s="26" t="s">
        <v>13</v>
      </c>
      <c r="F188" s="26" t="s">
        <v>13</v>
      </c>
      <c r="G188" s="26" t="s">
        <v>13</v>
      </c>
      <c r="H188" s="26" t="s">
        <v>13</v>
      </c>
      <c r="I188" s="26" t="s">
        <v>13</v>
      </c>
      <c r="J188" s="26" t="s">
        <v>13</v>
      </c>
      <c r="K188" s="26" t="s">
        <v>13</v>
      </c>
      <c r="L188" s="26" t="s">
        <v>13</v>
      </c>
      <c r="M188" s="26" t="s">
        <v>13</v>
      </c>
      <c r="N188" s="26" t="s">
        <v>13</v>
      </c>
    </row>
    <row r="189" spans="1:14" x14ac:dyDescent="0.2">
      <c r="A189" s="26" t="s">
        <v>78</v>
      </c>
      <c r="B189" s="27" t="s">
        <v>1</v>
      </c>
      <c r="C189" s="26">
        <v>2297.3000000000002</v>
      </c>
      <c r="D189" s="26">
        <v>2538.17</v>
      </c>
      <c r="E189" s="26">
        <v>3083.43</v>
      </c>
      <c r="F189" s="26">
        <v>3756.65</v>
      </c>
      <c r="G189" s="26">
        <v>3395.04</v>
      </c>
      <c r="H189" s="26">
        <v>4389.17</v>
      </c>
      <c r="I189" s="26">
        <v>5270.74</v>
      </c>
      <c r="J189" s="26">
        <v>5578.27</v>
      </c>
      <c r="K189" s="26">
        <v>6567.83</v>
      </c>
      <c r="L189" s="26">
        <v>7770.2219999999998</v>
      </c>
      <c r="M189" s="26">
        <v>7699.4549999999999</v>
      </c>
      <c r="N189" s="26">
        <v>8518.7748709999996</v>
      </c>
    </row>
    <row r="190" spans="1:14" x14ac:dyDescent="0.2">
      <c r="A190" s="26"/>
      <c r="B190" s="27" t="s">
        <v>61</v>
      </c>
      <c r="C190" s="26">
        <v>16.2989</v>
      </c>
      <c r="D190" s="26">
        <v>197.697</v>
      </c>
      <c r="E190" s="26">
        <v>199.36199999999999</v>
      </c>
      <c r="F190" s="26">
        <v>94.796000000000006</v>
      </c>
      <c r="G190" s="26" t="s">
        <v>13</v>
      </c>
      <c r="H190" s="26" t="s">
        <v>13</v>
      </c>
      <c r="I190" s="26" t="s">
        <v>13</v>
      </c>
      <c r="J190" s="26">
        <v>0.443</v>
      </c>
      <c r="K190" s="26">
        <v>16.521999999999998</v>
      </c>
      <c r="L190" s="26">
        <v>14.888999999999999</v>
      </c>
      <c r="M190" s="26">
        <v>17.965</v>
      </c>
      <c r="N190" s="26" t="s">
        <v>13</v>
      </c>
    </row>
    <row r="191" spans="1:14" x14ac:dyDescent="0.2">
      <c r="A191" s="26"/>
      <c r="B191" s="27" t="s">
        <v>2</v>
      </c>
      <c r="C191" s="26">
        <v>1596.73</v>
      </c>
      <c r="D191" s="26">
        <v>1608.55</v>
      </c>
      <c r="E191" s="26">
        <v>2151.1999999999998</v>
      </c>
      <c r="F191" s="26">
        <v>3033.01</v>
      </c>
      <c r="G191" s="26">
        <v>2650.59</v>
      </c>
      <c r="H191" s="26">
        <v>3441.86</v>
      </c>
      <c r="I191" s="26">
        <v>4239.24</v>
      </c>
      <c r="J191" s="26">
        <v>4275.08</v>
      </c>
      <c r="K191" s="26">
        <v>4954.92</v>
      </c>
      <c r="L191" s="26">
        <v>5300.0159999999996</v>
      </c>
      <c r="M191" s="26">
        <v>5764.317</v>
      </c>
      <c r="N191" s="26" t="s">
        <v>13</v>
      </c>
    </row>
    <row r="192" spans="1:14" x14ac:dyDescent="0.2">
      <c r="A192" s="26"/>
      <c r="B192" s="27" t="s">
        <v>3</v>
      </c>
      <c r="C192" s="26">
        <v>140.71899999999999</v>
      </c>
      <c r="D192" s="26">
        <v>139.642</v>
      </c>
      <c r="E192" s="26">
        <v>155.762</v>
      </c>
      <c r="F192" s="26">
        <v>183.584</v>
      </c>
      <c r="G192" s="26">
        <v>249.10400000000001</v>
      </c>
      <c r="H192" s="26">
        <v>260.59500000000003</v>
      </c>
      <c r="I192" s="26">
        <v>331.67899999999997</v>
      </c>
      <c r="J192" s="26">
        <v>303.95800000000003</v>
      </c>
      <c r="K192" s="26">
        <v>349.93400000000003</v>
      </c>
      <c r="L192" s="26">
        <v>399.76600000000002</v>
      </c>
      <c r="M192" s="26">
        <v>425.029</v>
      </c>
      <c r="N192" s="26" t="s">
        <v>13</v>
      </c>
    </row>
    <row r="193" spans="1:14" x14ac:dyDescent="0.2">
      <c r="A193" s="26"/>
      <c r="B193" s="27" t="s">
        <v>4</v>
      </c>
      <c r="C193" s="26">
        <v>543.5521</v>
      </c>
      <c r="D193" s="26">
        <v>592.28099999999995</v>
      </c>
      <c r="E193" s="26">
        <v>577.10599999999999</v>
      </c>
      <c r="F193" s="26">
        <v>445.26</v>
      </c>
      <c r="G193" s="26">
        <v>495.346</v>
      </c>
      <c r="H193" s="26">
        <v>686.72299999999996</v>
      </c>
      <c r="I193" s="26">
        <v>699.81299999999999</v>
      </c>
      <c r="J193" s="26">
        <v>998.78899999999999</v>
      </c>
      <c r="K193" s="26">
        <v>1246.454</v>
      </c>
      <c r="L193" s="26">
        <v>2055.5500000000002</v>
      </c>
      <c r="M193" s="26">
        <v>1492.144</v>
      </c>
      <c r="N193" s="26" t="s">
        <v>13</v>
      </c>
    </row>
    <row r="194" spans="1:14" x14ac:dyDescent="0.2">
      <c r="A194" s="26"/>
      <c r="B194" s="27" t="s">
        <v>5</v>
      </c>
      <c r="C194" s="26">
        <v>1.081</v>
      </c>
      <c r="D194" s="26">
        <v>1.405</v>
      </c>
      <c r="E194" s="26">
        <v>0.28999999999999998</v>
      </c>
      <c r="F194" s="26">
        <v>0.33537499999999998</v>
      </c>
      <c r="G194" s="26">
        <v>0.26108300000000001</v>
      </c>
      <c r="H194" s="26">
        <v>6.2910000000000004</v>
      </c>
      <c r="I194" s="26">
        <v>8.3160000000000007</v>
      </c>
      <c r="J194" s="26">
        <v>13.259</v>
      </c>
      <c r="K194" s="26">
        <v>15.829000000000001</v>
      </c>
      <c r="L194" s="26">
        <v>350.64499999999998</v>
      </c>
      <c r="M194" s="26">
        <v>179.166</v>
      </c>
      <c r="N194" s="26" t="s">
        <v>13</v>
      </c>
    </row>
    <row r="195" spans="1:14" x14ac:dyDescent="0.2">
      <c r="A195" s="26"/>
      <c r="B195" s="27" t="s">
        <v>6</v>
      </c>
      <c r="C195" s="26">
        <v>157.49100000000001</v>
      </c>
      <c r="D195" s="26">
        <v>174.988</v>
      </c>
      <c r="E195" s="26">
        <v>153.53299999999999</v>
      </c>
      <c r="F195" s="26">
        <v>18.849</v>
      </c>
      <c r="G195" s="26">
        <v>24.378</v>
      </c>
      <c r="H195" s="26">
        <v>26.315999999999999</v>
      </c>
      <c r="I195" s="26">
        <v>30.498000000000001</v>
      </c>
      <c r="J195" s="26">
        <v>32.511000000000003</v>
      </c>
      <c r="K195" s="26">
        <v>16.937000000000001</v>
      </c>
      <c r="L195" s="26">
        <v>2.3559999999999999</v>
      </c>
      <c r="M195" s="26">
        <v>7.3949999999999996</v>
      </c>
      <c r="N195" s="26" t="s">
        <v>13</v>
      </c>
    </row>
    <row r="196" spans="1:14" x14ac:dyDescent="0.2">
      <c r="A196" s="26"/>
      <c r="B196" s="27" t="s">
        <v>7</v>
      </c>
      <c r="C196" s="26">
        <v>15.0473</v>
      </c>
      <c r="D196" s="26">
        <v>20.317</v>
      </c>
      <c r="E196" s="26">
        <v>21.692</v>
      </c>
      <c r="F196" s="26">
        <v>25.262</v>
      </c>
      <c r="G196" s="26">
        <v>31.013000000000002</v>
      </c>
      <c r="H196" s="26">
        <v>45.347999999999999</v>
      </c>
      <c r="I196" s="26">
        <v>75.337999999999994</v>
      </c>
      <c r="J196" s="26">
        <v>250.62700000000001</v>
      </c>
      <c r="K196" s="26">
        <v>462.23599999999999</v>
      </c>
      <c r="L196" s="26">
        <v>815.21100000000001</v>
      </c>
      <c r="M196" s="26">
        <v>508.6</v>
      </c>
      <c r="N196" s="26" t="s">
        <v>13</v>
      </c>
    </row>
    <row r="197" spans="1:14" x14ac:dyDescent="0.2">
      <c r="A197" s="26"/>
      <c r="B197" s="27" t="s">
        <v>8</v>
      </c>
      <c r="C197" s="26">
        <v>4.3702399999999999</v>
      </c>
      <c r="D197" s="26">
        <v>5.242</v>
      </c>
      <c r="E197" s="26">
        <v>7.6760000000000002</v>
      </c>
      <c r="F197" s="26">
        <v>21.922999999999998</v>
      </c>
      <c r="G197" s="26">
        <v>8.3859999999999992</v>
      </c>
      <c r="H197" s="26">
        <v>17.637</v>
      </c>
      <c r="I197" s="26">
        <v>10.471</v>
      </c>
      <c r="J197" s="26">
        <v>10.817</v>
      </c>
      <c r="K197" s="26">
        <v>20.488</v>
      </c>
      <c r="L197" s="26">
        <v>30.128</v>
      </c>
      <c r="M197" s="26">
        <v>24.259</v>
      </c>
      <c r="N197" s="26" t="s">
        <v>13</v>
      </c>
    </row>
    <row r="198" spans="1:14" x14ac:dyDescent="0.2">
      <c r="A198" s="26"/>
      <c r="B198" s="27" t="s">
        <v>9</v>
      </c>
      <c r="C198" s="26">
        <v>24.7317</v>
      </c>
      <c r="D198" s="26">
        <v>13.393000000000001</v>
      </c>
      <c r="E198" s="26">
        <v>27.358000000000001</v>
      </c>
      <c r="F198" s="26">
        <v>20.498000000000001</v>
      </c>
      <c r="G198" s="26">
        <v>22.957000000000001</v>
      </c>
      <c r="H198" s="26">
        <v>24.434000000000001</v>
      </c>
      <c r="I198" s="26">
        <v>24.748000000000001</v>
      </c>
      <c r="J198" s="26">
        <v>24.728999999999999</v>
      </c>
      <c r="K198" s="26">
        <v>24.738</v>
      </c>
      <c r="L198" s="26">
        <v>59.119</v>
      </c>
      <c r="M198" s="26">
        <v>53.156999999999996</v>
      </c>
      <c r="N198" s="26" t="s">
        <v>13</v>
      </c>
    </row>
    <row r="199" spans="1:14" x14ac:dyDescent="0.2">
      <c r="A199" s="26"/>
      <c r="B199" s="27" t="s">
        <v>10</v>
      </c>
      <c r="C199" s="26">
        <v>143.68799999999999</v>
      </c>
      <c r="D199" s="26">
        <v>147.387</v>
      </c>
      <c r="E199" s="26">
        <v>155.05199999999999</v>
      </c>
      <c r="F199" s="26">
        <v>189.32599999999999</v>
      </c>
      <c r="G199" s="26">
        <v>196.56299999999999</v>
      </c>
      <c r="H199" s="26">
        <v>299.31700000000001</v>
      </c>
      <c r="I199" s="26">
        <v>254.05699999999999</v>
      </c>
      <c r="J199" s="26">
        <v>313.87200000000001</v>
      </c>
      <c r="K199" s="26">
        <v>326.78300000000002</v>
      </c>
      <c r="L199" s="26">
        <v>420.64499999999998</v>
      </c>
      <c r="M199" s="26">
        <v>390.08199999999999</v>
      </c>
      <c r="N199" s="26" t="s">
        <v>13</v>
      </c>
    </row>
    <row r="200" spans="1:14" x14ac:dyDescent="0.2">
      <c r="A200" s="26"/>
      <c r="B200" s="27" t="s">
        <v>11</v>
      </c>
      <c r="C200" s="26">
        <v>1.5930199999999999E-2</v>
      </c>
      <c r="D200" s="26">
        <v>0.41799999999999998</v>
      </c>
      <c r="E200" s="26">
        <v>0.17399999999999999</v>
      </c>
      <c r="F200" s="26">
        <v>0.189</v>
      </c>
      <c r="G200" s="26">
        <v>0.40600000000000003</v>
      </c>
      <c r="H200" s="26">
        <v>0.129</v>
      </c>
      <c r="I200" s="26">
        <v>3.371</v>
      </c>
      <c r="J200" s="26">
        <v>4.6660000000000004</v>
      </c>
      <c r="K200" s="26">
        <v>5.5641699999999998</v>
      </c>
      <c r="L200" s="26">
        <v>9.56</v>
      </c>
      <c r="M200" s="26">
        <v>8.2799999999999994</v>
      </c>
      <c r="N200" s="26" t="s">
        <v>13</v>
      </c>
    </row>
    <row r="201" spans="1:14" x14ac:dyDescent="0.2">
      <c r="A201" s="26"/>
      <c r="B201" s="27" t="s">
        <v>12</v>
      </c>
      <c r="C201" s="26">
        <v>197.126</v>
      </c>
      <c r="D201" s="26">
        <v>229.131</v>
      </c>
      <c r="E201" s="26">
        <v>211.328</v>
      </c>
      <c r="F201" s="26">
        <v>168.875</v>
      </c>
      <c r="G201" s="26">
        <v>211.38399999999999</v>
      </c>
      <c r="H201" s="26">
        <v>267.25200000000001</v>
      </c>
      <c r="I201" s="26">
        <v>293.01400000000001</v>
      </c>
      <c r="J201" s="26">
        <v>348.31200000000001</v>
      </c>
      <c r="K201" s="26">
        <v>373.87900000000002</v>
      </c>
      <c r="L201" s="26">
        <v>367.887</v>
      </c>
      <c r="M201" s="26">
        <v>321.20499999999998</v>
      </c>
      <c r="N201" s="26" t="s">
        <v>13</v>
      </c>
    </row>
    <row r="202" spans="1:14" x14ac:dyDescent="0.2">
      <c r="A202" s="26" t="s">
        <v>79</v>
      </c>
      <c r="B202" s="27" t="s">
        <v>1</v>
      </c>
      <c r="C202" s="26">
        <v>655.774</v>
      </c>
      <c r="D202" s="26">
        <v>691.96100000000001</v>
      </c>
      <c r="E202" s="26">
        <v>668.64800000000002</v>
      </c>
      <c r="F202" s="26">
        <v>757.53800000000001</v>
      </c>
      <c r="G202" s="26">
        <v>710.89300000000003</v>
      </c>
      <c r="H202" s="26">
        <v>733.78</v>
      </c>
      <c r="I202" s="26">
        <v>519.58799999999997</v>
      </c>
      <c r="J202" s="26">
        <v>505.33</v>
      </c>
      <c r="K202" s="26">
        <v>700.63400000000001</v>
      </c>
      <c r="L202" s="26">
        <v>695.07341299999996</v>
      </c>
      <c r="M202" s="26">
        <v>743.01469199999997</v>
      </c>
      <c r="N202" s="26">
        <v>743.39040799999998</v>
      </c>
    </row>
    <row r="203" spans="1:14" x14ac:dyDescent="0.2">
      <c r="A203" s="26"/>
      <c r="B203" s="27" t="s">
        <v>61</v>
      </c>
      <c r="C203" s="26">
        <v>4.7883000000000002E-2</v>
      </c>
      <c r="D203" s="26" t="s">
        <v>13</v>
      </c>
      <c r="E203" s="26">
        <v>2.0868799999999998</v>
      </c>
      <c r="F203" s="26">
        <v>21.5185</v>
      </c>
      <c r="G203" s="26">
        <v>0.26619900000000002</v>
      </c>
      <c r="H203" s="26">
        <v>0.73608099999999999</v>
      </c>
      <c r="I203" s="26">
        <v>23.835999999999999</v>
      </c>
      <c r="J203" s="26">
        <v>10.731</v>
      </c>
      <c r="K203" s="26">
        <v>12.401999999999999</v>
      </c>
      <c r="L203" s="26" t="s">
        <v>13</v>
      </c>
      <c r="M203" s="26" t="s">
        <v>13</v>
      </c>
      <c r="N203" s="26" t="s">
        <v>13</v>
      </c>
    </row>
    <row r="204" spans="1:14" x14ac:dyDescent="0.2">
      <c r="A204" s="26"/>
      <c r="B204" s="27" t="s">
        <v>2</v>
      </c>
      <c r="C204" s="26">
        <v>134.71299999999999</v>
      </c>
      <c r="D204" s="26">
        <v>143.62799999999999</v>
      </c>
      <c r="E204" s="26">
        <v>161.416</v>
      </c>
      <c r="F204" s="26">
        <v>166.07400000000001</v>
      </c>
      <c r="G204" s="26">
        <v>150.22999999999999</v>
      </c>
      <c r="H204" s="26">
        <v>152.166</v>
      </c>
      <c r="I204" s="26">
        <v>127.45699999999999</v>
      </c>
      <c r="J204" s="26">
        <v>112.96599999999999</v>
      </c>
      <c r="K204" s="26">
        <v>104.377</v>
      </c>
      <c r="L204" s="26" t="s">
        <v>13</v>
      </c>
      <c r="M204" s="26" t="s">
        <v>13</v>
      </c>
      <c r="N204" s="26" t="s">
        <v>13</v>
      </c>
    </row>
    <row r="205" spans="1:14" x14ac:dyDescent="0.2">
      <c r="A205" s="26"/>
      <c r="B205" s="27" t="s">
        <v>3</v>
      </c>
      <c r="C205" s="26">
        <v>216.51400000000001</v>
      </c>
      <c r="D205" s="26">
        <v>222.12200000000001</v>
      </c>
      <c r="E205" s="26">
        <v>211.52799999999999</v>
      </c>
      <c r="F205" s="26">
        <v>204.495</v>
      </c>
      <c r="G205" s="26">
        <v>215.87799999999999</v>
      </c>
      <c r="H205" s="26">
        <v>273.96499999999997</v>
      </c>
      <c r="I205" s="26">
        <v>65.126000000000005</v>
      </c>
      <c r="J205" s="26">
        <v>46.848999999999997</v>
      </c>
      <c r="K205" s="26">
        <v>43.040999999999997</v>
      </c>
      <c r="L205" s="26" t="s">
        <v>13</v>
      </c>
      <c r="M205" s="26" t="s">
        <v>13</v>
      </c>
      <c r="N205" s="26" t="s">
        <v>13</v>
      </c>
    </row>
    <row r="206" spans="1:14" x14ac:dyDescent="0.2">
      <c r="A206" s="26"/>
      <c r="B206" s="27" t="s">
        <v>4</v>
      </c>
      <c r="C206" s="26">
        <v>304.49911700000001</v>
      </c>
      <c r="D206" s="26">
        <v>326.21100000000001</v>
      </c>
      <c r="E206" s="26">
        <v>293.61712</v>
      </c>
      <c r="F206" s="26">
        <v>365.45049999999998</v>
      </c>
      <c r="G206" s="26">
        <v>344.518801</v>
      </c>
      <c r="H206" s="26">
        <v>306.91291899999999</v>
      </c>
      <c r="I206" s="26">
        <v>303.16800000000001</v>
      </c>
      <c r="J206" s="26">
        <v>334.78300000000002</v>
      </c>
      <c r="K206" s="26">
        <v>540.81399999999996</v>
      </c>
      <c r="L206" s="26" t="s">
        <v>13</v>
      </c>
      <c r="M206" s="26" t="s">
        <v>13</v>
      </c>
      <c r="N206" s="26" t="s">
        <v>13</v>
      </c>
    </row>
    <row r="207" spans="1:14" x14ac:dyDescent="0.2">
      <c r="A207" s="26"/>
      <c r="B207" s="27" t="s">
        <v>5</v>
      </c>
      <c r="C207" s="26">
        <v>3.3450000000000002</v>
      </c>
      <c r="D207" s="26">
        <v>2.9</v>
      </c>
      <c r="E207" s="26">
        <v>12.414400000000001</v>
      </c>
      <c r="F207" s="26">
        <v>9.5256799999999995</v>
      </c>
      <c r="G207" s="26">
        <v>12.0588</v>
      </c>
      <c r="H207" s="26">
        <v>10.856</v>
      </c>
      <c r="I207" s="26">
        <v>3.3000000000000002E-2</v>
      </c>
      <c r="J207" s="26" t="s">
        <v>13</v>
      </c>
      <c r="K207" s="26" t="s">
        <v>13</v>
      </c>
      <c r="L207" s="26" t="s">
        <v>13</v>
      </c>
      <c r="M207" s="26" t="s">
        <v>13</v>
      </c>
      <c r="N207" s="26" t="s">
        <v>13</v>
      </c>
    </row>
    <row r="208" spans="1:14" x14ac:dyDescent="0.2">
      <c r="A208" s="26"/>
      <c r="B208" s="27" t="s">
        <v>6</v>
      </c>
      <c r="C208" s="26">
        <v>194.10499999999999</v>
      </c>
      <c r="D208" s="26">
        <v>196.81899999999999</v>
      </c>
      <c r="E208" s="26">
        <v>101.262</v>
      </c>
      <c r="F208" s="26">
        <v>156.75</v>
      </c>
      <c r="G208" s="26">
        <v>108.72</v>
      </c>
      <c r="H208" s="26">
        <v>114.464</v>
      </c>
      <c r="I208" s="26">
        <v>19.443999999999999</v>
      </c>
      <c r="J208" s="26">
        <v>20.329999999999998</v>
      </c>
      <c r="K208" s="26">
        <v>23.925999999999998</v>
      </c>
      <c r="L208" s="26" t="s">
        <v>13</v>
      </c>
      <c r="M208" s="26" t="s">
        <v>13</v>
      </c>
      <c r="N208" s="26" t="s">
        <v>13</v>
      </c>
    </row>
    <row r="209" spans="1:14" x14ac:dyDescent="0.2">
      <c r="A209" s="26"/>
      <c r="B209" s="27" t="s">
        <v>7</v>
      </c>
      <c r="C209" s="26">
        <v>5.8912500000000003</v>
      </c>
      <c r="D209" s="26">
        <v>5.5750000000000002</v>
      </c>
      <c r="E209" s="26">
        <v>7.7</v>
      </c>
      <c r="F209" s="26">
        <v>6.4291799999999997</v>
      </c>
      <c r="G209" s="26">
        <v>21.322500000000002</v>
      </c>
      <c r="H209" s="26">
        <v>4.50467</v>
      </c>
      <c r="I209" s="26">
        <v>8.6440000000000001</v>
      </c>
      <c r="J209" s="26">
        <v>4.1050000000000004</v>
      </c>
      <c r="K209" s="26">
        <v>12.706</v>
      </c>
      <c r="L209" s="26" t="s">
        <v>13</v>
      </c>
      <c r="M209" s="26" t="s">
        <v>13</v>
      </c>
      <c r="N209" s="26" t="s">
        <v>13</v>
      </c>
    </row>
    <row r="210" spans="1:14" x14ac:dyDescent="0.2">
      <c r="A210" s="26"/>
      <c r="B210" s="27" t="s">
        <v>8</v>
      </c>
      <c r="C210" s="26">
        <v>19.056799999999999</v>
      </c>
      <c r="D210" s="26">
        <v>34.4</v>
      </c>
      <c r="E210" s="26">
        <v>25.95</v>
      </c>
      <c r="F210" s="26">
        <v>31.8</v>
      </c>
      <c r="G210" s="26">
        <v>36.771799999999999</v>
      </c>
      <c r="H210" s="26">
        <v>19.147600000000001</v>
      </c>
      <c r="I210" s="26">
        <v>12.426</v>
      </c>
      <c r="J210" s="26">
        <v>9.2230000000000008</v>
      </c>
      <c r="K210" s="26">
        <v>12.138</v>
      </c>
      <c r="L210" s="26" t="s">
        <v>13</v>
      </c>
      <c r="M210" s="26" t="s">
        <v>13</v>
      </c>
      <c r="N210" s="26" t="s">
        <v>13</v>
      </c>
    </row>
    <row r="211" spans="1:14" x14ac:dyDescent="0.2">
      <c r="A211" s="26"/>
      <c r="B211" s="27" t="s">
        <v>9</v>
      </c>
      <c r="C211" s="26">
        <v>18.774999999999999</v>
      </c>
      <c r="D211" s="26">
        <v>10.8</v>
      </c>
      <c r="E211" s="26">
        <v>22.975000000000001</v>
      </c>
      <c r="F211" s="26">
        <v>20.472000000000001</v>
      </c>
      <c r="G211" s="26">
        <v>39.185000000000002</v>
      </c>
      <c r="H211" s="26">
        <v>39.185000000000002</v>
      </c>
      <c r="I211" s="26">
        <v>25.385999999999999</v>
      </c>
      <c r="J211" s="26">
        <v>53.476999999999997</v>
      </c>
      <c r="K211" s="26">
        <v>69.167000000000002</v>
      </c>
      <c r="L211" s="26" t="s">
        <v>13</v>
      </c>
      <c r="M211" s="26" t="s">
        <v>13</v>
      </c>
      <c r="N211" s="26" t="s">
        <v>13</v>
      </c>
    </row>
    <row r="212" spans="1:14" x14ac:dyDescent="0.2">
      <c r="A212" s="26"/>
      <c r="B212" s="27" t="s">
        <v>10</v>
      </c>
      <c r="C212" s="26">
        <v>22.3735</v>
      </c>
      <c r="D212" s="26">
        <v>26.813600000000001</v>
      </c>
      <c r="E212" s="26">
        <v>60.930900000000001</v>
      </c>
      <c r="F212" s="26">
        <v>83.163899999999998</v>
      </c>
      <c r="G212" s="26">
        <v>67.113900000000001</v>
      </c>
      <c r="H212" s="26">
        <v>56.904299999999999</v>
      </c>
      <c r="I212" s="26">
        <v>213.67099999999999</v>
      </c>
      <c r="J212" s="26">
        <v>228.61799999999999</v>
      </c>
      <c r="K212" s="26">
        <v>404.34899999999999</v>
      </c>
      <c r="L212" s="26" t="s">
        <v>13</v>
      </c>
      <c r="M212" s="26" t="s">
        <v>13</v>
      </c>
      <c r="N212" s="26" t="s">
        <v>13</v>
      </c>
    </row>
    <row r="213" spans="1:14" x14ac:dyDescent="0.2">
      <c r="A213" s="26"/>
      <c r="B213" s="27" t="s">
        <v>11</v>
      </c>
      <c r="C213" s="26">
        <v>0.15775600000000001</v>
      </c>
      <c r="D213" s="26">
        <v>0.119781</v>
      </c>
      <c r="E213" s="26">
        <v>0.92881100000000005</v>
      </c>
      <c r="F213" s="26">
        <v>0.18107799999999999</v>
      </c>
      <c r="G213" s="26">
        <v>0.33882600000000002</v>
      </c>
      <c r="H213" s="26">
        <v>0.100298</v>
      </c>
      <c r="I213" s="26">
        <v>3.399</v>
      </c>
      <c r="J213" s="26">
        <v>0.55000000000000004</v>
      </c>
      <c r="K213" s="26">
        <v>1.1859999999999999</v>
      </c>
      <c r="L213" s="26" t="s">
        <v>13</v>
      </c>
      <c r="M213" s="26" t="s">
        <v>13</v>
      </c>
      <c r="N213" s="26" t="s">
        <v>13</v>
      </c>
    </row>
    <row r="214" spans="1:14" x14ac:dyDescent="0.2">
      <c r="A214" s="26"/>
      <c r="B214" s="27" t="s">
        <v>12</v>
      </c>
      <c r="C214" s="26">
        <v>40.794800000000002</v>
      </c>
      <c r="D214" s="26">
        <v>48.783999999999999</v>
      </c>
      <c r="E214" s="26">
        <v>61.456800000000001</v>
      </c>
      <c r="F214" s="26">
        <v>57.128900000000002</v>
      </c>
      <c r="G214" s="26">
        <v>59.008099999999999</v>
      </c>
      <c r="H214" s="26">
        <v>61.750900000000001</v>
      </c>
      <c r="I214" s="26">
        <v>20.167000000000002</v>
      </c>
      <c r="J214" s="26">
        <v>18.481000000000002</v>
      </c>
      <c r="K214" s="26">
        <v>17.341000000000001</v>
      </c>
      <c r="L214" s="26" t="s">
        <v>13</v>
      </c>
      <c r="M214" s="26" t="s">
        <v>13</v>
      </c>
      <c r="N214" s="26" t="s">
        <v>13</v>
      </c>
    </row>
    <row r="215" spans="1:14" x14ac:dyDescent="0.2">
      <c r="A215" s="26" t="s">
        <v>80</v>
      </c>
      <c r="B215" s="27" t="s">
        <v>1</v>
      </c>
      <c r="C215" s="26">
        <v>1141</v>
      </c>
      <c r="D215" s="26">
        <v>1711.1</v>
      </c>
      <c r="E215" s="26">
        <v>2084.8000000000002</v>
      </c>
      <c r="F215" s="26">
        <v>2748</v>
      </c>
      <c r="G215" s="26">
        <v>2218</v>
      </c>
      <c r="H215" s="26">
        <v>3007</v>
      </c>
      <c r="I215" s="26">
        <v>3351.6</v>
      </c>
      <c r="J215" s="26">
        <v>4043.1</v>
      </c>
      <c r="K215" s="26">
        <v>5253.5</v>
      </c>
      <c r="L215" s="26">
        <v>5733.1</v>
      </c>
      <c r="M215" s="26">
        <v>4369.8</v>
      </c>
      <c r="N215" s="26">
        <v>4247.3999999999996</v>
      </c>
    </row>
    <row r="216" spans="1:14" x14ac:dyDescent="0.2">
      <c r="A216" s="26"/>
      <c r="B216" s="27" t="s">
        <v>61</v>
      </c>
      <c r="C216" s="26">
        <v>35.799999999999997</v>
      </c>
      <c r="D216" s="26">
        <v>32</v>
      </c>
      <c r="E216" s="26">
        <v>41.5</v>
      </c>
      <c r="F216" s="26">
        <v>73.400000000000006</v>
      </c>
      <c r="G216" s="26">
        <v>56</v>
      </c>
      <c r="H216" s="26">
        <v>72.5</v>
      </c>
      <c r="I216" s="26">
        <v>96.4</v>
      </c>
      <c r="J216" s="26">
        <v>75.3</v>
      </c>
      <c r="K216" s="26">
        <v>157.69999999999999</v>
      </c>
      <c r="L216" s="26">
        <v>159.30000000000001</v>
      </c>
      <c r="M216" s="26">
        <v>128.30000000000001</v>
      </c>
      <c r="N216" s="26">
        <v>107.3</v>
      </c>
    </row>
    <row r="217" spans="1:14" x14ac:dyDescent="0.2">
      <c r="A217" s="26"/>
      <c r="B217" s="27" t="s">
        <v>2</v>
      </c>
      <c r="C217" s="26">
        <v>310.39999999999998</v>
      </c>
      <c r="D217" s="26">
        <v>679.5</v>
      </c>
      <c r="E217" s="26">
        <v>874.7</v>
      </c>
      <c r="F217" s="26">
        <v>1236</v>
      </c>
      <c r="G217" s="26">
        <v>798.6</v>
      </c>
      <c r="H217" s="26">
        <v>1361.5</v>
      </c>
      <c r="I217" s="26">
        <v>1491.7</v>
      </c>
      <c r="J217" s="26">
        <v>1475.4</v>
      </c>
      <c r="K217" s="26">
        <v>1397.7</v>
      </c>
      <c r="L217" s="26">
        <v>1521.6</v>
      </c>
      <c r="M217" s="26">
        <v>1243.9000000000001</v>
      </c>
      <c r="N217" s="26">
        <v>1296</v>
      </c>
    </row>
    <row r="218" spans="1:14" x14ac:dyDescent="0.2">
      <c r="A218" s="26"/>
      <c r="B218" s="27" t="s">
        <v>3</v>
      </c>
      <c r="C218" s="26">
        <v>447.5</v>
      </c>
      <c r="D218" s="26">
        <v>586.4</v>
      </c>
      <c r="E218" s="26">
        <v>606</v>
      </c>
      <c r="F218" s="26">
        <v>716.4</v>
      </c>
      <c r="G218" s="26">
        <v>638.5</v>
      </c>
      <c r="H218" s="26">
        <v>621.5</v>
      </c>
      <c r="I218" s="26">
        <v>588.20000000000005</v>
      </c>
      <c r="J218" s="26">
        <v>788.6</v>
      </c>
      <c r="K218" s="26">
        <v>1153.3</v>
      </c>
      <c r="L218" s="26">
        <v>1158.7</v>
      </c>
      <c r="M218" s="26">
        <v>901.1</v>
      </c>
      <c r="N218" s="26">
        <v>795.2</v>
      </c>
    </row>
    <row r="219" spans="1:14" x14ac:dyDescent="0.2">
      <c r="A219" s="26"/>
      <c r="B219" s="27" t="s">
        <v>4</v>
      </c>
      <c r="C219" s="26">
        <v>347.3</v>
      </c>
      <c r="D219" s="26">
        <v>413.2</v>
      </c>
      <c r="E219" s="26">
        <v>562.6</v>
      </c>
      <c r="F219" s="26">
        <v>722.2</v>
      </c>
      <c r="G219" s="26">
        <v>724.9</v>
      </c>
      <c r="H219" s="26">
        <v>951.5</v>
      </c>
      <c r="I219" s="26">
        <v>1175.3</v>
      </c>
      <c r="J219" s="26">
        <v>1703.8</v>
      </c>
      <c r="K219" s="26">
        <v>2544.8000000000002</v>
      </c>
      <c r="L219" s="26">
        <v>2893.5</v>
      </c>
      <c r="M219" s="26">
        <v>2096.5</v>
      </c>
      <c r="N219" s="26">
        <v>2048.9</v>
      </c>
    </row>
    <row r="220" spans="1:14" x14ac:dyDescent="0.2">
      <c r="A220" s="26"/>
      <c r="B220" s="27" t="s">
        <v>5</v>
      </c>
      <c r="C220" s="26">
        <v>19.899999999999999</v>
      </c>
      <c r="D220" s="26">
        <v>27.4</v>
      </c>
      <c r="E220" s="26">
        <v>52.5</v>
      </c>
      <c r="F220" s="26">
        <v>41</v>
      </c>
      <c r="G220" s="26">
        <v>84.6</v>
      </c>
      <c r="H220" s="26">
        <v>163.19999999999999</v>
      </c>
      <c r="I220" s="26">
        <v>319.5</v>
      </c>
      <c r="J220" s="26">
        <v>637</v>
      </c>
      <c r="K220" s="26">
        <v>1258.2</v>
      </c>
      <c r="L220" s="26">
        <v>1524</v>
      </c>
      <c r="M220" s="26">
        <v>1021.6</v>
      </c>
      <c r="N220" s="26">
        <v>846.9</v>
      </c>
    </row>
    <row r="221" spans="1:14" x14ac:dyDescent="0.2">
      <c r="A221" s="26"/>
      <c r="B221" s="27" t="s">
        <v>6</v>
      </c>
      <c r="C221" s="26">
        <v>5.3</v>
      </c>
      <c r="D221" s="26">
        <v>5.3</v>
      </c>
      <c r="E221" s="26">
        <v>6.2</v>
      </c>
      <c r="F221" s="26">
        <v>5.2</v>
      </c>
      <c r="G221" s="26">
        <v>2.6</v>
      </c>
      <c r="H221" s="26">
        <v>9.1999999999999993</v>
      </c>
      <c r="I221" s="26">
        <v>11.4</v>
      </c>
      <c r="J221" s="26">
        <v>51.4</v>
      </c>
      <c r="K221" s="26">
        <v>17.899999999999999</v>
      </c>
      <c r="L221" s="26">
        <v>20.5</v>
      </c>
      <c r="M221" s="26">
        <v>14.6</v>
      </c>
      <c r="N221" s="26">
        <v>22.7</v>
      </c>
    </row>
    <row r="222" spans="1:14" x14ac:dyDescent="0.2">
      <c r="A222" s="26"/>
      <c r="B222" s="27" t="s">
        <v>7</v>
      </c>
      <c r="C222" s="26">
        <v>41.6</v>
      </c>
      <c r="D222" s="26">
        <v>51.2</v>
      </c>
      <c r="E222" s="26">
        <v>90.9</v>
      </c>
      <c r="F222" s="26">
        <v>143.9</v>
      </c>
      <c r="G222" s="26">
        <v>146</v>
      </c>
      <c r="H222" s="26">
        <v>149.30000000000001</v>
      </c>
      <c r="I222" s="26">
        <v>172.9</v>
      </c>
      <c r="J222" s="26">
        <v>203.1</v>
      </c>
      <c r="K222" s="26">
        <v>231.4</v>
      </c>
      <c r="L222" s="26">
        <v>336</v>
      </c>
      <c r="M222" s="26">
        <v>273.3</v>
      </c>
      <c r="N222" s="26">
        <v>241.5</v>
      </c>
    </row>
    <row r="223" spans="1:14" x14ac:dyDescent="0.2">
      <c r="A223" s="26"/>
      <c r="B223" s="27" t="s">
        <v>8</v>
      </c>
      <c r="C223" s="26">
        <v>19.5</v>
      </c>
      <c r="D223" s="26">
        <v>50.5</v>
      </c>
      <c r="E223" s="26">
        <v>52.5</v>
      </c>
      <c r="F223" s="26">
        <v>75.2</v>
      </c>
      <c r="G223" s="26">
        <v>76</v>
      </c>
      <c r="H223" s="26">
        <v>102.7</v>
      </c>
      <c r="I223" s="26">
        <v>89.2</v>
      </c>
      <c r="J223" s="26">
        <v>106.8</v>
      </c>
      <c r="K223" s="26">
        <v>145.1</v>
      </c>
      <c r="L223" s="26">
        <v>237.3</v>
      </c>
      <c r="M223" s="26">
        <v>132.69999999999999</v>
      </c>
      <c r="N223" s="26">
        <v>124.8</v>
      </c>
    </row>
    <row r="224" spans="1:14" x14ac:dyDescent="0.2">
      <c r="A224" s="26"/>
      <c r="B224" s="27" t="s">
        <v>9</v>
      </c>
      <c r="C224" s="26">
        <v>82.6</v>
      </c>
      <c r="D224" s="26">
        <v>92.9</v>
      </c>
      <c r="E224" s="26">
        <v>95.1</v>
      </c>
      <c r="F224" s="26">
        <v>119.8</v>
      </c>
      <c r="G224" s="26">
        <v>118.1</v>
      </c>
      <c r="H224" s="26">
        <v>155.4</v>
      </c>
      <c r="I224" s="26">
        <v>184.9</v>
      </c>
      <c r="J224" s="26">
        <v>207.9</v>
      </c>
      <c r="K224" s="26">
        <v>196.4</v>
      </c>
      <c r="L224" s="26">
        <v>226.4</v>
      </c>
      <c r="M224" s="26">
        <v>209.5</v>
      </c>
      <c r="N224" s="26">
        <v>229.9</v>
      </c>
    </row>
    <row r="225" spans="1:14" x14ac:dyDescent="0.2">
      <c r="A225" s="26"/>
      <c r="B225" s="27" t="s">
        <v>10</v>
      </c>
      <c r="C225" s="26">
        <v>130.4</v>
      </c>
      <c r="D225" s="26">
        <v>150.1</v>
      </c>
      <c r="E225" s="26">
        <v>222.3</v>
      </c>
      <c r="F225" s="26">
        <v>297.39999999999998</v>
      </c>
      <c r="G225" s="26">
        <v>269.39999999999998</v>
      </c>
      <c r="H225" s="26">
        <v>339</v>
      </c>
      <c r="I225" s="26">
        <v>369.4</v>
      </c>
      <c r="J225" s="26">
        <v>464.1</v>
      </c>
      <c r="K225" s="26">
        <v>626.20000000000005</v>
      </c>
      <c r="L225" s="26">
        <v>498.6</v>
      </c>
      <c r="M225" s="26">
        <v>411.8</v>
      </c>
      <c r="N225" s="26">
        <v>556.70000000000005</v>
      </c>
    </row>
    <row r="226" spans="1:14" x14ac:dyDescent="0.2">
      <c r="A226" s="26"/>
      <c r="B226" s="27" t="s">
        <v>11</v>
      </c>
      <c r="C226" s="26">
        <v>11.2</v>
      </c>
      <c r="D226" s="26">
        <v>15.5</v>
      </c>
      <c r="E226" s="26">
        <v>20.9</v>
      </c>
      <c r="F226" s="26">
        <v>26.8</v>
      </c>
      <c r="G226" s="26">
        <v>18.5</v>
      </c>
      <c r="H226" s="26">
        <v>25.8</v>
      </c>
      <c r="I226" s="26">
        <v>22.9</v>
      </c>
      <c r="J226" s="26">
        <v>28.4</v>
      </c>
      <c r="K226" s="26">
        <v>61</v>
      </c>
      <c r="L226" s="26">
        <v>43.4</v>
      </c>
      <c r="M226" s="26">
        <v>28.2</v>
      </c>
      <c r="N226" s="26">
        <v>22.9</v>
      </c>
    </row>
    <row r="227" spans="1:14" x14ac:dyDescent="0.2">
      <c r="A227" s="26"/>
      <c r="B227" s="27" t="s">
        <v>12</v>
      </c>
      <c r="C227" s="26">
        <v>36.799999999999997</v>
      </c>
      <c r="D227" s="26">
        <v>20.3</v>
      </c>
      <c r="E227" s="26">
        <v>22.2</v>
      </c>
      <c r="F227" s="26">
        <v>12.9</v>
      </c>
      <c r="G227" s="26">
        <v>9.6999999999999993</v>
      </c>
      <c r="H227" s="26">
        <v>6.9</v>
      </c>
      <c r="I227" s="26">
        <v>5.0999999999999996</v>
      </c>
      <c r="J227" s="26">
        <v>5.0999999999999996</v>
      </c>
      <c r="K227" s="26">
        <v>8.6</v>
      </c>
      <c r="L227" s="26">
        <v>7.3</v>
      </c>
      <c r="M227" s="26">
        <v>4.8</v>
      </c>
      <c r="N227" s="26">
        <v>3.5</v>
      </c>
    </row>
    <row r="228" spans="1:14" x14ac:dyDescent="0.2">
      <c r="A228" s="26" t="s">
        <v>81</v>
      </c>
      <c r="B228" s="27" t="s">
        <v>1</v>
      </c>
      <c r="C228" s="26">
        <v>54135.507765310002</v>
      </c>
      <c r="D228" s="26">
        <v>56736.013278010003</v>
      </c>
      <c r="E228" s="26">
        <v>73159.956961179996</v>
      </c>
      <c r="F228" s="26">
        <v>89304.799875240002</v>
      </c>
      <c r="G228" s="26">
        <v>82406.336758830003</v>
      </c>
      <c r="H228" s="26">
        <v>87615.969909070001</v>
      </c>
      <c r="I228" s="26">
        <v>95089.350876819997</v>
      </c>
      <c r="J228" s="26">
        <v>97992.532384999999</v>
      </c>
      <c r="K228" s="26">
        <v>104163.92820107999</v>
      </c>
      <c r="L228" s="26">
        <v>116787.02348715</v>
      </c>
      <c r="M228" s="26">
        <v>105568.73496520999</v>
      </c>
      <c r="N228" s="26">
        <v>107416.60284726</v>
      </c>
    </row>
    <row r="229" spans="1:14" x14ac:dyDescent="0.2">
      <c r="A229" s="26"/>
      <c r="B229" s="27" t="s">
        <v>61</v>
      </c>
      <c r="C229" s="26" t="s">
        <v>13</v>
      </c>
      <c r="D229" s="26" t="s">
        <v>13</v>
      </c>
      <c r="E229" s="26" t="s">
        <v>13</v>
      </c>
      <c r="F229" s="26">
        <v>932.42011049999996</v>
      </c>
      <c r="G229" s="26">
        <v>694.73782211000002</v>
      </c>
      <c r="H229" s="26">
        <v>1161.5201742900001</v>
      </c>
      <c r="I229" s="26">
        <v>1825.24622752</v>
      </c>
      <c r="J229" s="26">
        <v>2637.8206693000002</v>
      </c>
      <c r="K229" s="26">
        <v>2046.0487095000001</v>
      </c>
      <c r="L229" s="26">
        <v>1694.2383953900001</v>
      </c>
      <c r="M229" s="26">
        <v>2079.5001214399999</v>
      </c>
      <c r="N229" s="26">
        <v>1884.60502344</v>
      </c>
    </row>
    <row r="230" spans="1:14" x14ac:dyDescent="0.2">
      <c r="A230" s="26"/>
      <c r="B230" s="27" t="s">
        <v>2</v>
      </c>
      <c r="C230" s="26" t="s">
        <v>13</v>
      </c>
      <c r="D230" s="26" t="s">
        <v>13</v>
      </c>
      <c r="E230" s="26" t="s">
        <v>13</v>
      </c>
      <c r="F230" s="26">
        <v>23557.876346690002</v>
      </c>
      <c r="G230" s="26">
        <v>17796.96356896</v>
      </c>
      <c r="H230" s="26">
        <v>21292.77062956</v>
      </c>
      <c r="I230" s="26">
        <v>22097.573520720001</v>
      </c>
      <c r="J230" s="26">
        <v>22082.914682999999</v>
      </c>
      <c r="K230" s="26">
        <v>21590.39459131</v>
      </c>
      <c r="L230" s="26">
        <v>23325.29775211</v>
      </c>
      <c r="M230" s="26">
        <v>21107.758032689999</v>
      </c>
      <c r="N230" s="26">
        <v>21645.871097610001</v>
      </c>
    </row>
    <row r="231" spans="1:14" x14ac:dyDescent="0.2">
      <c r="A231" s="26"/>
      <c r="B231" s="27" t="s">
        <v>3</v>
      </c>
      <c r="C231" s="26" t="s">
        <v>13</v>
      </c>
      <c r="D231" s="26" t="s">
        <v>13</v>
      </c>
      <c r="E231" s="26" t="s">
        <v>13</v>
      </c>
      <c r="F231" s="26">
        <v>19514.315011809998</v>
      </c>
      <c r="G231" s="26">
        <v>19044.60365832</v>
      </c>
      <c r="H231" s="26">
        <v>18900.860213619999</v>
      </c>
      <c r="I231" s="26">
        <v>20516.99091547</v>
      </c>
      <c r="J231" s="26">
        <v>20259.696207000001</v>
      </c>
      <c r="K231" s="26">
        <v>22162.65091434</v>
      </c>
      <c r="L231" s="26">
        <v>23797.614798909999</v>
      </c>
      <c r="M231" s="26">
        <v>18927.332838679999</v>
      </c>
      <c r="N231" s="26">
        <v>19603.485113840001</v>
      </c>
    </row>
    <row r="232" spans="1:14" x14ac:dyDescent="0.2">
      <c r="A232" s="26"/>
      <c r="B232" s="27" t="s">
        <v>4</v>
      </c>
      <c r="C232" s="26" t="s">
        <v>13</v>
      </c>
      <c r="D232" s="26" t="s">
        <v>13</v>
      </c>
      <c r="E232" s="26" t="s">
        <v>13</v>
      </c>
      <c r="F232" s="26">
        <v>45300.188406230001</v>
      </c>
      <c r="G232" s="26">
        <v>44870.031709429997</v>
      </c>
      <c r="H232" s="26">
        <v>46260.818891579998</v>
      </c>
      <c r="I232" s="26">
        <v>50649.540213100001</v>
      </c>
      <c r="J232" s="26">
        <v>53012.100826000002</v>
      </c>
      <c r="K232" s="26">
        <v>58364.833985910002</v>
      </c>
      <c r="L232" s="26">
        <v>67969.872540729993</v>
      </c>
      <c r="M232" s="26">
        <v>63454.143972379999</v>
      </c>
      <c r="N232" s="26">
        <v>64282.641612359999</v>
      </c>
    </row>
    <row r="233" spans="1:14" x14ac:dyDescent="0.2">
      <c r="A233" s="26"/>
      <c r="B233" s="27" t="s">
        <v>5</v>
      </c>
      <c r="C233" s="26" t="s">
        <v>13</v>
      </c>
      <c r="D233" s="26" t="s">
        <v>13</v>
      </c>
      <c r="E233" s="26" t="s">
        <v>13</v>
      </c>
      <c r="F233" s="26">
        <v>1391.9265952600001</v>
      </c>
      <c r="G233" s="26">
        <v>1785.7217937400001</v>
      </c>
      <c r="H233" s="26">
        <v>2270.0633736999998</v>
      </c>
      <c r="I233" s="26">
        <v>2557.8469601199999</v>
      </c>
      <c r="J233" s="26">
        <v>2072.4816071999999</v>
      </c>
      <c r="K233" s="26">
        <v>2558.5566925399999</v>
      </c>
      <c r="L233" s="26">
        <v>3326.1203267400001</v>
      </c>
      <c r="M233" s="26">
        <v>2831.4473653499999</v>
      </c>
      <c r="N233" s="26">
        <v>3268.69827558</v>
      </c>
    </row>
    <row r="234" spans="1:14" x14ac:dyDescent="0.2">
      <c r="A234" s="26"/>
      <c r="B234" s="27" t="s">
        <v>6</v>
      </c>
      <c r="C234" s="26" t="s">
        <v>13</v>
      </c>
      <c r="D234" s="26" t="s">
        <v>13</v>
      </c>
      <c r="E234" s="26" t="s">
        <v>13</v>
      </c>
      <c r="F234" s="26">
        <v>1893.77719465</v>
      </c>
      <c r="G234" s="26">
        <v>1893.12681806</v>
      </c>
      <c r="H234" s="26">
        <v>1990.6098311999999</v>
      </c>
      <c r="I234" s="26">
        <v>2277.0398481900002</v>
      </c>
      <c r="J234" s="26">
        <v>2376.9937838000001</v>
      </c>
      <c r="K234" s="26">
        <v>2166.8731303700001</v>
      </c>
      <c r="L234" s="26">
        <v>1934.3771186199999</v>
      </c>
      <c r="M234" s="26">
        <v>1501.67635436</v>
      </c>
      <c r="N234" s="26">
        <v>1444.2349136600001</v>
      </c>
    </row>
    <row r="235" spans="1:14" x14ac:dyDescent="0.2">
      <c r="A235" s="26"/>
      <c r="B235" s="27" t="s">
        <v>7</v>
      </c>
      <c r="C235" s="26" t="s">
        <v>13</v>
      </c>
      <c r="D235" s="26" t="s">
        <v>13</v>
      </c>
      <c r="E235" s="26" t="s">
        <v>13</v>
      </c>
      <c r="F235" s="26">
        <v>5174.0989732500002</v>
      </c>
      <c r="G235" s="26">
        <v>4810.4312666200003</v>
      </c>
      <c r="H235" s="26">
        <v>5239.42281585</v>
      </c>
      <c r="I235" s="26">
        <v>4726.4563393500002</v>
      </c>
      <c r="J235" s="26">
        <v>4338.9773015999999</v>
      </c>
      <c r="K235" s="26">
        <v>4986.9947779900003</v>
      </c>
      <c r="L235" s="26">
        <v>6035.3096794399999</v>
      </c>
      <c r="M235" s="26">
        <v>5424.44538345</v>
      </c>
      <c r="N235" s="26">
        <v>5594.1499215200001</v>
      </c>
    </row>
    <row r="236" spans="1:14" x14ac:dyDescent="0.2">
      <c r="A236" s="26"/>
      <c r="B236" s="27" t="s">
        <v>8</v>
      </c>
      <c r="C236" s="26" t="s">
        <v>13</v>
      </c>
      <c r="D236" s="26" t="s">
        <v>13</v>
      </c>
      <c r="E236" s="26" t="s">
        <v>13</v>
      </c>
      <c r="F236" s="26">
        <v>2022.94637476</v>
      </c>
      <c r="G236" s="26">
        <v>1933.33748885</v>
      </c>
      <c r="H236" s="26">
        <v>1899.2245495300001</v>
      </c>
      <c r="I236" s="26">
        <v>2899.81997761</v>
      </c>
      <c r="J236" s="26">
        <v>2822.8407259999999</v>
      </c>
      <c r="K236" s="26">
        <v>3340.5960759999998</v>
      </c>
      <c r="L236" s="26">
        <v>3393.7837239</v>
      </c>
      <c r="M236" s="26">
        <v>3329.4183277699999</v>
      </c>
      <c r="N236" s="26">
        <v>3142.2537267500002</v>
      </c>
    </row>
    <row r="237" spans="1:14" x14ac:dyDescent="0.2">
      <c r="A237" s="26"/>
      <c r="B237" s="27" t="s">
        <v>9</v>
      </c>
      <c r="C237" s="26" t="s">
        <v>13</v>
      </c>
      <c r="D237" s="26" t="s">
        <v>13</v>
      </c>
      <c r="E237" s="26" t="s">
        <v>13</v>
      </c>
      <c r="F237" s="26">
        <v>5335.0187029400004</v>
      </c>
      <c r="G237" s="26">
        <v>5785.7358389199999</v>
      </c>
      <c r="H237" s="26">
        <v>5692.3759510999998</v>
      </c>
      <c r="I237" s="26">
        <v>7010.4468586399998</v>
      </c>
      <c r="J237" s="26">
        <v>7077.0171682999999</v>
      </c>
      <c r="K237" s="26">
        <v>7993.0001500300004</v>
      </c>
      <c r="L237" s="26">
        <v>8805.5287629100003</v>
      </c>
      <c r="M237" s="26">
        <v>8281.4012836300008</v>
      </c>
      <c r="N237" s="26">
        <v>8425.6557093899992</v>
      </c>
    </row>
    <row r="238" spans="1:14" x14ac:dyDescent="0.2">
      <c r="A238" s="26"/>
      <c r="B238" s="27" t="s">
        <v>10</v>
      </c>
      <c r="C238" s="26" t="s">
        <v>13</v>
      </c>
      <c r="D238" s="26" t="s">
        <v>13</v>
      </c>
      <c r="E238" s="26" t="s">
        <v>13</v>
      </c>
      <c r="F238" s="26">
        <v>25272.578264700001</v>
      </c>
      <c r="G238" s="26">
        <v>26176.353917299999</v>
      </c>
      <c r="H238" s="26">
        <v>26081.889158919999</v>
      </c>
      <c r="I238" s="26">
        <v>27891.65293909</v>
      </c>
      <c r="J238" s="26">
        <v>31436.706437000001</v>
      </c>
      <c r="K238" s="26">
        <v>34446.909616689998</v>
      </c>
      <c r="L238" s="26">
        <v>41729.741777900002</v>
      </c>
      <c r="M238" s="26">
        <v>39331.942563650002</v>
      </c>
      <c r="N238" s="26">
        <v>39885.801675000002</v>
      </c>
    </row>
    <row r="239" spans="1:14" x14ac:dyDescent="0.2">
      <c r="A239" s="26"/>
      <c r="B239" s="27" t="s">
        <v>11</v>
      </c>
      <c r="C239" s="26" t="s">
        <v>13</v>
      </c>
      <c r="D239" s="26" t="s">
        <v>13</v>
      </c>
      <c r="E239" s="26" t="s">
        <v>13</v>
      </c>
      <c r="F239" s="26">
        <v>830.96555495999996</v>
      </c>
      <c r="G239" s="26">
        <v>725.41104457999995</v>
      </c>
      <c r="H239" s="26">
        <v>848.95602248</v>
      </c>
      <c r="I239" s="26">
        <v>1091.2553607</v>
      </c>
      <c r="J239" s="26">
        <v>930.23972945000003</v>
      </c>
      <c r="K239" s="26">
        <v>987.8392212</v>
      </c>
      <c r="L239" s="26">
        <v>1292.2382123</v>
      </c>
      <c r="M239" s="26">
        <v>1095.7579306499999</v>
      </c>
      <c r="N239" s="26">
        <v>1119.7995408300001</v>
      </c>
    </row>
    <row r="240" spans="1:14" x14ac:dyDescent="0.2">
      <c r="A240" s="26"/>
      <c r="B240" s="27" t="s">
        <v>12</v>
      </c>
      <c r="C240" s="26" t="s">
        <v>13</v>
      </c>
      <c r="D240" s="26" t="s">
        <v>13</v>
      </c>
      <c r="E240" s="26" t="s">
        <v>13</v>
      </c>
      <c r="F240" s="26">
        <v>276.75847032000001</v>
      </c>
      <c r="G240" s="26">
        <v>229.71538441000001</v>
      </c>
      <c r="H240" s="26">
        <v>233.09868947999999</v>
      </c>
      <c r="I240" s="26">
        <v>335.0223464</v>
      </c>
      <c r="J240" s="26">
        <v>290.37870006999998</v>
      </c>
      <c r="K240" s="26">
        <v>256.25399152</v>
      </c>
      <c r="L240" s="26">
        <v>163.18819313</v>
      </c>
      <c r="M240" s="26">
        <v>130.86987429999999</v>
      </c>
      <c r="N240" s="26">
        <v>107.99339356999999</v>
      </c>
    </row>
    <row r="241" spans="1:14" x14ac:dyDescent="0.2">
      <c r="A241" s="26" t="s">
        <v>82</v>
      </c>
      <c r="B241" s="27" t="s">
        <v>1</v>
      </c>
      <c r="C241" s="26">
        <v>158.792</v>
      </c>
      <c r="D241" s="26">
        <v>152.16</v>
      </c>
      <c r="E241" s="26">
        <v>168.15600000000001</v>
      </c>
      <c r="F241" s="26">
        <v>169.57499999999999</v>
      </c>
      <c r="G241" s="26">
        <v>161.74700000000001</v>
      </c>
      <c r="H241" s="26">
        <v>162.39099999999999</v>
      </c>
      <c r="I241" s="26">
        <v>171.083</v>
      </c>
      <c r="J241" s="26">
        <v>188.072</v>
      </c>
      <c r="K241" s="26">
        <v>207.791</v>
      </c>
      <c r="L241" s="26">
        <v>224.59100000000001</v>
      </c>
      <c r="M241" s="26">
        <v>221.358</v>
      </c>
      <c r="N241" s="26">
        <v>217.61541399999999</v>
      </c>
    </row>
    <row r="242" spans="1:14" x14ac:dyDescent="0.2">
      <c r="A242" s="26"/>
      <c r="B242" s="27" t="s">
        <v>61</v>
      </c>
      <c r="C242" s="26" t="s">
        <v>13</v>
      </c>
      <c r="D242" s="26" t="s">
        <v>13</v>
      </c>
      <c r="E242" s="26" t="s">
        <v>13</v>
      </c>
      <c r="F242" s="26" t="s">
        <v>13</v>
      </c>
      <c r="G242" s="26" t="s">
        <v>13</v>
      </c>
      <c r="H242" s="26" t="s">
        <v>13</v>
      </c>
      <c r="I242" s="26" t="s">
        <v>13</v>
      </c>
      <c r="J242" s="26" t="s">
        <v>13</v>
      </c>
      <c r="K242" s="26" t="s">
        <v>13</v>
      </c>
      <c r="L242" s="26" t="s">
        <v>13</v>
      </c>
      <c r="M242" s="26" t="s">
        <v>13</v>
      </c>
      <c r="N242" s="26" t="s">
        <v>13</v>
      </c>
    </row>
    <row r="243" spans="1:14" x14ac:dyDescent="0.2">
      <c r="A243" s="26"/>
      <c r="B243" s="27" t="s">
        <v>2</v>
      </c>
      <c r="C243" s="26">
        <v>50.607999999999997</v>
      </c>
      <c r="D243" s="26">
        <v>54.888100000000001</v>
      </c>
      <c r="E243" s="26">
        <v>56.996099999999998</v>
      </c>
      <c r="F243" s="26">
        <v>69.538700000000006</v>
      </c>
      <c r="G243" s="26">
        <v>55.122300000000003</v>
      </c>
      <c r="H243" s="26">
        <v>57.991199999999999</v>
      </c>
      <c r="I243" s="26">
        <v>70.249799999999993</v>
      </c>
      <c r="J243" s="26">
        <v>72.262799999999999</v>
      </c>
      <c r="K243" s="26">
        <v>76.093400000000003</v>
      </c>
      <c r="L243" s="26">
        <v>81.745000000000005</v>
      </c>
      <c r="M243" s="26">
        <v>70.067999999999998</v>
      </c>
      <c r="N243" s="26">
        <v>68.666376999999997</v>
      </c>
    </row>
    <row r="244" spans="1:14" x14ac:dyDescent="0.2">
      <c r="A244" s="26"/>
      <c r="B244" s="27" t="s">
        <v>3</v>
      </c>
      <c r="C244" s="26">
        <v>41.639800000000001</v>
      </c>
      <c r="D244" s="26">
        <v>41.0642</v>
      </c>
      <c r="E244" s="26">
        <v>42.749000000000002</v>
      </c>
      <c r="F244" s="26">
        <v>40.781100000000002</v>
      </c>
      <c r="G244" s="26">
        <v>40.7087</v>
      </c>
      <c r="H244" s="26">
        <v>36.491900000000001</v>
      </c>
      <c r="I244" s="26">
        <v>33.773400000000002</v>
      </c>
      <c r="J244" s="26">
        <v>36.918999999999997</v>
      </c>
      <c r="K244" s="26">
        <v>40.125999999999998</v>
      </c>
      <c r="L244" s="26">
        <v>48.512</v>
      </c>
      <c r="M244" s="26">
        <v>47.302999999999997</v>
      </c>
      <c r="N244" s="26">
        <v>52.720545999999999</v>
      </c>
    </row>
    <row r="245" spans="1:14" x14ac:dyDescent="0.2">
      <c r="A245" s="26"/>
      <c r="B245" s="27" t="s">
        <v>4</v>
      </c>
      <c r="C245" s="26">
        <v>66.543700000000001</v>
      </c>
      <c r="D245" s="26">
        <v>56.207700000000003</v>
      </c>
      <c r="E245" s="26">
        <v>68.410899999999998</v>
      </c>
      <c r="F245" s="26">
        <v>59.255200000000002</v>
      </c>
      <c r="G245" s="26">
        <v>65.915999999999997</v>
      </c>
      <c r="H245" s="26">
        <v>67.907899999999998</v>
      </c>
      <c r="I245" s="26">
        <v>67.059799999999996</v>
      </c>
      <c r="J245" s="26">
        <v>78.890199999999993</v>
      </c>
      <c r="K245" s="26">
        <v>91.571100000000001</v>
      </c>
      <c r="L245" s="26">
        <v>94.334999999999994</v>
      </c>
      <c r="M245" s="26">
        <v>103.98699999999999</v>
      </c>
      <c r="N245" s="26">
        <v>96.228489999999994</v>
      </c>
    </row>
    <row r="246" spans="1:14" x14ac:dyDescent="0.2">
      <c r="A246" s="26"/>
      <c r="B246" s="27" t="s">
        <v>5</v>
      </c>
      <c r="C246" s="26" t="s">
        <v>13</v>
      </c>
      <c r="D246" s="26" t="s">
        <v>13</v>
      </c>
      <c r="E246" s="26" t="s">
        <v>13</v>
      </c>
      <c r="F246" s="26" t="s">
        <v>13</v>
      </c>
      <c r="G246" s="26">
        <v>0.27350000000000002</v>
      </c>
      <c r="H246" s="26" t="s">
        <v>13</v>
      </c>
      <c r="I246" s="26" t="s">
        <v>13</v>
      </c>
      <c r="J246" s="26" t="s">
        <v>13</v>
      </c>
      <c r="K246" s="26" t="s">
        <v>13</v>
      </c>
      <c r="L246" s="26" t="s">
        <v>13</v>
      </c>
      <c r="M246" s="26" t="s">
        <v>13</v>
      </c>
      <c r="N246" s="26" t="s">
        <v>13</v>
      </c>
    </row>
    <row r="247" spans="1:14" x14ac:dyDescent="0.2">
      <c r="A247" s="26"/>
      <c r="B247" s="27" t="s">
        <v>6</v>
      </c>
      <c r="C247" s="26">
        <v>28.266500000000001</v>
      </c>
      <c r="D247" s="26">
        <v>24.058</v>
      </c>
      <c r="E247" s="26">
        <v>32.930599999999998</v>
      </c>
      <c r="F247" s="26">
        <v>21.856100000000001</v>
      </c>
      <c r="G247" s="26">
        <v>23.926600000000001</v>
      </c>
      <c r="H247" s="26">
        <v>24.4131</v>
      </c>
      <c r="I247" s="26">
        <v>22.6798</v>
      </c>
      <c r="J247" s="26">
        <v>30.416399999999999</v>
      </c>
      <c r="K247" s="26">
        <v>27.319099999999999</v>
      </c>
      <c r="L247" s="26">
        <v>30.45</v>
      </c>
      <c r="M247" s="26">
        <v>32.103000000000002</v>
      </c>
      <c r="N247" s="26">
        <v>27.689378999999999</v>
      </c>
    </row>
    <row r="248" spans="1:14" x14ac:dyDescent="0.2">
      <c r="A248" s="26"/>
      <c r="B248" s="27" t="s">
        <v>7</v>
      </c>
      <c r="C248" s="26">
        <v>6.6120599999999996</v>
      </c>
      <c r="D248" s="26">
        <v>2.07741</v>
      </c>
      <c r="E248" s="26">
        <v>8.6082199999999993</v>
      </c>
      <c r="F248" s="26">
        <v>3.5251199999999998</v>
      </c>
      <c r="G248" s="26">
        <v>2.1225399999999999</v>
      </c>
      <c r="H248" s="26">
        <v>2.0377900000000002</v>
      </c>
      <c r="I248" s="26">
        <v>3.2461799999999998</v>
      </c>
      <c r="J248" s="26">
        <v>3.04027</v>
      </c>
      <c r="K248" s="26">
        <v>3.012</v>
      </c>
      <c r="L248" s="26">
        <v>3.2349999999999999</v>
      </c>
      <c r="M248" s="26">
        <v>12.057</v>
      </c>
      <c r="N248" s="26">
        <v>5.7987219999999997</v>
      </c>
    </row>
    <row r="249" spans="1:14" x14ac:dyDescent="0.2">
      <c r="A249" s="26"/>
      <c r="B249" s="27" t="s">
        <v>8</v>
      </c>
      <c r="C249" s="26">
        <v>0.39040900000000001</v>
      </c>
      <c r="D249" s="26">
        <v>0.38189400000000001</v>
      </c>
      <c r="E249" s="26">
        <v>0.86340600000000001</v>
      </c>
      <c r="F249" s="26">
        <v>0.743251</v>
      </c>
      <c r="G249" s="26">
        <v>1.1003499999999999</v>
      </c>
      <c r="H249" s="26">
        <v>1.38215</v>
      </c>
      <c r="I249" s="26">
        <v>1.9766900000000001</v>
      </c>
      <c r="J249" s="26">
        <v>2.27163</v>
      </c>
      <c r="K249" s="26">
        <v>2.3380700000000001</v>
      </c>
      <c r="L249" s="26">
        <v>4.8479999999999999</v>
      </c>
      <c r="M249" s="26">
        <v>4.1390000000000002</v>
      </c>
      <c r="N249" s="26">
        <v>4.0973170000000003</v>
      </c>
    </row>
    <row r="250" spans="1:14" x14ac:dyDescent="0.2">
      <c r="A250" s="26"/>
      <c r="B250" s="27" t="s">
        <v>9</v>
      </c>
      <c r="C250" s="26">
        <v>1.8245100000000001</v>
      </c>
      <c r="D250" s="26">
        <v>2.0375100000000002</v>
      </c>
      <c r="E250" s="26">
        <v>3.2118000000000002</v>
      </c>
      <c r="F250" s="26">
        <v>4.15327</v>
      </c>
      <c r="G250" s="26">
        <v>8.3105399999999996</v>
      </c>
      <c r="H250" s="26">
        <v>4.9312399999999998</v>
      </c>
      <c r="I250" s="26">
        <v>4.9124100000000004</v>
      </c>
      <c r="J250" s="26">
        <v>5.6840200000000003</v>
      </c>
      <c r="K250" s="26">
        <v>7.1271000000000004</v>
      </c>
      <c r="L250" s="26">
        <v>8.1159999999999997</v>
      </c>
      <c r="M250" s="26">
        <v>5.827</v>
      </c>
      <c r="N250" s="26">
        <v>9.9670030000000001</v>
      </c>
    </row>
    <row r="251" spans="1:14" x14ac:dyDescent="0.2">
      <c r="A251" s="26"/>
      <c r="B251" s="27" t="s">
        <v>10</v>
      </c>
      <c r="C251" s="26">
        <v>17.657800000000002</v>
      </c>
      <c r="D251" s="26">
        <v>18.5047</v>
      </c>
      <c r="E251" s="26">
        <v>13.209899999999999</v>
      </c>
      <c r="F251" s="26">
        <v>19.728300000000001</v>
      </c>
      <c r="G251" s="26">
        <v>21.780799999999999</v>
      </c>
      <c r="H251" s="26">
        <v>25.8889</v>
      </c>
      <c r="I251" s="26">
        <v>25.317</v>
      </c>
      <c r="J251" s="26">
        <v>26.288599999999999</v>
      </c>
      <c r="K251" s="26">
        <v>39.124299999999998</v>
      </c>
      <c r="L251" s="26">
        <v>35.438000000000002</v>
      </c>
      <c r="M251" s="26">
        <v>34.972000000000001</v>
      </c>
      <c r="N251" s="26">
        <v>34.770304000000003</v>
      </c>
    </row>
    <row r="252" spans="1:14" x14ac:dyDescent="0.2">
      <c r="A252" s="26"/>
      <c r="B252" s="27" t="s">
        <v>11</v>
      </c>
      <c r="C252" s="26">
        <v>0.19255800000000001</v>
      </c>
      <c r="D252" s="26">
        <v>0.29185899999999998</v>
      </c>
      <c r="E252" s="26">
        <v>0.43064200000000002</v>
      </c>
      <c r="F252" s="26">
        <v>0.54718699999999998</v>
      </c>
      <c r="G252" s="26">
        <v>0.19816500000000001</v>
      </c>
      <c r="H252" s="26">
        <v>0.44867099999999999</v>
      </c>
      <c r="I252" s="26">
        <v>0.192492</v>
      </c>
      <c r="J252" s="26">
        <v>0.48333100000000001</v>
      </c>
      <c r="K252" s="26">
        <v>0.24873400000000001</v>
      </c>
      <c r="L252" s="26">
        <v>0.27500000000000002</v>
      </c>
      <c r="M252" s="26">
        <v>0.40699999999999997</v>
      </c>
      <c r="N252" s="26">
        <v>0.47260400000000002</v>
      </c>
    </row>
    <row r="253" spans="1:14" x14ac:dyDescent="0.2">
      <c r="A253" s="26"/>
      <c r="B253" s="27" t="s">
        <v>12</v>
      </c>
      <c r="C253" s="26">
        <v>11.6004</v>
      </c>
      <c r="D253" s="26">
        <v>8.85623</v>
      </c>
      <c r="E253" s="26">
        <v>9.1565999999999992</v>
      </c>
      <c r="F253" s="26">
        <v>8.7021300000000004</v>
      </c>
      <c r="G253" s="26">
        <v>8.2033699999999996</v>
      </c>
      <c r="H253" s="26">
        <v>8.8061000000000007</v>
      </c>
      <c r="I253" s="26">
        <v>8.7350399999999997</v>
      </c>
      <c r="J253" s="26">
        <v>10.7058</v>
      </c>
      <c r="K253" s="26">
        <v>12.401199999999999</v>
      </c>
      <c r="L253" s="26">
        <v>11.973000000000001</v>
      </c>
      <c r="M253" s="26">
        <v>14.481</v>
      </c>
      <c r="N253" s="26">
        <v>13.433161999999999</v>
      </c>
    </row>
    <row r="254" spans="1:14" x14ac:dyDescent="0.2">
      <c r="A254" s="26" t="s">
        <v>83</v>
      </c>
      <c r="B254" s="27" t="s">
        <v>1</v>
      </c>
      <c r="C254" s="26">
        <v>281.23200000000003</v>
      </c>
      <c r="D254" s="26">
        <v>355.99099999999999</v>
      </c>
      <c r="E254" s="26">
        <v>500.74</v>
      </c>
      <c r="F254" s="26">
        <v>510.02300000000002</v>
      </c>
      <c r="G254" s="26">
        <v>495.88900000000001</v>
      </c>
      <c r="H254" s="26">
        <v>514.69600000000003</v>
      </c>
      <c r="I254" s="26">
        <v>503.87400000000002</v>
      </c>
      <c r="J254" s="26">
        <v>585.154</v>
      </c>
      <c r="K254" s="26">
        <v>760.98599999999999</v>
      </c>
      <c r="L254" s="26">
        <v>885.38300000000004</v>
      </c>
      <c r="M254" s="26">
        <v>668.82399999999996</v>
      </c>
      <c r="N254" s="26">
        <v>711.56093999999996</v>
      </c>
    </row>
    <row r="255" spans="1:14" x14ac:dyDescent="0.2">
      <c r="A255" s="26"/>
      <c r="B255" s="27" t="s">
        <v>61</v>
      </c>
      <c r="C255" s="26">
        <v>2.3167300000000002</v>
      </c>
      <c r="D255" s="26">
        <v>3.7522199999999999</v>
      </c>
      <c r="E255" s="26">
        <v>0.37557400000000002</v>
      </c>
      <c r="F255" s="26" t="s">
        <v>13</v>
      </c>
      <c r="G255" s="26" t="s">
        <v>13</v>
      </c>
      <c r="H255" s="26" t="s">
        <v>13</v>
      </c>
      <c r="I255" s="26">
        <v>2.248516</v>
      </c>
      <c r="J255" s="26">
        <v>2.11076</v>
      </c>
      <c r="K255" s="26">
        <v>4.0620000000000003</v>
      </c>
      <c r="L255" s="26">
        <v>5.7279999999999998</v>
      </c>
      <c r="M255" s="26">
        <v>14.787000000000001</v>
      </c>
      <c r="N255" s="26" t="s">
        <v>13</v>
      </c>
    </row>
    <row r="256" spans="1:14" x14ac:dyDescent="0.2">
      <c r="A256" s="26"/>
      <c r="B256" s="27" t="s">
        <v>2</v>
      </c>
      <c r="C256" s="26">
        <v>174.20599999999999</v>
      </c>
      <c r="D256" s="26">
        <v>216.84700000000001</v>
      </c>
      <c r="E256" s="26">
        <v>295.75400000000002</v>
      </c>
      <c r="F256" s="26">
        <v>310.12400000000002</v>
      </c>
      <c r="G256" s="26">
        <v>290.21600000000001</v>
      </c>
      <c r="H256" s="26">
        <v>311.17099999999999</v>
      </c>
      <c r="I256" s="26">
        <v>316.33499999999998</v>
      </c>
      <c r="J256" s="26">
        <v>366.673</v>
      </c>
      <c r="K256" s="26">
        <v>413.31799999999998</v>
      </c>
      <c r="L256" s="26">
        <v>535.39800000000002</v>
      </c>
      <c r="M256" s="26">
        <v>436.87700000000001</v>
      </c>
      <c r="N256" s="26" t="s">
        <v>13</v>
      </c>
    </row>
    <row r="257" spans="1:14" x14ac:dyDescent="0.2">
      <c r="A257" s="26"/>
      <c r="B257" s="27" t="s">
        <v>3</v>
      </c>
      <c r="C257" s="26">
        <v>26.883099999999999</v>
      </c>
      <c r="D257" s="26">
        <v>34.234699999999997</v>
      </c>
      <c r="E257" s="26">
        <v>71.709500000000006</v>
      </c>
      <c r="F257" s="26">
        <v>63.808999999999997</v>
      </c>
      <c r="G257" s="26">
        <v>52.519500000000001</v>
      </c>
      <c r="H257" s="26">
        <v>57.448700000000002</v>
      </c>
      <c r="I257" s="26">
        <v>52.823099999999997</v>
      </c>
      <c r="J257" s="26">
        <v>42.767400000000002</v>
      </c>
      <c r="K257" s="26">
        <v>38.887</v>
      </c>
      <c r="L257" s="26">
        <v>54.222000000000001</v>
      </c>
      <c r="M257" s="26">
        <v>62.341999999999999</v>
      </c>
      <c r="N257" s="26" t="s">
        <v>13</v>
      </c>
    </row>
    <row r="258" spans="1:14" x14ac:dyDescent="0.2">
      <c r="A258" s="26"/>
      <c r="B258" s="27" t="s">
        <v>4</v>
      </c>
      <c r="C258" s="26">
        <v>77.826999999999998</v>
      </c>
      <c r="D258" s="26">
        <v>101.15707999999999</v>
      </c>
      <c r="E258" s="26">
        <v>132.900926</v>
      </c>
      <c r="F258" s="26">
        <v>136.09</v>
      </c>
      <c r="G258" s="26">
        <v>153.15350000000001</v>
      </c>
      <c r="H258" s="26">
        <v>146.0763</v>
      </c>
      <c r="I258" s="26">
        <v>132.46738400000001</v>
      </c>
      <c r="J258" s="26">
        <v>173.60283999999999</v>
      </c>
      <c r="K258" s="26">
        <v>304.71899999999999</v>
      </c>
      <c r="L258" s="26">
        <v>290.03500000000003</v>
      </c>
      <c r="M258" s="26">
        <v>154.81800000000001</v>
      </c>
      <c r="N258" s="26" t="s">
        <v>13</v>
      </c>
    </row>
    <row r="259" spans="1:14" x14ac:dyDescent="0.2">
      <c r="A259" s="26"/>
      <c r="B259" s="27" t="s">
        <v>5</v>
      </c>
      <c r="C259" s="26">
        <v>6.8250599999999995E-2</v>
      </c>
      <c r="D259" s="26">
        <v>10.432399999999999</v>
      </c>
      <c r="E259" s="26">
        <v>12.9552</v>
      </c>
      <c r="F259" s="26">
        <v>18.0458</v>
      </c>
      <c r="G259" s="26">
        <v>9.8605099999999997</v>
      </c>
      <c r="H259" s="26">
        <v>4.9527799999999997</v>
      </c>
      <c r="I259" s="26">
        <v>10.159700000000001</v>
      </c>
      <c r="J259" s="26">
        <v>29.074000000000002</v>
      </c>
      <c r="K259" s="26">
        <v>30.463000000000001</v>
      </c>
      <c r="L259" s="26">
        <v>68.64</v>
      </c>
      <c r="M259" s="26">
        <v>0.48099999999999998</v>
      </c>
      <c r="N259" s="26" t="s">
        <v>13</v>
      </c>
    </row>
    <row r="260" spans="1:14" x14ac:dyDescent="0.2">
      <c r="A260" s="26"/>
      <c r="B260" s="27" t="s">
        <v>6</v>
      </c>
      <c r="C260" s="26">
        <v>27.2699</v>
      </c>
      <c r="D260" s="26">
        <v>31.5669</v>
      </c>
      <c r="E260" s="26">
        <v>45.196100000000001</v>
      </c>
      <c r="F260" s="26">
        <v>21.620999999999999</v>
      </c>
      <c r="G260" s="26">
        <v>18.6007</v>
      </c>
      <c r="H260" s="26">
        <v>19.189299999999999</v>
      </c>
      <c r="I260" s="26">
        <v>23.678999999999998</v>
      </c>
      <c r="J260" s="26">
        <v>31.3703</v>
      </c>
      <c r="K260" s="26">
        <v>21.7</v>
      </c>
      <c r="L260" s="26">
        <v>18.43</v>
      </c>
      <c r="M260" s="26">
        <v>19.582999999999998</v>
      </c>
      <c r="N260" s="26" t="s">
        <v>13</v>
      </c>
    </row>
    <row r="261" spans="1:14" x14ac:dyDescent="0.2">
      <c r="A261" s="26"/>
      <c r="B261" s="27" t="s">
        <v>7</v>
      </c>
      <c r="C261" s="26">
        <v>2.7641499999999999</v>
      </c>
      <c r="D261" s="26">
        <v>2.3025899999999999</v>
      </c>
      <c r="E261" s="26">
        <v>3.0024999999999999</v>
      </c>
      <c r="F261" s="26">
        <v>2.5881799999999999</v>
      </c>
      <c r="G261" s="26">
        <v>5.0213200000000002</v>
      </c>
      <c r="H261" s="26">
        <v>5.1466099999999999</v>
      </c>
      <c r="I261" s="26">
        <v>0.186282</v>
      </c>
      <c r="J261" s="26">
        <v>11.8</v>
      </c>
      <c r="K261" s="26">
        <v>0.95</v>
      </c>
      <c r="L261" s="26">
        <v>2.786</v>
      </c>
      <c r="M261" s="26">
        <v>2.3639999999999999</v>
      </c>
      <c r="N261" s="26" t="s">
        <v>13</v>
      </c>
    </row>
    <row r="262" spans="1:14" x14ac:dyDescent="0.2">
      <c r="A262" s="26"/>
      <c r="B262" s="27" t="s">
        <v>8</v>
      </c>
      <c r="C262" s="26">
        <v>1.86172</v>
      </c>
      <c r="D262" s="26">
        <v>1.5949800000000001</v>
      </c>
      <c r="E262" s="26">
        <v>1.97176</v>
      </c>
      <c r="F262" s="26">
        <v>2.7556600000000002</v>
      </c>
      <c r="G262" s="26">
        <v>2.9818699999999998</v>
      </c>
      <c r="H262" s="26">
        <v>2.8812199999999999</v>
      </c>
      <c r="I262" s="26">
        <v>1.9073199999999999</v>
      </c>
      <c r="J262" s="26">
        <v>2.3211300000000001</v>
      </c>
      <c r="K262" s="26">
        <v>5.0599999999999996</v>
      </c>
      <c r="L262" s="26">
        <v>2.2519999999999998</v>
      </c>
      <c r="M262" s="26">
        <v>1.7999999999999999E-2</v>
      </c>
      <c r="N262" s="26" t="s">
        <v>13</v>
      </c>
    </row>
    <row r="263" spans="1:14" x14ac:dyDescent="0.2">
      <c r="A263" s="26"/>
      <c r="B263" s="27" t="s">
        <v>9</v>
      </c>
      <c r="C263" s="26">
        <v>19.464700000000001</v>
      </c>
      <c r="D263" s="26">
        <v>21.574300000000001</v>
      </c>
      <c r="E263" s="26">
        <v>7.5448599999999999</v>
      </c>
      <c r="F263" s="26">
        <v>15.0802</v>
      </c>
      <c r="G263" s="26">
        <v>19.195799999999998</v>
      </c>
      <c r="H263" s="26">
        <v>43.509</v>
      </c>
      <c r="I263" s="26">
        <v>49.314</v>
      </c>
      <c r="J263" s="26">
        <v>47.563600000000001</v>
      </c>
      <c r="K263" s="26">
        <v>56.87</v>
      </c>
      <c r="L263" s="26">
        <v>47.381</v>
      </c>
      <c r="M263" s="26">
        <v>30.459</v>
      </c>
      <c r="N263" s="26" t="s">
        <v>13</v>
      </c>
    </row>
    <row r="264" spans="1:14" x14ac:dyDescent="0.2">
      <c r="A264" s="26"/>
      <c r="B264" s="27" t="s">
        <v>10</v>
      </c>
      <c r="C264" s="26">
        <v>14.3307</v>
      </c>
      <c r="D264" s="26">
        <v>23.458100000000002</v>
      </c>
      <c r="E264" s="26">
        <v>50.819299999999998</v>
      </c>
      <c r="F264" s="26">
        <v>65.021600000000007</v>
      </c>
      <c r="G264" s="26">
        <v>89.775999999999996</v>
      </c>
      <c r="H264" s="26">
        <v>58.571300000000001</v>
      </c>
      <c r="I264" s="26">
        <v>39.826300000000003</v>
      </c>
      <c r="J264" s="26">
        <v>41.271000000000001</v>
      </c>
      <c r="K264" s="26">
        <v>189.51</v>
      </c>
      <c r="L264" s="26">
        <v>148.869</v>
      </c>
      <c r="M264" s="26">
        <v>94.843000000000004</v>
      </c>
      <c r="N264" s="26" t="s">
        <v>13</v>
      </c>
    </row>
    <row r="265" spans="1:14" x14ac:dyDescent="0.2">
      <c r="A265" s="26"/>
      <c r="B265" s="27" t="s">
        <v>11</v>
      </c>
      <c r="C265" s="26">
        <v>0.13270899999999999</v>
      </c>
      <c r="D265" s="26">
        <v>0.19506999999999999</v>
      </c>
      <c r="E265" s="26">
        <v>1.9258599999999999</v>
      </c>
      <c r="F265" s="26">
        <v>0.96470500000000003</v>
      </c>
      <c r="G265" s="26">
        <v>2.1178099999999999E-3</v>
      </c>
      <c r="H265" s="26">
        <v>8.0762899999999999E-3</v>
      </c>
      <c r="I265" s="26">
        <v>4.4504099999999998E-2</v>
      </c>
      <c r="J265" s="26">
        <v>0.102051</v>
      </c>
      <c r="K265" s="26">
        <v>2.1999999999999999E-2</v>
      </c>
      <c r="L265" s="26">
        <v>5.1999999999999998E-2</v>
      </c>
      <c r="M265" s="26" t="s">
        <v>13</v>
      </c>
      <c r="N265" s="26" t="s">
        <v>13</v>
      </c>
    </row>
    <row r="266" spans="1:14" x14ac:dyDescent="0.2">
      <c r="A266" s="26"/>
      <c r="B266" s="27" t="s">
        <v>12</v>
      </c>
      <c r="C266" s="26">
        <v>11.9344</v>
      </c>
      <c r="D266" s="26">
        <v>10.0327</v>
      </c>
      <c r="E266" s="26">
        <v>9.4853199999999998</v>
      </c>
      <c r="F266" s="26">
        <v>10.013299999999999</v>
      </c>
      <c r="G266" s="26">
        <v>7.7151800000000001</v>
      </c>
      <c r="H266" s="26">
        <v>11.817600000000001</v>
      </c>
      <c r="I266" s="26">
        <v>7.3512199999999996</v>
      </c>
      <c r="J266" s="26">
        <v>10.1</v>
      </c>
      <c r="K266" s="26">
        <v>0.14299999999999999</v>
      </c>
      <c r="L266" s="26">
        <v>1.625</v>
      </c>
      <c r="M266" s="26">
        <v>7.0709999999999997</v>
      </c>
      <c r="N266" s="26" t="s">
        <v>13</v>
      </c>
    </row>
    <row r="267" spans="1:14" x14ac:dyDescent="0.2">
      <c r="A267" s="26" t="s">
        <v>84</v>
      </c>
      <c r="B267" s="27" t="s">
        <v>1</v>
      </c>
      <c r="C267" s="26" t="s">
        <v>13</v>
      </c>
      <c r="D267" s="26">
        <v>861.92</v>
      </c>
      <c r="E267" s="26">
        <v>1115.19</v>
      </c>
      <c r="F267" s="26">
        <v>1041.51</v>
      </c>
      <c r="G267" s="26">
        <v>984.17499999999995</v>
      </c>
      <c r="H267" s="26">
        <v>1013.32</v>
      </c>
      <c r="I267" s="26">
        <v>896.83500000000004</v>
      </c>
      <c r="J267" s="26">
        <v>898.60400000000004</v>
      </c>
      <c r="K267" s="26">
        <v>895.447</v>
      </c>
      <c r="L267" s="26">
        <v>987.428</v>
      </c>
      <c r="M267" s="26">
        <v>997.428</v>
      </c>
      <c r="N267" s="26">
        <v>1065.355337</v>
      </c>
    </row>
    <row r="268" spans="1:14" x14ac:dyDescent="0.2">
      <c r="A268" s="26"/>
      <c r="B268" s="27" t="s">
        <v>61</v>
      </c>
      <c r="C268" s="26" t="s">
        <v>13</v>
      </c>
      <c r="D268" s="26" t="s">
        <v>13</v>
      </c>
      <c r="E268" s="26">
        <v>1.25945</v>
      </c>
      <c r="F268" s="26">
        <v>0.89158899999999996</v>
      </c>
      <c r="G268" s="26">
        <v>2.2611599999999998</v>
      </c>
      <c r="H268" s="26">
        <v>3.5371600000000001</v>
      </c>
      <c r="I268" s="26">
        <v>11.6173</v>
      </c>
      <c r="J268" s="26">
        <v>1.7269600000000001</v>
      </c>
      <c r="K268" s="26">
        <v>3.1688100000000001</v>
      </c>
      <c r="L268" s="26">
        <v>3.6840000000000002</v>
      </c>
      <c r="M268" s="26">
        <v>3.3969999999999998</v>
      </c>
      <c r="N268" s="26" t="s">
        <v>13</v>
      </c>
    </row>
    <row r="269" spans="1:14" x14ac:dyDescent="0.2">
      <c r="A269" s="26"/>
      <c r="B269" s="27" t="s">
        <v>2</v>
      </c>
      <c r="C269" s="26" t="s">
        <v>13</v>
      </c>
      <c r="D269" s="26">
        <v>308.33999999999997</v>
      </c>
      <c r="E269" s="26">
        <v>375.63299999999998</v>
      </c>
      <c r="F269" s="26">
        <v>345.29199999999997</v>
      </c>
      <c r="G269" s="26">
        <v>274.60199999999998</v>
      </c>
      <c r="H269" s="26">
        <v>271.05</v>
      </c>
      <c r="I269" s="26">
        <v>247.36099999999999</v>
      </c>
      <c r="J269" s="26">
        <v>243.298</v>
      </c>
      <c r="K269" s="26">
        <v>252.41900000000001</v>
      </c>
      <c r="L269" s="26">
        <v>258.95100000000002</v>
      </c>
      <c r="M269" s="26">
        <v>260.37400000000002</v>
      </c>
      <c r="N269" s="26">
        <v>262.97773999999998</v>
      </c>
    </row>
    <row r="270" spans="1:14" x14ac:dyDescent="0.2">
      <c r="A270" s="26"/>
      <c r="B270" s="27" t="s">
        <v>3</v>
      </c>
      <c r="C270" s="26" t="s">
        <v>13</v>
      </c>
      <c r="D270" s="26">
        <v>268.49</v>
      </c>
      <c r="E270" s="26">
        <v>288.38900000000001</v>
      </c>
      <c r="F270" s="26">
        <v>306.59300000000002</v>
      </c>
      <c r="G270" s="26">
        <v>294.58600000000001</v>
      </c>
      <c r="H270" s="26">
        <v>301.012</v>
      </c>
      <c r="I270" s="26">
        <v>216.25200000000001</v>
      </c>
      <c r="J270" s="26">
        <v>221.02199999999999</v>
      </c>
      <c r="K270" s="26">
        <v>221.803</v>
      </c>
      <c r="L270" s="26">
        <v>263.94</v>
      </c>
      <c r="M270" s="26">
        <v>262.36099999999999</v>
      </c>
      <c r="N270" s="26">
        <v>266.39732299999997</v>
      </c>
    </row>
    <row r="271" spans="1:14" x14ac:dyDescent="0.2">
      <c r="A271" s="26"/>
      <c r="B271" s="27" t="s">
        <v>4</v>
      </c>
      <c r="C271" s="26" t="s">
        <v>13</v>
      </c>
      <c r="D271" s="26">
        <v>285.08999999999997</v>
      </c>
      <c r="E271" s="26">
        <v>449.90854999999999</v>
      </c>
      <c r="F271" s="26">
        <v>388.73341099999999</v>
      </c>
      <c r="G271" s="26">
        <v>412.72584000000001</v>
      </c>
      <c r="H271" s="26">
        <v>437.72084000000001</v>
      </c>
      <c r="I271" s="26">
        <v>421.60469999999998</v>
      </c>
      <c r="J271" s="26">
        <v>432.55703999999997</v>
      </c>
      <c r="K271" s="26">
        <v>418.05619000000002</v>
      </c>
      <c r="L271" s="26">
        <v>460.85199999999998</v>
      </c>
      <c r="M271" s="26">
        <v>471.29599999999999</v>
      </c>
      <c r="N271" s="26">
        <v>531.97485600000005</v>
      </c>
    </row>
    <row r="272" spans="1:14" x14ac:dyDescent="0.2">
      <c r="A272" s="26"/>
      <c r="B272" s="27" t="s">
        <v>5</v>
      </c>
      <c r="C272" s="26" t="s">
        <v>13</v>
      </c>
      <c r="D272" s="26" t="s">
        <v>13</v>
      </c>
      <c r="E272" s="26" t="s">
        <v>13</v>
      </c>
      <c r="F272" s="26">
        <v>3.3</v>
      </c>
      <c r="G272" s="26">
        <v>1.4257500000000001</v>
      </c>
      <c r="H272" s="26">
        <v>16.5639</v>
      </c>
      <c r="I272" s="26">
        <v>13.889200000000001</v>
      </c>
      <c r="J272" s="26">
        <v>2.3403</v>
      </c>
      <c r="K272" s="26">
        <v>1.6122799999999999</v>
      </c>
      <c r="L272" s="26">
        <v>8.8999999999999996E-2</v>
      </c>
      <c r="M272" s="26">
        <v>0.29299999999999998</v>
      </c>
      <c r="N272" s="26" t="s">
        <v>13</v>
      </c>
    </row>
    <row r="273" spans="1:14" x14ac:dyDescent="0.2">
      <c r="A273" s="26"/>
      <c r="B273" s="27" t="s">
        <v>6</v>
      </c>
      <c r="C273" s="26" t="s">
        <v>13</v>
      </c>
      <c r="D273" s="26">
        <v>77</v>
      </c>
      <c r="E273" s="26">
        <v>137.875</v>
      </c>
      <c r="F273" s="26">
        <v>92.654399999999995</v>
      </c>
      <c r="G273" s="26">
        <v>116.462</v>
      </c>
      <c r="H273" s="26">
        <v>93.341899999999995</v>
      </c>
      <c r="I273" s="26">
        <v>117.438</v>
      </c>
      <c r="J273" s="26">
        <v>150.34200000000001</v>
      </c>
      <c r="K273" s="26">
        <v>137.78800000000001</v>
      </c>
      <c r="L273" s="26">
        <v>156.19800000000001</v>
      </c>
      <c r="M273" s="26">
        <v>161.994</v>
      </c>
      <c r="N273" s="26">
        <v>165.851</v>
      </c>
    </row>
    <row r="274" spans="1:14" x14ac:dyDescent="0.2">
      <c r="A274" s="26"/>
      <c r="B274" s="27" t="s">
        <v>7</v>
      </c>
      <c r="C274" s="26" t="s">
        <v>13</v>
      </c>
      <c r="D274" s="26">
        <v>15.34</v>
      </c>
      <c r="E274" s="26">
        <v>22.022400000000001</v>
      </c>
      <c r="F274" s="26">
        <v>34.886600000000001</v>
      </c>
      <c r="G274" s="26">
        <v>30.584399999999999</v>
      </c>
      <c r="H274" s="26">
        <v>45.075800000000001</v>
      </c>
      <c r="I274" s="26">
        <v>35.953899999999997</v>
      </c>
      <c r="J274" s="26">
        <v>29.5136</v>
      </c>
      <c r="K274" s="26">
        <v>33.317599999999999</v>
      </c>
      <c r="L274" s="26">
        <v>32.223999999999997</v>
      </c>
      <c r="M274" s="26">
        <v>45.707000000000001</v>
      </c>
      <c r="N274" s="26">
        <v>55.864111000000001</v>
      </c>
    </row>
    <row r="275" spans="1:14" x14ac:dyDescent="0.2">
      <c r="A275" s="26"/>
      <c r="B275" s="27" t="s">
        <v>8</v>
      </c>
      <c r="C275" s="26" t="s">
        <v>13</v>
      </c>
      <c r="D275" s="26">
        <v>4.6900000000000004</v>
      </c>
      <c r="E275" s="26">
        <v>4.6001899999999996</v>
      </c>
      <c r="F275" s="26">
        <v>6.3283699999999996</v>
      </c>
      <c r="G275" s="26">
        <v>9.3176799999999993</v>
      </c>
      <c r="H275" s="26">
        <v>8.7965800000000005</v>
      </c>
      <c r="I275" s="26">
        <v>9.9002800000000004</v>
      </c>
      <c r="J275" s="26">
        <v>10.2776</v>
      </c>
      <c r="K275" s="26">
        <v>10.932</v>
      </c>
      <c r="L275" s="26">
        <v>11.763999999999999</v>
      </c>
      <c r="M275" s="26">
        <v>8.5939999999999994</v>
      </c>
      <c r="N275" s="26" t="s">
        <v>13</v>
      </c>
    </row>
    <row r="276" spans="1:14" x14ac:dyDescent="0.2">
      <c r="A276" s="26"/>
      <c r="B276" s="27" t="s">
        <v>9</v>
      </c>
      <c r="C276" s="26" t="s">
        <v>13</v>
      </c>
      <c r="D276" s="26">
        <v>44.96</v>
      </c>
      <c r="E276" s="26">
        <v>55.335900000000002</v>
      </c>
      <c r="F276" s="26">
        <v>72.515299999999996</v>
      </c>
      <c r="G276" s="26">
        <v>83.530100000000004</v>
      </c>
      <c r="H276" s="26">
        <v>96.740700000000004</v>
      </c>
      <c r="I276" s="26">
        <v>82.718999999999994</v>
      </c>
      <c r="J276" s="26">
        <v>80.745699999999999</v>
      </c>
      <c r="K276" s="26">
        <v>72.185199999999995</v>
      </c>
      <c r="L276" s="26">
        <v>73.837999999999994</v>
      </c>
      <c r="M276" s="26">
        <v>81.826999999999998</v>
      </c>
      <c r="N276" s="26">
        <v>95.935102999999998</v>
      </c>
    </row>
    <row r="277" spans="1:14" x14ac:dyDescent="0.2">
      <c r="A277" s="26"/>
      <c r="B277" s="27" t="s">
        <v>10</v>
      </c>
      <c r="C277" s="26" t="s">
        <v>13</v>
      </c>
      <c r="D277" s="26">
        <v>117.79</v>
      </c>
      <c r="E277" s="26">
        <v>205.67</v>
      </c>
      <c r="F277" s="26">
        <v>158.03399999999999</v>
      </c>
      <c r="G277" s="26">
        <v>153.577</v>
      </c>
      <c r="H277" s="26">
        <v>158.577</v>
      </c>
      <c r="I277" s="26">
        <v>143.44800000000001</v>
      </c>
      <c r="J277" s="26">
        <v>141.50700000000001</v>
      </c>
      <c r="K277" s="26">
        <v>146.15799999999999</v>
      </c>
      <c r="L277" s="26">
        <v>182.27199999999999</v>
      </c>
      <c r="M277" s="26">
        <v>172.56399999999999</v>
      </c>
      <c r="N277" s="26" t="s">
        <v>13</v>
      </c>
    </row>
    <row r="278" spans="1:14" x14ac:dyDescent="0.2">
      <c r="A278" s="26"/>
      <c r="B278" s="27" t="s">
        <v>11</v>
      </c>
      <c r="C278" s="26" t="s">
        <v>13</v>
      </c>
      <c r="D278" s="26">
        <v>0.05</v>
      </c>
      <c r="E278" s="26">
        <v>5.1754000000000001E-2</v>
      </c>
      <c r="F278" s="26">
        <v>7.3424000000000003E-2</v>
      </c>
      <c r="G278" s="26">
        <v>6.0894999999999998E-2</v>
      </c>
      <c r="H278" s="26">
        <v>4.5931800000000002E-2</v>
      </c>
      <c r="I278" s="26">
        <v>4.5015300000000001E-2</v>
      </c>
      <c r="J278" s="26">
        <v>1.2101300000000001E-2</v>
      </c>
      <c r="K278" s="26">
        <v>2.4254000000000001E-2</v>
      </c>
      <c r="L278" s="26">
        <v>1.0999999999999999E-2</v>
      </c>
      <c r="M278" s="26">
        <v>1.4E-2</v>
      </c>
      <c r="N278" s="26" t="s">
        <v>13</v>
      </c>
    </row>
    <row r="279" spans="1:14" x14ac:dyDescent="0.2">
      <c r="A279" s="26"/>
      <c r="B279" s="27" t="s">
        <v>12</v>
      </c>
      <c r="C279" s="26" t="s">
        <v>13</v>
      </c>
      <c r="D279" s="26">
        <v>25.26</v>
      </c>
      <c r="E279" s="26">
        <v>24.349799999999998</v>
      </c>
      <c r="F279" s="26">
        <v>20.9392</v>
      </c>
      <c r="G279" s="26">
        <v>17.769400000000001</v>
      </c>
      <c r="H279" s="26">
        <v>18.577999999999999</v>
      </c>
      <c r="I279" s="26">
        <v>18.210999999999999</v>
      </c>
      <c r="J279" s="26">
        <v>17.817699999999999</v>
      </c>
      <c r="K279" s="26">
        <v>16.039000000000001</v>
      </c>
      <c r="L279" s="26">
        <v>4.4569999999999999</v>
      </c>
      <c r="M279" s="26">
        <v>0.30399999999999999</v>
      </c>
      <c r="N279" s="26">
        <v>0.35844799999999999</v>
      </c>
    </row>
    <row r="280" spans="1:14" x14ac:dyDescent="0.2">
      <c r="A280" s="26" t="s">
        <v>85</v>
      </c>
      <c r="B280" s="27" t="s">
        <v>1</v>
      </c>
      <c r="C280" s="26">
        <v>127.857276</v>
      </c>
      <c r="D280" s="26">
        <v>64.524900000000002</v>
      </c>
      <c r="E280" s="26">
        <v>89.442899999999995</v>
      </c>
      <c r="F280" s="26">
        <v>120.70099999999999</v>
      </c>
      <c r="G280" s="26">
        <v>98.719399999999993</v>
      </c>
      <c r="H280" s="26">
        <v>140.22</v>
      </c>
      <c r="I280" s="26">
        <v>176.57499999999999</v>
      </c>
      <c r="J280" s="26">
        <v>195.44200000000001</v>
      </c>
      <c r="K280" s="26">
        <v>177.358</v>
      </c>
      <c r="L280" s="26">
        <v>189.46899999999999</v>
      </c>
      <c r="M280" s="26">
        <v>194.755</v>
      </c>
      <c r="N280" s="26">
        <v>197.124</v>
      </c>
    </row>
    <row r="281" spans="1:14" x14ac:dyDescent="0.2">
      <c r="A281" s="26"/>
      <c r="B281" s="27" t="s">
        <v>61</v>
      </c>
      <c r="C281" s="26" t="s">
        <v>13</v>
      </c>
      <c r="D281" s="26" t="s">
        <v>13</v>
      </c>
      <c r="E281" s="26" t="s">
        <v>13</v>
      </c>
      <c r="F281" s="26" t="s">
        <v>13</v>
      </c>
      <c r="G281" s="26">
        <v>0.123955</v>
      </c>
      <c r="H281" s="26">
        <v>0.11803</v>
      </c>
      <c r="I281" s="26" t="s">
        <v>13</v>
      </c>
      <c r="J281" s="26" t="s">
        <v>13</v>
      </c>
      <c r="K281" s="26">
        <v>3.5999999999999997E-2</v>
      </c>
      <c r="L281" s="26">
        <v>3.2080000000000002</v>
      </c>
      <c r="M281" s="26">
        <v>4.8280000000000003</v>
      </c>
      <c r="N281" s="26">
        <v>6.94</v>
      </c>
    </row>
    <row r="282" spans="1:14" x14ac:dyDescent="0.2">
      <c r="A282" s="26"/>
      <c r="B282" s="27" t="s">
        <v>2</v>
      </c>
      <c r="C282" s="26" t="s">
        <v>13</v>
      </c>
      <c r="D282" s="26">
        <v>2.2094299999999998</v>
      </c>
      <c r="E282" s="26">
        <v>33.885599999999997</v>
      </c>
      <c r="F282" s="26">
        <v>30.5703</v>
      </c>
      <c r="G282" s="26">
        <v>26.5046</v>
      </c>
      <c r="H282" s="26">
        <v>51.572800000000001</v>
      </c>
      <c r="I282" s="26">
        <v>61.650700000000001</v>
      </c>
      <c r="J282" s="26">
        <v>59.941400000000002</v>
      </c>
      <c r="K282" s="26">
        <v>32.213999999999999</v>
      </c>
      <c r="L282" s="26">
        <v>47.823999999999998</v>
      </c>
      <c r="M282" s="26">
        <v>62.286000000000001</v>
      </c>
      <c r="N282" s="26">
        <v>41.021999999999998</v>
      </c>
    </row>
    <row r="283" spans="1:14" x14ac:dyDescent="0.2">
      <c r="A283" s="26"/>
      <c r="B283" s="27" t="s">
        <v>3</v>
      </c>
      <c r="C283" s="26" t="s">
        <v>13</v>
      </c>
      <c r="D283" s="26">
        <v>22.445399999999999</v>
      </c>
      <c r="E283" s="26">
        <v>26.0654</v>
      </c>
      <c r="F283" s="26">
        <v>64.472300000000004</v>
      </c>
      <c r="G283" s="26">
        <v>32.873600000000003</v>
      </c>
      <c r="H283" s="26">
        <v>41.387599999999999</v>
      </c>
      <c r="I283" s="26">
        <v>56.164000000000001</v>
      </c>
      <c r="J283" s="26">
        <v>67.168000000000006</v>
      </c>
      <c r="K283" s="26">
        <v>63.515000000000001</v>
      </c>
      <c r="L283" s="26">
        <v>42.320999999999998</v>
      </c>
      <c r="M283" s="26">
        <v>39.801000000000002</v>
      </c>
      <c r="N283" s="26">
        <v>51.012</v>
      </c>
    </row>
    <row r="284" spans="1:14" x14ac:dyDescent="0.2">
      <c r="A284" s="26"/>
      <c r="B284" s="27" t="s">
        <v>4</v>
      </c>
      <c r="C284" s="26" t="s">
        <v>13</v>
      </c>
      <c r="D284" s="26">
        <v>39.870069999999998</v>
      </c>
      <c r="E284" s="26">
        <v>29.491900000000001</v>
      </c>
      <c r="F284" s="26">
        <v>25.6584</v>
      </c>
      <c r="G284" s="26">
        <v>39.217244999999998</v>
      </c>
      <c r="H284" s="26">
        <v>47.140999999999998</v>
      </c>
      <c r="I284" s="26">
        <v>58.760300000000001</v>
      </c>
      <c r="J284" s="26">
        <v>68.332021999999995</v>
      </c>
      <c r="K284" s="26">
        <v>81.593999999999994</v>
      </c>
      <c r="L284" s="26">
        <v>96.117000000000004</v>
      </c>
      <c r="M284" s="26">
        <v>87.838999999999999</v>
      </c>
      <c r="N284" s="26">
        <v>98.150999999999996</v>
      </c>
    </row>
    <row r="285" spans="1:14" x14ac:dyDescent="0.2">
      <c r="A285" s="26"/>
      <c r="B285" s="27" t="s">
        <v>5</v>
      </c>
      <c r="C285" s="26" t="s">
        <v>13</v>
      </c>
      <c r="D285" s="26">
        <v>27.645900000000001</v>
      </c>
      <c r="E285" s="26">
        <v>17.314800000000002</v>
      </c>
      <c r="F285" s="26">
        <v>16.056899999999999</v>
      </c>
      <c r="G285" s="26">
        <v>22.190799999999999</v>
      </c>
      <c r="H285" s="26">
        <v>22.191500000000001</v>
      </c>
      <c r="I285" s="26">
        <v>26.680399999999999</v>
      </c>
      <c r="J285" s="26">
        <v>30.7316</v>
      </c>
      <c r="K285" s="26">
        <v>50.997100000000003</v>
      </c>
      <c r="L285" s="26">
        <v>48.097000000000001</v>
      </c>
      <c r="M285" s="26">
        <v>46.201999999999998</v>
      </c>
      <c r="N285" s="26">
        <v>57.466000000000001</v>
      </c>
    </row>
    <row r="286" spans="1:14" x14ac:dyDescent="0.2">
      <c r="A286" s="26"/>
      <c r="B286" s="27" t="s">
        <v>6</v>
      </c>
      <c r="C286" s="26" t="s">
        <v>13</v>
      </c>
      <c r="D286" s="26">
        <v>1.9224399999999999</v>
      </c>
      <c r="E286" s="26">
        <v>2.31921</v>
      </c>
      <c r="F286" s="26">
        <v>2.4615999999999998</v>
      </c>
      <c r="G286" s="26">
        <v>2.2820999999999998</v>
      </c>
      <c r="H286" s="26">
        <v>4.6148100000000003</v>
      </c>
      <c r="I286" s="26">
        <v>5.7084299999999999</v>
      </c>
      <c r="J286" s="26">
        <v>5.8804499999999997</v>
      </c>
      <c r="K286" s="26">
        <v>3.5870000000000002</v>
      </c>
      <c r="L286" s="26">
        <v>3.6</v>
      </c>
      <c r="M286" s="26">
        <v>4.601</v>
      </c>
      <c r="N286" s="26">
        <v>3.907</v>
      </c>
    </row>
    <row r="287" spans="1:14" x14ac:dyDescent="0.2">
      <c r="A287" s="26"/>
      <c r="B287" s="27" t="s">
        <v>7</v>
      </c>
      <c r="C287" s="26" t="s">
        <v>13</v>
      </c>
      <c r="D287" s="26">
        <v>4.4032099999999998E-2</v>
      </c>
      <c r="E287" s="26">
        <v>5.9362400000000003E-2</v>
      </c>
      <c r="F287" s="26">
        <v>2.3493099999999999E-2</v>
      </c>
      <c r="G287" s="26">
        <v>0.32091999999999998</v>
      </c>
      <c r="H287" s="26">
        <v>6.5451499999999996E-2</v>
      </c>
      <c r="I287" s="26">
        <v>0.19405700000000001</v>
      </c>
      <c r="J287" s="26">
        <v>0.31259900000000002</v>
      </c>
      <c r="K287" s="26">
        <v>0.32343</v>
      </c>
      <c r="L287" s="26">
        <v>0.30399999999999999</v>
      </c>
      <c r="M287" s="26">
        <v>0.46</v>
      </c>
      <c r="N287" s="26">
        <v>1.7629999999999999</v>
      </c>
    </row>
    <row r="288" spans="1:14" x14ac:dyDescent="0.2">
      <c r="A288" s="26"/>
      <c r="B288" s="27" t="s">
        <v>8</v>
      </c>
      <c r="C288" s="26" t="s">
        <v>13</v>
      </c>
      <c r="D288" s="26">
        <v>4.02324E-3</v>
      </c>
      <c r="E288" s="26">
        <v>9.3074299999999999E-2</v>
      </c>
      <c r="F288" s="26">
        <v>0.12684699999999999</v>
      </c>
      <c r="G288" s="26">
        <v>0.36957400000000001</v>
      </c>
      <c r="H288" s="26">
        <v>0.167599</v>
      </c>
      <c r="I288" s="26">
        <v>0.22122800000000001</v>
      </c>
      <c r="J288" s="26">
        <v>6.5332200000000007E-2</v>
      </c>
      <c r="K288" s="26">
        <v>3.9214899999999997E-2</v>
      </c>
      <c r="L288" s="26">
        <v>0.66500000000000004</v>
      </c>
      <c r="M288" s="26">
        <v>0.48599999999999999</v>
      </c>
      <c r="N288" s="26">
        <v>0.35599999999999998</v>
      </c>
    </row>
    <row r="289" spans="1:14" x14ac:dyDescent="0.2">
      <c r="A289" s="26"/>
      <c r="B289" s="27" t="s">
        <v>9</v>
      </c>
      <c r="C289" s="26" t="s">
        <v>13</v>
      </c>
      <c r="D289" s="26">
        <v>0.71792500000000004</v>
      </c>
      <c r="E289" s="26">
        <v>0.82660699999999998</v>
      </c>
      <c r="F289" s="26">
        <v>1.3047599999999999</v>
      </c>
      <c r="G289" s="26">
        <v>2.2186499999999998</v>
      </c>
      <c r="H289" s="26">
        <v>2.2330999999999999</v>
      </c>
      <c r="I289" s="26">
        <v>2.8954499999999999</v>
      </c>
      <c r="J289" s="26">
        <v>4.6198699999999997</v>
      </c>
      <c r="K289" s="26">
        <v>2.8512200000000001</v>
      </c>
      <c r="L289" s="26">
        <v>5.4269999999999996</v>
      </c>
      <c r="M289" s="26">
        <v>3.2610000000000001</v>
      </c>
      <c r="N289" s="26">
        <v>5.5270000000000001</v>
      </c>
    </row>
    <row r="290" spans="1:14" x14ac:dyDescent="0.2">
      <c r="A290" s="26"/>
      <c r="B290" s="27" t="s">
        <v>10</v>
      </c>
      <c r="C290" s="26" t="s">
        <v>13</v>
      </c>
      <c r="D290" s="26">
        <v>6.3175400000000002</v>
      </c>
      <c r="E290" s="26">
        <v>5.5833899999999996</v>
      </c>
      <c r="F290" s="26">
        <v>2.5368900000000001</v>
      </c>
      <c r="G290" s="26">
        <v>7.76403</v>
      </c>
      <c r="H290" s="26">
        <v>12.902200000000001</v>
      </c>
      <c r="I290" s="26">
        <v>17.807300000000001</v>
      </c>
      <c r="J290" s="26">
        <v>17.928999999999998</v>
      </c>
      <c r="K290" s="26">
        <v>17.684699999999999</v>
      </c>
      <c r="L290" s="26">
        <v>32.177</v>
      </c>
      <c r="M290" s="26">
        <v>26.812000000000001</v>
      </c>
      <c r="N290" s="26">
        <v>22.835999999999999</v>
      </c>
    </row>
    <row r="291" spans="1:14" x14ac:dyDescent="0.2">
      <c r="A291" s="26"/>
      <c r="B291" s="27" t="s">
        <v>11</v>
      </c>
      <c r="C291" s="26" t="s">
        <v>13</v>
      </c>
      <c r="D291" s="26" t="s">
        <v>13</v>
      </c>
      <c r="E291" s="26" t="s">
        <v>13</v>
      </c>
      <c r="F291" s="26" t="s">
        <v>13</v>
      </c>
      <c r="G291" s="26" t="s">
        <v>13</v>
      </c>
      <c r="H291" s="26" t="s">
        <v>13</v>
      </c>
      <c r="I291" s="26" t="s">
        <v>13</v>
      </c>
      <c r="J291" s="26" t="s">
        <v>13</v>
      </c>
      <c r="K291" s="26" t="s">
        <v>13</v>
      </c>
      <c r="L291" s="26" t="s">
        <v>13</v>
      </c>
      <c r="M291" s="26" t="s">
        <v>13</v>
      </c>
      <c r="N291" s="26" t="s">
        <v>13</v>
      </c>
    </row>
    <row r="292" spans="1:14" x14ac:dyDescent="0.2">
      <c r="A292" s="26"/>
      <c r="B292" s="27" t="s">
        <v>12</v>
      </c>
      <c r="C292" s="26" t="s">
        <v>13</v>
      </c>
      <c r="D292" s="26">
        <v>3.2181500000000001</v>
      </c>
      <c r="E292" s="26">
        <v>3.2955399999999999</v>
      </c>
      <c r="F292" s="26">
        <v>3.1475399999999998</v>
      </c>
      <c r="G292" s="26">
        <v>4.0712299999999999</v>
      </c>
      <c r="H292" s="26">
        <v>4.9667000000000003</v>
      </c>
      <c r="I292" s="26">
        <v>5.2533300000000001</v>
      </c>
      <c r="J292" s="26">
        <v>8.7931899999999992</v>
      </c>
      <c r="K292" s="26">
        <v>6.1103800000000001</v>
      </c>
      <c r="L292" s="26">
        <v>5.8460000000000001</v>
      </c>
      <c r="M292" s="26">
        <v>6.0170000000000003</v>
      </c>
      <c r="N292" s="26">
        <v>6.2960000000000003</v>
      </c>
    </row>
    <row r="293" spans="1:14" x14ac:dyDescent="0.2">
      <c r="A293" s="26" t="s">
        <v>86</v>
      </c>
      <c r="B293" s="27" t="s">
        <v>1</v>
      </c>
      <c r="C293" s="26">
        <v>681.95399999999995</v>
      </c>
      <c r="D293" s="26">
        <v>824.79399999999998</v>
      </c>
      <c r="E293" s="26">
        <v>896.73199999999997</v>
      </c>
      <c r="F293" s="26">
        <v>1014.03</v>
      </c>
      <c r="G293" s="26">
        <v>1012.22</v>
      </c>
      <c r="H293" s="26">
        <v>1148.81</v>
      </c>
      <c r="I293" s="26">
        <v>1650.73</v>
      </c>
      <c r="J293" s="26">
        <v>1921.42</v>
      </c>
      <c r="K293" s="26">
        <v>2331.5</v>
      </c>
      <c r="L293" s="26">
        <v>3023.5079999999998</v>
      </c>
      <c r="M293" s="26">
        <v>2810.0970000000002</v>
      </c>
      <c r="N293" s="26">
        <v>2783.54288</v>
      </c>
    </row>
    <row r="294" spans="1:14" x14ac:dyDescent="0.2">
      <c r="A294" s="26"/>
      <c r="B294" s="27" t="s">
        <v>61</v>
      </c>
      <c r="C294" s="26" t="s">
        <v>13</v>
      </c>
      <c r="D294" s="26" t="s">
        <v>13</v>
      </c>
      <c r="E294" s="26" t="s">
        <v>13</v>
      </c>
      <c r="F294" s="26" t="s">
        <v>13</v>
      </c>
      <c r="G294" s="26" t="s">
        <v>13</v>
      </c>
      <c r="H294" s="26" t="s">
        <v>13</v>
      </c>
      <c r="I294" s="26" t="s">
        <v>13</v>
      </c>
      <c r="J294" s="26" t="s">
        <v>13</v>
      </c>
      <c r="K294" s="26" t="s">
        <v>13</v>
      </c>
      <c r="L294" s="26">
        <v>457.47500000000002</v>
      </c>
      <c r="M294" s="26">
        <v>492.73599999999999</v>
      </c>
      <c r="N294" s="26">
        <v>525.66153499999996</v>
      </c>
    </row>
    <row r="295" spans="1:14" x14ac:dyDescent="0.2">
      <c r="A295" s="26"/>
      <c r="B295" s="27" t="s">
        <v>2</v>
      </c>
      <c r="C295" s="26">
        <v>234.06399999999999</v>
      </c>
      <c r="D295" s="26">
        <v>274.36399999999998</v>
      </c>
      <c r="E295" s="26">
        <v>303.63799999999998</v>
      </c>
      <c r="F295" s="26">
        <v>400.88299999999998</v>
      </c>
      <c r="G295" s="26">
        <v>383.2</v>
      </c>
      <c r="H295" s="26">
        <v>466.37</v>
      </c>
      <c r="I295" s="26">
        <v>735.12599999999998</v>
      </c>
      <c r="J295" s="26">
        <v>811.83900000000006</v>
      </c>
      <c r="K295" s="26">
        <v>707.51</v>
      </c>
      <c r="L295" s="26">
        <v>826.35900000000004</v>
      </c>
      <c r="M295" s="26">
        <v>753.00300000000004</v>
      </c>
      <c r="N295" s="26">
        <v>673.05463499999996</v>
      </c>
    </row>
    <row r="296" spans="1:14" x14ac:dyDescent="0.2">
      <c r="A296" s="26"/>
      <c r="B296" s="27" t="s">
        <v>3</v>
      </c>
      <c r="C296" s="26">
        <v>186.39099999999999</v>
      </c>
      <c r="D296" s="26">
        <v>272.58300000000003</v>
      </c>
      <c r="E296" s="26">
        <v>303.59500000000003</v>
      </c>
      <c r="F296" s="26">
        <v>281.14</v>
      </c>
      <c r="G296" s="26">
        <v>289.61</v>
      </c>
      <c r="H296" s="26">
        <v>312.80399999999997</v>
      </c>
      <c r="I296" s="26">
        <v>298.041</v>
      </c>
      <c r="J296" s="26">
        <v>360.68299999999999</v>
      </c>
      <c r="K296" s="26">
        <v>520.59799999999996</v>
      </c>
      <c r="L296" s="26">
        <v>806.03</v>
      </c>
      <c r="M296" s="26">
        <v>710.09400000000005</v>
      </c>
      <c r="N296" s="26">
        <v>817.68899099999999</v>
      </c>
    </row>
    <row r="297" spans="1:14" x14ac:dyDescent="0.2">
      <c r="A297" s="26"/>
      <c r="B297" s="27" t="s">
        <v>4</v>
      </c>
      <c r="C297" s="26">
        <v>261.49900000000002</v>
      </c>
      <c r="D297" s="26">
        <v>277.84699999999998</v>
      </c>
      <c r="E297" s="26">
        <v>289.49900000000002</v>
      </c>
      <c r="F297" s="26">
        <v>332.00700000000001</v>
      </c>
      <c r="G297" s="26">
        <v>339.41</v>
      </c>
      <c r="H297" s="26">
        <v>369.63600000000002</v>
      </c>
      <c r="I297" s="26">
        <v>617.56299999999999</v>
      </c>
      <c r="J297" s="26">
        <v>748.89800000000002</v>
      </c>
      <c r="K297" s="26">
        <v>1103.3920000000001</v>
      </c>
      <c r="L297" s="26">
        <v>933.64400000000001</v>
      </c>
      <c r="M297" s="26">
        <v>854.26400000000001</v>
      </c>
      <c r="N297" s="26">
        <v>767.13771899999995</v>
      </c>
    </row>
    <row r="298" spans="1:14" x14ac:dyDescent="0.2">
      <c r="A298" s="26"/>
      <c r="B298" s="27" t="s">
        <v>5</v>
      </c>
      <c r="C298" s="26">
        <v>7.4</v>
      </c>
      <c r="D298" s="26">
        <v>9.99</v>
      </c>
      <c r="E298" s="26">
        <v>15.608000000000001</v>
      </c>
      <c r="F298" s="26">
        <v>17.64</v>
      </c>
      <c r="G298" s="26">
        <v>18.5</v>
      </c>
      <c r="H298" s="26">
        <v>18.899999999999999</v>
      </c>
      <c r="I298" s="26">
        <v>25.189800000000002</v>
      </c>
      <c r="J298" s="26">
        <v>73.477000000000004</v>
      </c>
      <c r="K298" s="26">
        <v>233.31200000000001</v>
      </c>
      <c r="L298" s="26">
        <v>149.72499999999999</v>
      </c>
      <c r="M298" s="26">
        <v>53.393999999999998</v>
      </c>
      <c r="N298" s="26">
        <v>43.089838999999998</v>
      </c>
    </row>
    <row r="299" spans="1:14" x14ac:dyDescent="0.2">
      <c r="A299" s="26"/>
      <c r="B299" s="27" t="s">
        <v>6</v>
      </c>
      <c r="C299" s="26">
        <v>120.673</v>
      </c>
      <c r="D299" s="26">
        <v>119.995</v>
      </c>
      <c r="E299" s="26">
        <v>108.214</v>
      </c>
      <c r="F299" s="26">
        <v>127.898</v>
      </c>
      <c r="G299" s="26">
        <v>127.66</v>
      </c>
      <c r="H299" s="26">
        <v>145.74600000000001</v>
      </c>
      <c r="I299" s="26">
        <v>189.67</v>
      </c>
      <c r="J299" s="26">
        <v>229.357</v>
      </c>
      <c r="K299" s="26">
        <v>280.60300000000001</v>
      </c>
      <c r="L299" s="26">
        <v>212.51300000000001</v>
      </c>
      <c r="M299" s="26">
        <v>164.602</v>
      </c>
      <c r="N299" s="26">
        <v>108.044979</v>
      </c>
    </row>
    <row r="300" spans="1:14" x14ac:dyDescent="0.2">
      <c r="A300" s="26"/>
      <c r="B300" s="27" t="s">
        <v>7</v>
      </c>
      <c r="C300" s="26">
        <v>1.8919999999999999</v>
      </c>
      <c r="D300" s="26">
        <v>1.962</v>
      </c>
      <c r="E300" s="26">
        <v>2.1339999999999999</v>
      </c>
      <c r="F300" s="26">
        <v>2.5619999999999998</v>
      </c>
      <c r="G300" s="26">
        <v>2.8</v>
      </c>
      <c r="H300" s="26">
        <v>2.996</v>
      </c>
      <c r="I300" s="26">
        <v>10.663600000000001</v>
      </c>
      <c r="J300" s="26">
        <v>18.622900000000001</v>
      </c>
      <c r="K300" s="26">
        <v>25.106999999999999</v>
      </c>
      <c r="L300" s="26">
        <v>32.488999999999997</v>
      </c>
      <c r="M300" s="26">
        <v>31.824000000000002</v>
      </c>
      <c r="N300" s="26">
        <v>33.093721000000002</v>
      </c>
    </row>
    <row r="301" spans="1:14" x14ac:dyDescent="0.2">
      <c r="A301" s="26"/>
      <c r="B301" s="27" t="s">
        <v>8</v>
      </c>
      <c r="C301" s="26">
        <v>11.2</v>
      </c>
      <c r="D301" s="26">
        <v>14.420999999999999</v>
      </c>
      <c r="E301" s="26">
        <v>16.187000000000001</v>
      </c>
      <c r="F301" s="26">
        <v>17.805</v>
      </c>
      <c r="G301" s="26">
        <v>18.649999999999999</v>
      </c>
      <c r="H301" s="26">
        <v>19.805</v>
      </c>
      <c r="I301" s="26">
        <v>20.8005</v>
      </c>
      <c r="J301" s="26">
        <v>42.441200000000002</v>
      </c>
      <c r="K301" s="26">
        <v>50.427</v>
      </c>
      <c r="L301" s="26">
        <v>68.284999999999997</v>
      </c>
      <c r="M301" s="26">
        <v>83.569000000000003</v>
      </c>
      <c r="N301" s="26">
        <v>97.542968000000002</v>
      </c>
    </row>
    <row r="302" spans="1:14" x14ac:dyDescent="0.2">
      <c r="A302" s="26"/>
      <c r="B302" s="27" t="s">
        <v>9</v>
      </c>
      <c r="C302" s="26">
        <v>23.580300000000001</v>
      </c>
      <c r="D302" s="26">
        <v>26.058</v>
      </c>
      <c r="E302" s="26">
        <v>35.146000000000001</v>
      </c>
      <c r="F302" s="26">
        <v>38.729999999999997</v>
      </c>
      <c r="G302" s="26">
        <v>41</v>
      </c>
      <c r="H302" s="26">
        <v>44.027999999999999</v>
      </c>
      <c r="I302" s="26">
        <v>53.334200000000003</v>
      </c>
      <c r="J302" s="26">
        <v>56.301600000000001</v>
      </c>
      <c r="K302" s="26">
        <v>77.956999999999994</v>
      </c>
      <c r="L302" s="26">
        <v>75.278999999999996</v>
      </c>
      <c r="M302" s="26">
        <v>78.037000000000006</v>
      </c>
      <c r="N302" s="26">
        <v>98.709708000000006</v>
      </c>
    </row>
    <row r="303" spans="1:14" x14ac:dyDescent="0.2">
      <c r="A303" s="26"/>
      <c r="B303" s="27" t="s">
        <v>10</v>
      </c>
      <c r="C303" s="26">
        <v>72.019000000000005</v>
      </c>
      <c r="D303" s="26">
        <v>79.582999999999998</v>
      </c>
      <c r="E303" s="26">
        <v>86.284999999999997</v>
      </c>
      <c r="F303" s="26">
        <v>95.89</v>
      </c>
      <c r="G303" s="26">
        <v>98.04</v>
      </c>
      <c r="H303" s="26">
        <v>102.989</v>
      </c>
      <c r="I303" s="26">
        <v>278.673</v>
      </c>
      <c r="J303" s="26">
        <v>287.16899999999998</v>
      </c>
      <c r="K303" s="26">
        <v>390.42</v>
      </c>
      <c r="L303" s="26">
        <v>333.78500000000003</v>
      </c>
      <c r="M303" s="26">
        <v>384.18</v>
      </c>
      <c r="N303" s="26">
        <v>325.73746899999998</v>
      </c>
    </row>
    <row r="304" spans="1:14" x14ac:dyDescent="0.2">
      <c r="A304" s="26"/>
      <c r="B304" s="27" t="s">
        <v>11</v>
      </c>
      <c r="C304" s="26">
        <v>6.01</v>
      </c>
      <c r="D304" s="26">
        <v>7.5609999999999999</v>
      </c>
      <c r="E304" s="26">
        <v>9.3510000000000009</v>
      </c>
      <c r="F304" s="26">
        <v>10.16</v>
      </c>
      <c r="G304" s="26">
        <v>10.39</v>
      </c>
      <c r="H304" s="26">
        <v>11.377000000000001</v>
      </c>
      <c r="I304" s="26">
        <v>13.739000000000001</v>
      </c>
      <c r="J304" s="26">
        <v>15.425000000000001</v>
      </c>
      <c r="K304" s="26">
        <v>15.8599</v>
      </c>
      <c r="L304" s="26">
        <v>15.385</v>
      </c>
      <c r="M304" s="26">
        <v>15.083</v>
      </c>
      <c r="N304" s="26">
        <v>17.574017999999999</v>
      </c>
    </row>
    <row r="305" spans="1:14" x14ac:dyDescent="0.2">
      <c r="A305" s="26"/>
      <c r="B305" s="27" t="s">
        <v>12</v>
      </c>
      <c r="C305" s="26">
        <v>18.725000000000001</v>
      </c>
      <c r="D305" s="26">
        <v>18.277999999999999</v>
      </c>
      <c r="E305" s="26">
        <v>16.574000000000002</v>
      </c>
      <c r="F305" s="26">
        <v>21.32</v>
      </c>
      <c r="G305" s="26">
        <v>22.37</v>
      </c>
      <c r="H305" s="26">
        <v>23.797999999999998</v>
      </c>
      <c r="I305" s="26">
        <v>25.496500000000001</v>
      </c>
      <c r="J305" s="26">
        <v>26.106400000000001</v>
      </c>
      <c r="K305" s="26">
        <v>29.707899999999999</v>
      </c>
      <c r="L305" s="26">
        <v>46.183</v>
      </c>
      <c r="M305" s="26">
        <v>43.573999999999998</v>
      </c>
      <c r="N305" s="26">
        <v>43.345018000000003</v>
      </c>
    </row>
    <row r="306" spans="1:14" x14ac:dyDescent="0.2">
      <c r="A306" s="26" t="s">
        <v>89</v>
      </c>
      <c r="B306" s="27" t="s">
        <v>1</v>
      </c>
      <c r="C306" s="26">
        <v>435.565</v>
      </c>
      <c r="D306" s="26">
        <v>466.721</v>
      </c>
      <c r="E306" s="26">
        <v>495.3</v>
      </c>
      <c r="F306" s="26">
        <v>594.952</v>
      </c>
      <c r="G306" s="26">
        <v>640.44799999999998</v>
      </c>
      <c r="H306" s="26">
        <v>540.90800000000002</v>
      </c>
      <c r="I306" s="26">
        <v>557.21900000000005</v>
      </c>
      <c r="J306" s="26">
        <v>516.57100000000003</v>
      </c>
      <c r="K306" s="26">
        <v>510.90600000000001</v>
      </c>
      <c r="L306" s="26">
        <v>513.79600000000005</v>
      </c>
      <c r="M306" s="26">
        <v>471.30900000000003</v>
      </c>
      <c r="N306" s="26">
        <v>484.85199999999998</v>
      </c>
    </row>
    <row r="307" spans="1:14" x14ac:dyDescent="0.2">
      <c r="A307" s="26"/>
      <c r="B307" s="27" t="s">
        <v>61</v>
      </c>
      <c r="C307" s="26" t="s">
        <v>13</v>
      </c>
      <c r="D307" s="26" t="s">
        <v>13</v>
      </c>
      <c r="E307" s="26">
        <v>-4.6106699999999998</v>
      </c>
      <c r="F307" s="26">
        <v>-36.926000000000002</v>
      </c>
      <c r="G307" s="26">
        <v>-16.556999999999999</v>
      </c>
      <c r="H307" s="26">
        <v>7.7359999999999998</v>
      </c>
      <c r="I307" s="26">
        <v>18.696000000000002</v>
      </c>
      <c r="J307" s="26">
        <v>7.3540000000000001</v>
      </c>
      <c r="K307" s="26">
        <v>3.3540000000000001</v>
      </c>
      <c r="L307" s="26">
        <v>3.0270000000000001</v>
      </c>
      <c r="M307" s="26">
        <v>3.4630000000000001</v>
      </c>
      <c r="N307" s="26">
        <v>3.8620000000000001</v>
      </c>
    </row>
    <row r="308" spans="1:14" x14ac:dyDescent="0.2">
      <c r="A308" s="26"/>
      <c r="B308" s="27" t="s">
        <v>2</v>
      </c>
      <c r="C308" s="26">
        <v>202.91900000000001</v>
      </c>
      <c r="D308" s="26">
        <v>165.54400000000001</v>
      </c>
      <c r="E308" s="26">
        <v>182.99700000000001</v>
      </c>
      <c r="F308" s="26">
        <v>216.917</v>
      </c>
      <c r="G308" s="26">
        <v>219.90600000000001</v>
      </c>
      <c r="H308" s="26">
        <v>180.602</v>
      </c>
      <c r="I308" s="26">
        <v>208.30799999999999</v>
      </c>
      <c r="J308" s="26">
        <v>209.07900000000001</v>
      </c>
      <c r="K308" s="26">
        <v>216.85599999999999</v>
      </c>
      <c r="L308" s="26">
        <v>211.45500000000001</v>
      </c>
      <c r="M308" s="26">
        <v>184.173</v>
      </c>
      <c r="N308" s="26">
        <v>185.732</v>
      </c>
    </row>
    <row r="309" spans="1:14" x14ac:dyDescent="0.2">
      <c r="A309" s="26"/>
      <c r="B309" s="27" t="s">
        <v>3</v>
      </c>
      <c r="C309" s="26">
        <v>122.45699999999999</v>
      </c>
      <c r="D309" s="26">
        <v>169.995</v>
      </c>
      <c r="E309" s="26">
        <v>203.27</v>
      </c>
      <c r="F309" s="26">
        <v>281.45400000000001</v>
      </c>
      <c r="G309" s="26">
        <v>231.084</v>
      </c>
      <c r="H309" s="26">
        <v>193.68100000000001</v>
      </c>
      <c r="I309" s="26">
        <v>159.72900000000001</v>
      </c>
      <c r="J309" s="26">
        <v>139.327</v>
      </c>
      <c r="K309" s="26">
        <v>133.18100000000001</v>
      </c>
      <c r="L309" s="26">
        <v>135.21600000000001</v>
      </c>
      <c r="M309" s="26">
        <v>130.15600000000001</v>
      </c>
      <c r="N309" s="26">
        <v>146.43199999999999</v>
      </c>
    </row>
    <row r="310" spans="1:14" x14ac:dyDescent="0.2">
      <c r="A310" s="26"/>
      <c r="B310" s="27" t="s">
        <v>4</v>
      </c>
      <c r="C310" s="26">
        <v>110.18899999999999</v>
      </c>
      <c r="D310" s="26">
        <v>131.18199999999999</v>
      </c>
      <c r="E310" s="26">
        <v>113.64367</v>
      </c>
      <c r="F310" s="26">
        <v>133.50769</v>
      </c>
      <c r="G310" s="26">
        <v>206.01435000000001</v>
      </c>
      <c r="H310" s="26">
        <v>158.88930999999999</v>
      </c>
      <c r="I310" s="26">
        <v>170.48553000000001</v>
      </c>
      <c r="J310" s="26">
        <v>160.81200000000001</v>
      </c>
      <c r="K310" s="26">
        <v>157.51499999999999</v>
      </c>
      <c r="L310" s="26">
        <v>164.09800000000001</v>
      </c>
      <c r="M310" s="26">
        <v>153.517</v>
      </c>
      <c r="N310" s="26">
        <v>148.82499999999999</v>
      </c>
    </row>
    <row r="311" spans="1:14" x14ac:dyDescent="0.2">
      <c r="A311" s="26"/>
      <c r="B311" s="27" t="s">
        <v>5</v>
      </c>
      <c r="C311" s="26">
        <v>8.7439199999999992</v>
      </c>
      <c r="D311" s="26">
        <v>13.1165</v>
      </c>
      <c r="E311" s="26">
        <v>5.5552400000000004</v>
      </c>
      <c r="F311" s="26">
        <v>11.4575</v>
      </c>
      <c r="G311" s="26">
        <v>38.186700000000002</v>
      </c>
      <c r="H311" s="26">
        <v>18.715299999999999</v>
      </c>
      <c r="I311" s="26">
        <v>36.863900000000001</v>
      </c>
      <c r="J311" s="26">
        <v>22.494800000000001</v>
      </c>
      <c r="K311" s="26">
        <v>14.6189</v>
      </c>
      <c r="L311" s="26">
        <v>23.178999999999998</v>
      </c>
      <c r="M311" s="26">
        <v>26.023</v>
      </c>
      <c r="N311" s="26">
        <v>8.5190000000000001</v>
      </c>
    </row>
    <row r="312" spans="1:14" x14ac:dyDescent="0.2">
      <c r="A312" s="26"/>
      <c r="B312" s="27" t="s">
        <v>6</v>
      </c>
      <c r="C312" s="26">
        <v>22.575900000000001</v>
      </c>
      <c r="D312" s="26">
        <v>24.195</v>
      </c>
      <c r="E312" s="26">
        <v>4.2819599999999998</v>
      </c>
      <c r="F312" s="26">
        <v>4.7385200000000003</v>
      </c>
      <c r="G312" s="26">
        <v>4.2119999999999997</v>
      </c>
      <c r="H312" s="26">
        <v>4.3174599999999996</v>
      </c>
      <c r="I312" s="26">
        <v>5.4634200000000002</v>
      </c>
      <c r="J312" s="26">
        <v>5.1967800000000004</v>
      </c>
      <c r="K312" s="26">
        <v>5.157</v>
      </c>
      <c r="L312" s="26">
        <v>5.141</v>
      </c>
      <c r="M312" s="26">
        <v>5.8959999999999999</v>
      </c>
      <c r="N312" s="26">
        <v>5.1130000000000004</v>
      </c>
    </row>
    <row r="313" spans="1:14" x14ac:dyDescent="0.2">
      <c r="A313" s="26"/>
      <c r="B313" s="27" t="s">
        <v>7</v>
      </c>
      <c r="C313" s="26">
        <v>11.8308</v>
      </c>
      <c r="D313" s="26">
        <v>12.3368</v>
      </c>
      <c r="E313" s="26">
        <v>17.728200000000001</v>
      </c>
      <c r="F313" s="26">
        <v>13.631600000000001</v>
      </c>
      <c r="G313" s="26">
        <v>7.9464499999999996</v>
      </c>
      <c r="H313" s="26">
        <v>10.952299999999999</v>
      </c>
      <c r="I313" s="26">
        <v>12.629200000000001</v>
      </c>
      <c r="J313" s="26">
        <v>16.225899999999999</v>
      </c>
      <c r="K313" s="26">
        <v>24.914999999999999</v>
      </c>
      <c r="L313" s="26">
        <v>18.523</v>
      </c>
      <c r="M313" s="26">
        <v>24.434999999999999</v>
      </c>
      <c r="N313" s="26">
        <v>45.805999999999997</v>
      </c>
    </row>
    <row r="314" spans="1:14" x14ac:dyDescent="0.2">
      <c r="A314" s="26"/>
      <c r="B314" s="27" t="s">
        <v>8</v>
      </c>
      <c r="C314" s="26" t="s">
        <v>13</v>
      </c>
      <c r="D314" s="26">
        <v>8.2587299999999999</v>
      </c>
      <c r="E314" s="26">
        <v>9.6010899999999992</v>
      </c>
      <c r="F314" s="26">
        <v>10.7972</v>
      </c>
      <c r="G314" s="26">
        <v>5.9676499999999999</v>
      </c>
      <c r="H314" s="26">
        <v>5.4682500000000003</v>
      </c>
      <c r="I314" s="26">
        <v>4.6041699999999999</v>
      </c>
      <c r="J314" s="26">
        <v>9.0821900000000007</v>
      </c>
      <c r="K314" s="26">
        <v>7.5144599999999997</v>
      </c>
      <c r="L314" s="26">
        <v>6.923</v>
      </c>
      <c r="M314" s="26">
        <v>9.9749999999999996</v>
      </c>
      <c r="N314" s="26">
        <v>7.8319999999999999</v>
      </c>
    </row>
    <row r="315" spans="1:14" x14ac:dyDescent="0.2">
      <c r="A315" s="26"/>
      <c r="B315" s="27" t="s">
        <v>9</v>
      </c>
      <c r="C315" s="26">
        <v>56.3172</v>
      </c>
      <c r="D315" s="26">
        <v>58.460500000000003</v>
      </c>
      <c r="E315" s="26">
        <v>60.220100000000002</v>
      </c>
      <c r="F315" s="26">
        <v>68.9238</v>
      </c>
      <c r="G315" s="26">
        <v>80.501300000000001</v>
      </c>
      <c r="H315" s="26">
        <v>80.362799999999993</v>
      </c>
      <c r="I315" s="26">
        <v>81.053600000000003</v>
      </c>
      <c r="J315" s="26">
        <v>72.694599999999994</v>
      </c>
      <c r="K315" s="26">
        <v>72.662999999999997</v>
      </c>
      <c r="L315" s="26">
        <v>70.593999999999994</v>
      </c>
      <c r="M315" s="26">
        <v>57.084000000000003</v>
      </c>
      <c r="N315" s="26">
        <v>50.143999999999998</v>
      </c>
    </row>
    <row r="316" spans="1:14" x14ac:dyDescent="0.2">
      <c r="A316" s="26"/>
      <c r="B316" s="27" t="s">
        <v>10</v>
      </c>
      <c r="C316" s="26" t="s">
        <v>13</v>
      </c>
      <c r="D316" s="26">
        <v>6.1104799999999999</v>
      </c>
      <c r="E316" s="26">
        <v>7.5871000000000004</v>
      </c>
      <c r="F316" s="26">
        <v>9.1161700000000003</v>
      </c>
      <c r="G316" s="26">
        <v>54.735599999999998</v>
      </c>
      <c r="H316" s="26">
        <v>20.384</v>
      </c>
      <c r="I316" s="26">
        <v>9.7819900000000004</v>
      </c>
      <c r="J316" s="26">
        <v>14.797700000000001</v>
      </c>
      <c r="K316" s="26">
        <v>11.7212</v>
      </c>
      <c r="L316" s="26">
        <v>21.297000000000001</v>
      </c>
      <c r="M316" s="26">
        <v>9.9920000000000009</v>
      </c>
      <c r="N316" s="26">
        <v>12.164999999999999</v>
      </c>
    </row>
    <row r="317" spans="1:14" x14ac:dyDescent="0.2">
      <c r="A317" s="26"/>
      <c r="B317" s="27" t="s">
        <v>11</v>
      </c>
      <c r="C317" s="26" t="s">
        <v>13</v>
      </c>
      <c r="D317" s="26" t="s">
        <v>13</v>
      </c>
      <c r="E317" s="26" t="s">
        <v>13</v>
      </c>
      <c r="F317" s="26">
        <v>4.9600200000000001</v>
      </c>
      <c r="G317" s="26">
        <v>5.1648500000000004</v>
      </c>
      <c r="H317" s="26">
        <v>10.9024</v>
      </c>
      <c r="I317" s="26">
        <v>12.0717</v>
      </c>
      <c r="J317" s="26">
        <v>9.6269399999999994</v>
      </c>
      <c r="K317" s="26">
        <v>8.3683599999999991</v>
      </c>
      <c r="L317" s="26">
        <v>6.2930000000000001</v>
      </c>
      <c r="M317" s="26">
        <v>7.556</v>
      </c>
      <c r="N317" s="26">
        <v>6.9610000000000003</v>
      </c>
    </row>
    <row r="318" spans="1:14" x14ac:dyDescent="0.2">
      <c r="A318" s="26"/>
      <c r="B318" s="27" t="s">
        <v>12</v>
      </c>
      <c r="C318" s="26">
        <v>10.721</v>
      </c>
      <c r="D318" s="26">
        <v>8.7032900000000009</v>
      </c>
      <c r="E318" s="26">
        <v>8.6705900000000007</v>
      </c>
      <c r="F318" s="26">
        <v>9.8825099999999999</v>
      </c>
      <c r="G318" s="26">
        <v>9.2992000000000008</v>
      </c>
      <c r="H318" s="26">
        <v>7.7869400000000004</v>
      </c>
      <c r="I318" s="26">
        <v>8.0180299999999995</v>
      </c>
      <c r="J318" s="26">
        <v>10.693</v>
      </c>
      <c r="K318" s="26">
        <v>12.555999999999999</v>
      </c>
      <c r="L318" s="26">
        <v>12.147</v>
      </c>
      <c r="M318" s="26">
        <v>12.555999999999999</v>
      </c>
      <c r="N318" s="26">
        <v>12.285</v>
      </c>
    </row>
    <row r="319" spans="1:14" x14ac:dyDescent="0.2">
      <c r="A319" s="26" t="s">
        <v>90</v>
      </c>
      <c r="B319" s="27" t="s">
        <v>1</v>
      </c>
      <c r="C319" s="26">
        <v>594.00199999999995</v>
      </c>
      <c r="D319" s="26">
        <v>581.1</v>
      </c>
      <c r="E319" s="26">
        <v>724.36099999999999</v>
      </c>
      <c r="F319" s="26">
        <v>559.63099999999997</v>
      </c>
      <c r="G319" s="26">
        <v>794.78200000000004</v>
      </c>
      <c r="H319" s="26">
        <v>952.05700000000002</v>
      </c>
      <c r="I319" s="26">
        <v>1080.5550000000001</v>
      </c>
      <c r="J319" s="26">
        <v>924.63699999999994</v>
      </c>
      <c r="K319" s="26">
        <v>884.08100000000002</v>
      </c>
      <c r="L319" s="26">
        <v>770.34100000000001</v>
      </c>
      <c r="M319" s="26">
        <v>624.51</v>
      </c>
      <c r="N319" s="26" t="s">
        <v>13</v>
      </c>
    </row>
    <row r="320" spans="1:14" x14ac:dyDescent="0.2">
      <c r="A320" s="26"/>
      <c r="B320" s="27" t="s">
        <v>61</v>
      </c>
      <c r="C320" s="26" t="s">
        <v>13</v>
      </c>
      <c r="D320" s="26" t="s">
        <v>13</v>
      </c>
      <c r="E320" s="26" t="s">
        <v>13</v>
      </c>
      <c r="F320" s="26" t="s">
        <v>13</v>
      </c>
      <c r="G320" s="26" t="s">
        <v>13</v>
      </c>
      <c r="H320" s="26" t="s">
        <v>13</v>
      </c>
      <c r="I320" s="26" t="s">
        <v>13</v>
      </c>
      <c r="J320" s="26" t="s">
        <v>13</v>
      </c>
      <c r="K320" s="26" t="s">
        <v>13</v>
      </c>
      <c r="L320" s="26" t="s">
        <v>13</v>
      </c>
      <c r="M320" s="26" t="s">
        <v>13</v>
      </c>
      <c r="N320" s="26" t="s">
        <v>13</v>
      </c>
    </row>
    <row r="321" spans="1:14" x14ac:dyDescent="0.2">
      <c r="A321" s="26"/>
      <c r="B321" s="27" t="s">
        <v>2</v>
      </c>
      <c r="C321" s="26">
        <v>73.543000000000006</v>
      </c>
      <c r="D321" s="26">
        <v>69.772000000000006</v>
      </c>
      <c r="E321" s="26">
        <v>90.498999999999995</v>
      </c>
      <c r="F321" s="26">
        <v>78.666200000000003</v>
      </c>
      <c r="G321" s="26">
        <v>101.639</v>
      </c>
      <c r="H321" s="26">
        <v>116.246</v>
      </c>
      <c r="I321" s="26">
        <v>183.935</v>
      </c>
      <c r="J321" s="26">
        <v>155.59299999999999</v>
      </c>
      <c r="K321" s="26">
        <v>155.63399999999999</v>
      </c>
      <c r="L321" s="26">
        <v>64.087000000000003</v>
      </c>
      <c r="M321" s="26">
        <v>29.914000000000001</v>
      </c>
      <c r="N321" s="26" t="s">
        <v>13</v>
      </c>
    </row>
    <row r="322" spans="1:14" x14ac:dyDescent="0.2">
      <c r="A322" s="26"/>
      <c r="B322" s="27" t="s">
        <v>3</v>
      </c>
      <c r="C322" s="26">
        <v>282.13200000000001</v>
      </c>
      <c r="D322" s="26">
        <v>276.81900000000002</v>
      </c>
      <c r="E322" s="26">
        <v>281.05399999999997</v>
      </c>
      <c r="F322" s="26">
        <v>228.53800000000001</v>
      </c>
      <c r="G322" s="26">
        <v>231.572</v>
      </c>
      <c r="H322" s="26">
        <v>297.60899999999998</v>
      </c>
      <c r="I322" s="26">
        <v>315.60399999999998</v>
      </c>
      <c r="J322" s="26">
        <v>330.97399999999999</v>
      </c>
      <c r="K322" s="26">
        <v>261.89100000000002</v>
      </c>
      <c r="L322" s="26">
        <v>275.64499999999998</v>
      </c>
      <c r="M322" s="26">
        <v>240.892</v>
      </c>
      <c r="N322" s="26" t="s">
        <v>13</v>
      </c>
    </row>
    <row r="323" spans="1:14" x14ac:dyDescent="0.2">
      <c r="A323" s="26"/>
      <c r="B323" s="27" t="s">
        <v>4</v>
      </c>
      <c r="C323" s="26">
        <v>238.327</v>
      </c>
      <c r="D323" s="26">
        <v>234.51</v>
      </c>
      <c r="E323" s="26">
        <v>352.80799999999999</v>
      </c>
      <c r="F323" s="26">
        <v>252.42699999999999</v>
      </c>
      <c r="G323" s="26">
        <v>461.57100000000003</v>
      </c>
      <c r="H323" s="26">
        <v>538.20000000000005</v>
      </c>
      <c r="I323" s="26">
        <v>581.01099999999997</v>
      </c>
      <c r="J323" s="26">
        <v>438.07</v>
      </c>
      <c r="K323" s="26">
        <v>466.55700000000002</v>
      </c>
      <c r="L323" s="26">
        <v>430.60899999999998</v>
      </c>
      <c r="M323" s="26">
        <v>353.70400000000001</v>
      </c>
      <c r="N323" s="26" t="s">
        <v>13</v>
      </c>
    </row>
    <row r="324" spans="1:14" x14ac:dyDescent="0.2">
      <c r="A324" s="26"/>
      <c r="B324" s="27" t="s">
        <v>5</v>
      </c>
      <c r="C324" s="26">
        <v>10.398999999999999</v>
      </c>
      <c r="D324" s="26">
        <v>16.952999999999999</v>
      </c>
      <c r="E324" s="26">
        <v>9.593</v>
      </c>
      <c r="F324" s="26">
        <v>7.0041099999999998</v>
      </c>
      <c r="G324" s="26">
        <v>14.214600000000001</v>
      </c>
      <c r="H324" s="26">
        <v>33.655700000000003</v>
      </c>
      <c r="I324" s="26">
        <v>22.838000000000001</v>
      </c>
      <c r="J324" s="26">
        <v>8.7750000000000004</v>
      </c>
      <c r="K324" s="26">
        <v>11.38</v>
      </c>
      <c r="L324" s="26">
        <v>20.02</v>
      </c>
      <c r="M324" s="26">
        <v>13.589</v>
      </c>
      <c r="N324" s="26" t="s">
        <v>13</v>
      </c>
    </row>
    <row r="325" spans="1:14" x14ac:dyDescent="0.2">
      <c r="A325" s="26"/>
      <c r="B325" s="27" t="s">
        <v>6</v>
      </c>
      <c r="C325" s="26">
        <v>31.94</v>
      </c>
      <c r="D325" s="26">
        <v>34.402999999999999</v>
      </c>
      <c r="E325" s="26">
        <v>37.142000000000003</v>
      </c>
      <c r="F325" s="26">
        <v>16.539000000000001</v>
      </c>
      <c r="G325" s="26">
        <v>17.053999999999998</v>
      </c>
      <c r="H325" s="26">
        <v>20.462</v>
      </c>
      <c r="I325" s="26">
        <v>35.804000000000002</v>
      </c>
      <c r="J325" s="26">
        <v>36.155999999999999</v>
      </c>
      <c r="K325" s="26">
        <v>39.94</v>
      </c>
      <c r="L325" s="26">
        <v>28.111000000000001</v>
      </c>
      <c r="M325" s="26">
        <v>21.219000000000001</v>
      </c>
      <c r="N325" s="26" t="s">
        <v>13</v>
      </c>
    </row>
    <row r="326" spans="1:14" x14ac:dyDescent="0.2">
      <c r="A326" s="26"/>
      <c r="B326" s="27" t="s">
        <v>7</v>
      </c>
      <c r="C326" s="26">
        <v>3.0409999999999999</v>
      </c>
      <c r="D326" s="26">
        <v>1.8939999999999999</v>
      </c>
      <c r="E326" s="26">
        <v>2.1829999999999998</v>
      </c>
      <c r="F326" s="26">
        <v>2.46957</v>
      </c>
      <c r="G326" s="26">
        <v>7.1729500000000002</v>
      </c>
      <c r="H326" s="26">
        <v>13.453799999999999</v>
      </c>
      <c r="I326" s="26">
        <v>10.384</v>
      </c>
      <c r="J326" s="26">
        <v>1.7150000000000001</v>
      </c>
      <c r="K326" s="26">
        <v>2.891</v>
      </c>
      <c r="L326" s="26">
        <v>1.4490000000000001</v>
      </c>
      <c r="M326" s="26">
        <v>1.841</v>
      </c>
      <c r="N326" s="26" t="s">
        <v>13</v>
      </c>
    </row>
    <row r="327" spans="1:14" x14ac:dyDescent="0.2">
      <c r="A327" s="26"/>
      <c r="B327" s="27" t="s">
        <v>8</v>
      </c>
      <c r="C327" s="26">
        <v>12.311</v>
      </c>
      <c r="D327" s="26">
        <v>7.3410000000000002</v>
      </c>
      <c r="E327" s="26">
        <v>11.367000000000001</v>
      </c>
      <c r="F327" s="26">
        <v>6.5468599999999997</v>
      </c>
      <c r="G327" s="26">
        <v>9.29054</v>
      </c>
      <c r="H327" s="26">
        <v>11.408300000000001</v>
      </c>
      <c r="I327" s="26">
        <v>11.217000000000001</v>
      </c>
      <c r="J327" s="26">
        <v>13.282999999999999</v>
      </c>
      <c r="K327" s="26">
        <v>10.25</v>
      </c>
      <c r="L327" s="26">
        <v>9.09</v>
      </c>
      <c r="M327" s="26">
        <v>8.2780000000000005</v>
      </c>
      <c r="N327" s="26" t="s">
        <v>13</v>
      </c>
    </row>
    <row r="328" spans="1:14" x14ac:dyDescent="0.2">
      <c r="A328" s="26"/>
      <c r="B328" s="27" t="s">
        <v>9</v>
      </c>
      <c r="C328" s="26">
        <v>23.658000000000001</v>
      </c>
      <c r="D328" s="26">
        <v>10.098000000000001</v>
      </c>
      <c r="E328" s="26">
        <v>25.998000000000001</v>
      </c>
      <c r="F328" s="26">
        <v>40.483199999999997</v>
      </c>
      <c r="G328" s="26">
        <v>59.786799999999999</v>
      </c>
      <c r="H328" s="26">
        <v>52.241799999999998</v>
      </c>
      <c r="I328" s="26">
        <v>55.789000000000001</v>
      </c>
      <c r="J328" s="26">
        <v>33.515999999999998</v>
      </c>
      <c r="K328" s="26">
        <v>44.343000000000004</v>
      </c>
      <c r="L328" s="26">
        <v>48.037999999999997</v>
      </c>
      <c r="M328" s="26">
        <v>16.937999999999999</v>
      </c>
      <c r="N328" s="26" t="s">
        <v>13</v>
      </c>
    </row>
    <row r="329" spans="1:14" x14ac:dyDescent="0.2">
      <c r="A329" s="26"/>
      <c r="B329" s="27" t="s">
        <v>10</v>
      </c>
      <c r="C329" s="26">
        <v>139.751</v>
      </c>
      <c r="D329" s="26">
        <v>162.82300000000001</v>
      </c>
      <c r="E329" s="26">
        <v>265.99400000000003</v>
      </c>
      <c r="F329" s="26">
        <v>169.809</v>
      </c>
      <c r="G329" s="26">
        <v>192.27699999999999</v>
      </c>
      <c r="H329" s="26">
        <v>263.09800000000001</v>
      </c>
      <c r="I329" s="26">
        <v>294.90499999999997</v>
      </c>
      <c r="J329" s="26">
        <v>199.899</v>
      </c>
      <c r="K329" s="26">
        <v>220.21</v>
      </c>
      <c r="L329" s="26">
        <v>198.965</v>
      </c>
      <c r="M329" s="26">
        <v>179.45699999999999</v>
      </c>
      <c r="N329" s="26" t="s">
        <v>13</v>
      </c>
    </row>
    <row r="330" spans="1:14" x14ac:dyDescent="0.2">
      <c r="A330" s="26"/>
      <c r="B330" s="27" t="s">
        <v>11</v>
      </c>
      <c r="C330" s="26" t="s">
        <v>13</v>
      </c>
      <c r="D330" s="26" t="s">
        <v>13</v>
      </c>
      <c r="E330" s="26" t="s">
        <v>13</v>
      </c>
      <c r="F330" s="26" t="s">
        <v>13</v>
      </c>
      <c r="G330" s="26" t="s">
        <v>13</v>
      </c>
      <c r="H330" s="26">
        <v>11.723699999999999</v>
      </c>
      <c r="I330" s="26">
        <v>19.433399999999999</v>
      </c>
      <c r="J330" s="26">
        <v>20.373000000000001</v>
      </c>
      <c r="K330" s="26">
        <v>18.056999999999999</v>
      </c>
      <c r="L330" s="26">
        <v>31.675000000000001</v>
      </c>
      <c r="M330" s="26">
        <v>21.521000000000001</v>
      </c>
      <c r="N330" s="26" t="s">
        <v>13</v>
      </c>
    </row>
    <row r="331" spans="1:14" x14ac:dyDescent="0.2">
      <c r="A331" s="26"/>
      <c r="B331" s="27" t="s">
        <v>12</v>
      </c>
      <c r="C331" s="26">
        <v>17.228000000000002</v>
      </c>
      <c r="D331" s="26">
        <v>0.998</v>
      </c>
      <c r="E331" s="26">
        <v>0.53088999999999997</v>
      </c>
      <c r="F331" s="26">
        <v>9.5748099999999994</v>
      </c>
      <c r="G331" s="26">
        <v>161.77600000000001</v>
      </c>
      <c r="H331" s="26">
        <v>132.15600000000001</v>
      </c>
      <c r="I331" s="26">
        <v>130.64500000000001</v>
      </c>
      <c r="J331" s="26">
        <v>124.35299999999999</v>
      </c>
      <c r="K331" s="26">
        <v>119.486</v>
      </c>
      <c r="L331" s="26">
        <v>93.260999999999996</v>
      </c>
      <c r="M331" s="26">
        <v>90.861000000000004</v>
      </c>
      <c r="N331" s="26" t="s">
        <v>13</v>
      </c>
    </row>
    <row r="332" spans="1:14" x14ac:dyDescent="0.2">
      <c r="A332" s="28" t="s">
        <v>91</v>
      </c>
      <c r="B332" s="27" t="s">
        <v>1</v>
      </c>
      <c r="C332" s="26">
        <v>23471.1</v>
      </c>
      <c r="D332" s="26">
        <v>28149.4</v>
      </c>
      <c r="E332" s="26">
        <v>37172.9</v>
      </c>
      <c r="F332" s="26">
        <v>47140.4</v>
      </c>
      <c r="G332" s="26">
        <v>46974.1</v>
      </c>
      <c r="H332" s="26">
        <v>60827.8</v>
      </c>
      <c r="I332" s="26">
        <v>74148.5</v>
      </c>
      <c r="J332" s="26">
        <v>78984.399999999994</v>
      </c>
      <c r="K332" s="26">
        <v>84382.7</v>
      </c>
      <c r="L332" s="26">
        <v>88072.1</v>
      </c>
      <c r="M332" s="26">
        <v>70696.153999999995</v>
      </c>
      <c r="N332" s="26">
        <v>63749.843804999997</v>
      </c>
    </row>
    <row r="333" spans="1:14" x14ac:dyDescent="0.2">
      <c r="A333" s="26"/>
      <c r="B333" s="27" t="s">
        <v>61</v>
      </c>
      <c r="C333" s="26" t="s">
        <v>13</v>
      </c>
      <c r="D333" s="26" t="s">
        <v>13</v>
      </c>
      <c r="E333" s="26" t="s">
        <v>13</v>
      </c>
      <c r="F333" s="26" t="s">
        <v>13</v>
      </c>
      <c r="G333" s="26" t="s">
        <v>13</v>
      </c>
      <c r="H333" s="26">
        <v>18.536000000000001</v>
      </c>
      <c r="I333" s="26">
        <v>26.495999999999999</v>
      </c>
      <c r="J333" s="26">
        <v>22.114999999999998</v>
      </c>
      <c r="K333" s="26">
        <v>43.012999999999998</v>
      </c>
      <c r="L333" s="26">
        <v>199.583</v>
      </c>
      <c r="M333" s="26">
        <v>195.733</v>
      </c>
      <c r="N333" s="26">
        <v>182.38022100000001</v>
      </c>
    </row>
    <row r="334" spans="1:14" x14ac:dyDescent="0.2">
      <c r="A334" s="26"/>
      <c r="B334" s="27" t="s">
        <v>2</v>
      </c>
      <c r="C334" s="26">
        <v>5092.58</v>
      </c>
      <c r="D334" s="26">
        <v>6569.21</v>
      </c>
      <c r="E334" s="26">
        <v>8507.17</v>
      </c>
      <c r="F334" s="26">
        <v>10408.4</v>
      </c>
      <c r="G334" s="26">
        <v>7968.15</v>
      </c>
      <c r="H334" s="26">
        <v>11078.6</v>
      </c>
      <c r="I334" s="26">
        <v>13796.2</v>
      </c>
      <c r="J334" s="26">
        <v>13839.2</v>
      </c>
      <c r="K334" s="26">
        <v>14831.4</v>
      </c>
      <c r="L334" s="26">
        <v>14540.8</v>
      </c>
      <c r="M334" s="26">
        <v>10620.281000000001</v>
      </c>
      <c r="N334" s="26">
        <v>8788.3294999999998</v>
      </c>
    </row>
    <row r="335" spans="1:14" x14ac:dyDescent="0.2">
      <c r="A335" s="26"/>
      <c r="B335" s="27" t="s">
        <v>3</v>
      </c>
      <c r="C335" s="26">
        <v>4719.8599999999997</v>
      </c>
      <c r="D335" s="26">
        <v>5763.72</v>
      </c>
      <c r="E335" s="26">
        <v>8211.18</v>
      </c>
      <c r="F335" s="26">
        <v>10962.4</v>
      </c>
      <c r="G335" s="26">
        <v>10898.2</v>
      </c>
      <c r="H335" s="26">
        <v>15965.4</v>
      </c>
      <c r="I335" s="26">
        <v>20801.8</v>
      </c>
      <c r="J335" s="26">
        <v>22038.7</v>
      </c>
      <c r="K335" s="26">
        <v>25028.3</v>
      </c>
      <c r="L335" s="26">
        <v>25566.799999999999</v>
      </c>
      <c r="M335" s="26">
        <v>17356.8</v>
      </c>
      <c r="N335" s="26">
        <v>14496.889036</v>
      </c>
    </row>
    <row r="336" spans="1:14" x14ac:dyDescent="0.2">
      <c r="A336" s="26"/>
      <c r="B336" s="27" t="s">
        <v>4</v>
      </c>
      <c r="C336" s="26">
        <v>13658.66</v>
      </c>
      <c r="D336" s="26">
        <v>15816.47</v>
      </c>
      <c r="E336" s="26">
        <v>20454.55</v>
      </c>
      <c r="F336" s="26">
        <v>25769.599999999999</v>
      </c>
      <c r="G336" s="26">
        <v>28107.75</v>
      </c>
      <c r="H336" s="26">
        <v>33765.264000000003</v>
      </c>
      <c r="I336" s="26">
        <v>39524.004000000001</v>
      </c>
      <c r="J336" s="26">
        <v>43084.385000000002</v>
      </c>
      <c r="K336" s="26">
        <v>44479.987000000001</v>
      </c>
      <c r="L336" s="26">
        <v>47764.917000000001</v>
      </c>
      <c r="M336" s="26">
        <v>42523.667000000001</v>
      </c>
      <c r="N336" s="26">
        <v>40282.245047999997</v>
      </c>
    </row>
    <row r="337" spans="1:14" x14ac:dyDescent="0.2">
      <c r="A337" s="26"/>
      <c r="B337" s="27" t="s">
        <v>5</v>
      </c>
      <c r="C337" s="26">
        <v>0.14299999999999999</v>
      </c>
      <c r="D337" s="26">
        <v>4.34</v>
      </c>
      <c r="E337" s="26">
        <v>4.4690000000000003</v>
      </c>
      <c r="F337" s="26">
        <v>9.3480000000000008</v>
      </c>
      <c r="G337" s="26">
        <v>3.7650000000000001</v>
      </c>
      <c r="H337" s="26" t="s">
        <v>13</v>
      </c>
      <c r="I337" s="26" t="s">
        <v>13</v>
      </c>
      <c r="J337" s="26" t="s">
        <v>13</v>
      </c>
      <c r="K337" s="26" t="s">
        <v>13</v>
      </c>
      <c r="L337" s="26">
        <v>21.498000000000001</v>
      </c>
      <c r="M337" s="26">
        <v>6.4640000000000004</v>
      </c>
      <c r="N337" s="26">
        <v>4.7732789999999996</v>
      </c>
    </row>
    <row r="338" spans="1:14" x14ac:dyDescent="0.2">
      <c r="A338" s="26"/>
      <c r="B338" s="27" t="s">
        <v>6</v>
      </c>
      <c r="C338" s="26">
        <v>701.84100000000001</v>
      </c>
      <c r="D338" s="26">
        <v>754.64200000000005</v>
      </c>
      <c r="E338" s="26">
        <v>1308.32</v>
      </c>
      <c r="F338" s="26">
        <v>1665.39</v>
      </c>
      <c r="G338" s="26">
        <v>1814.87</v>
      </c>
      <c r="H338" s="26">
        <v>1528.76</v>
      </c>
      <c r="I338" s="26">
        <v>1717.06</v>
      </c>
      <c r="J338" s="26">
        <v>1534.91</v>
      </c>
      <c r="K338" s="26">
        <v>1548.99</v>
      </c>
      <c r="L338" s="26">
        <v>1451.45</v>
      </c>
      <c r="M338" s="26">
        <v>1320.98</v>
      </c>
      <c r="N338" s="26">
        <v>1337.279939</v>
      </c>
    </row>
    <row r="339" spans="1:14" x14ac:dyDescent="0.2">
      <c r="A339" s="26"/>
      <c r="B339" s="27" t="s">
        <v>7</v>
      </c>
      <c r="C339" s="26">
        <v>736.76099999999997</v>
      </c>
      <c r="D339" s="26">
        <v>860.60400000000004</v>
      </c>
      <c r="E339" s="26">
        <v>806.93799999999999</v>
      </c>
      <c r="F339" s="26">
        <v>1144.8900000000001</v>
      </c>
      <c r="G339" s="26">
        <v>1611.9</v>
      </c>
      <c r="H339" s="26">
        <v>1491.21</v>
      </c>
      <c r="I339" s="26">
        <v>1634.53</v>
      </c>
      <c r="J339" s="26">
        <v>1685.55</v>
      </c>
      <c r="K339" s="26">
        <v>1434.16</v>
      </c>
      <c r="L339" s="26">
        <v>992.11599999999999</v>
      </c>
      <c r="M339" s="26">
        <v>1024.31</v>
      </c>
      <c r="N339" s="26">
        <v>888.57905300000004</v>
      </c>
    </row>
    <row r="340" spans="1:14" x14ac:dyDescent="0.2">
      <c r="A340" s="26"/>
      <c r="B340" s="27" t="s">
        <v>8</v>
      </c>
      <c r="C340" s="26">
        <v>1404.49</v>
      </c>
      <c r="D340" s="26">
        <v>1663.68</v>
      </c>
      <c r="E340" s="26">
        <v>2259.4299999999998</v>
      </c>
      <c r="F340" s="26">
        <v>2697.17</v>
      </c>
      <c r="G340" s="26">
        <v>2512.04</v>
      </c>
      <c r="H340" s="26">
        <v>3225.75</v>
      </c>
      <c r="I340" s="26">
        <v>3747.62</v>
      </c>
      <c r="J340" s="26">
        <v>4198.16</v>
      </c>
      <c r="K340" s="26">
        <v>4566.8599999999997</v>
      </c>
      <c r="L340" s="26">
        <v>5922.66</v>
      </c>
      <c r="M340" s="26">
        <v>5250.46</v>
      </c>
      <c r="N340" s="26">
        <v>5140.8046119999999</v>
      </c>
    </row>
    <row r="341" spans="1:14" x14ac:dyDescent="0.2">
      <c r="A341" s="26"/>
      <c r="B341" s="27" t="s">
        <v>9</v>
      </c>
      <c r="C341" s="26">
        <v>1821.68</v>
      </c>
      <c r="D341" s="26">
        <v>2102.2399999999998</v>
      </c>
      <c r="E341" s="26">
        <v>2364.91</v>
      </c>
      <c r="F341" s="26">
        <v>3082.8</v>
      </c>
      <c r="G341" s="26">
        <v>2960.24</v>
      </c>
      <c r="H341" s="26">
        <v>3775.1</v>
      </c>
      <c r="I341" s="26">
        <v>4237.82</v>
      </c>
      <c r="J341" s="26">
        <v>4756.45</v>
      </c>
      <c r="K341" s="26">
        <v>5208.49</v>
      </c>
      <c r="L341" s="26">
        <v>3670.2</v>
      </c>
      <c r="M341" s="26">
        <v>3339.63</v>
      </c>
      <c r="N341" s="26">
        <v>3248.455633</v>
      </c>
    </row>
    <row r="342" spans="1:14" x14ac:dyDescent="0.2">
      <c r="A342" s="26"/>
      <c r="B342" s="27" t="s">
        <v>10</v>
      </c>
      <c r="C342" s="26">
        <v>6595.17</v>
      </c>
      <c r="D342" s="26">
        <v>7930.95</v>
      </c>
      <c r="E342" s="26">
        <v>10585.9</v>
      </c>
      <c r="F342" s="26">
        <v>13556.5</v>
      </c>
      <c r="G342" s="26">
        <v>15347.6</v>
      </c>
      <c r="H342" s="26">
        <v>20392.900000000001</v>
      </c>
      <c r="I342" s="26">
        <v>24685.5</v>
      </c>
      <c r="J342" s="26">
        <v>27540.5</v>
      </c>
      <c r="K342" s="26">
        <v>28089.5</v>
      </c>
      <c r="L342" s="26">
        <v>31328.9</v>
      </c>
      <c r="M342" s="26">
        <v>28774.7</v>
      </c>
      <c r="N342" s="26">
        <v>26507.145797000001</v>
      </c>
    </row>
    <row r="343" spans="1:14" x14ac:dyDescent="0.2">
      <c r="A343" s="26"/>
      <c r="B343" s="27" t="s">
        <v>11</v>
      </c>
      <c r="C343" s="26">
        <v>451.39499999999998</v>
      </c>
      <c r="D343" s="26">
        <v>533.15899999999999</v>
      </c>
      <c r="E343" s="26">
        <v>651.38699999999994</v>
      </c>
      <c r="F343" s="26">
        <v>869.29499999999996</v>
      </c>
      <c r="G343" s="26">
        <v>958.04899999999998</v>
      </c>
      <c r="H343" s="26">
        <v>336.27600000000001</v>
      </c>
      <c r="I343" s="26">
        <v>337.07400000000001</v>
      </c>
      <c r="J343" s="26">
        <v>216.05199999999999</v>
      </c>
      <c r="K343" s="26">
        <v>302.488</v>
      </c>
      <c r="L343" s="26">
        <v>2221.5500000000002</v>
      </c>
      <c r="M343" s="26">
        <v>972.80100000000004</v>
      </c>
      <c r="N343" s="26">
        <v>855.87646800000005</v>
      </c>
    </row>
    <row r="344" spans="1:14" x14ac:dyDescent="0.2">
      <c r="A344" s="26"/>
      <c r="B344" s="27" t="s">
        <v>12</v>
      </c>
      <c r="C344" s="26">
        <v>1947.22</v>
      </c>
      <c r="D344" s="26">
        <v>1966.86</v>
      </c>
      <c r="E344" s="26">
        <v>2473.2600000000002</v>
      </c>
      <c r="F344" s="26">
        <v>2744.22</v>
      </c>
      <c r="G344" s="26">
        <v>2899.38</v>
      </c>
      <c r="H344" s="26">
        <v>3015.24</v>
      </c>
      <c r="I344" s="26">
        <v>3164.42</v>
      </c>
      <c r="J344" s="26">
        <v>3152.64</v>
      </c>
      <c r="K344" s="26">
        <v>3329.49</v>
      </c>
      <c r="L344" s="26">
        <v>2156.59</v>
      </c>
      <c r="M344" s="26">
        <v>1833.9269999999999</v>
      </c>
      <c r="N344" s="26">
        <v>2299.3302669999998</v>
      </c>
    </row>
    <row r="345" spans="1:14" x14ac:dyDescent="0.2">
      <c r="A345" s="26" t="s">
        <v>93</v>
      </c>
      <c r="B345" s="27" t="s">
        <v>1</v>
      </c>
      <c r="C345" s="26">
        <v>1110.1300000000001</v>
      </c>
      <c r="D345" s="26">
        <v>1213.56</v>
      </c>
      <c r="E345" s="26">
        <v>1316.84</v>
      </c>
      <c r="F345" s="26">
        <v>1402.5</v>
      </c>
      <c r="G345" s="26">
        <v>1434.19</v>
      </c>
      <c r="H345" s="26">
        <v>1269.21</v>
      </c>
      <c r="I345" s="26">
        <v>1818.05</v>
      </c>
      <c r="J345" s="26">
        <v>2639.35</v>
      </c>
      <c r="K345" s="26">
        <v>2859.22</v>
      </c>
      <c r="L345" s="26">
        <v>2186.83</v>
      </c>
      <c r="M345" s="26">
        <v>1652.2429999999999</v>
      </c>
      <c r="N345" s="26">
        <v>2183.0692439999998</v>
      </c>
    </row>
    <row r="346" spans="1:14" x14ac:dyDescent="0.2">
      <c r="A346" s="26"/>
      <c r="B346" s="27" t="s">
        <v>61</v>
      </c>
      <c r="C346" s="26" t="s">
        <v>13</v>
      </c>
      <c r="D346" s="26" t="s">
        <v>13</v>
      </c>
      <c r="E346" s="26" t="s">
        <v>13</v>
      </c>
      <c r="F346" s="26" t="s">
        <v>13</v>
      </c>
      <c r="G346" s="26" t="s">
        <v>13</v>
      </c>
      <c r="H346" s="26" t="s">
        <v>13</v>
      </c>
      <c r="I346" s="26" t="s">
        <v>13</v>
      </c>
      <c r="J346" s="26" t="s">
        <v>13</v>
      </c>
      <c r="K346" s="26" t="s">
        <v>13</v>
      </c>
      <c r="L346" s="26" t="s">
        <v>13</v>
      </c>
      <c r="M346" s="26" t="s">
        <v>13</v>
      </c>
      <c r="N346" s="26" t="s">
        <v>13</v>
      </c>
    </row>
    <row r="347" spans="1:14" x14ac:dyDescent="0.2">
      <c r="A347" s="26"/>
      <c r="B347" s="27" t="s">
        <v>2</v>
      </c>
      <c r="C347" s="26">
        <v>321.459</v>
      </c>
      <c r="D347" s="26">
        <v>368.80200000000002</v>
      </c>
      <c r="E347" s="26">
        <v>397.93900000000002</v>
      </c>
      <c r="F347" s="26">
        <v>421.28</v>
      </c>
      <c r="G347" s="26">
        <v>444.66199999999998</v>
      </c>
      <c r="H347" s="26" t="s">
        <v>13</v>
      </c>
      <c r="I347" s="26" t="s">
        <v>13</v>
      </c>
      <c r="J347" s="26" t="s">
        <v>13</v>
      </c>
      <c r="K347" s="26" t="s">
        <v>13</v>
      </c>
      <c r="L347" s="26">
        <v>362.72800000000001</v>
      </c>
      <c r="M347" s="26">
        <v>232.85400000000001</v>
      </c>
      <c r="N347" s="26" t="s">
        <v>13</v>
      </c>
    </row>
    <row r="348" spans="1:14" x14ac:dyDescent="0.2">
      <c r="A348" s="26"/>
      <c r="B348" s="27" t="s">
        <v>3</v>
      </c>
      <c r="C348" s="26">
        <v>373.73899999999998</v>
      </c>
      <c r="D348" s="26">
        <v>408.44099999999997</v>
      </c>
      <c r="E348" s="26">
        <v>430.35399999999998</v>
      </c>
      <c r="F348" s="26">
        <v>458.94299999999998</v>
      </c>
      <c r="G348" s="26">
        <v>477.125</v>
      </c>
      <c r="H348" s="26" t="s">
        <v>13</v>
      </c>
      <c r="I348" s="26" t="s">
        <v>13</v>
      </c>
      <c r="J348" s="26" t="s">
        <v>13</v>
      </c>
      <c r="K348" s="26" t="s">
        <v>13</v>
      </c>
      <c r="L348" s="26">
        <v>615.51800000000003</v>
      </c>
      <c r="M348" s="26">
        <v>458.89100000000002</v>
      </c>
      <c r="N348" s="26" t="s">
        <v>13</v>
      </c>
    </row>
    <row r="349" spans="1:14" x14ac:dyDescent="0.2">
      <c r="A349" s="26"/>
      <c r="B349" s="27" t="s">
        <v>4</v>
      </c>
      <c r="C349" s="26">
        <v>414.93200000000002</v>
      </c>
      <c r="D349" s="26">
        <v>436.31700000000001</v>
      </c>
      <c r="E349" s="26">
        <v>488.54700000000003</v>
      </c>
      <c r="F349" s="26">
        <v>522.27700000000004</v>
      </c>
      <c r="G349" s="26">
        <v>512.40300000000002</v>
      </c>
      <c r="H349" s="26">
        <v>453.459452</v>
      </c>
      <c r="I349" s="26">
        <v>649.54732200000001</v>
      </c>
      <c r="J349" s="26">
        <v>942.97886500000004</v>
      </c>
      <c r="K349" s="26">
        <v>1021.5333429999999</v>
      </c>
      <c r="L349" s="26">
        <v>1208.587</v>
      </c>
      <c r="M349" s="26">
        <v>960.49800000000005</v>
      </c>
      <c r="N349" s="26" t="s">
        <v>13</v>
      </c>
    </row>
    <row r="350" spans="1:14" x14ac:dyDescent="0.2">
      <c r="A350" s="26"/>
      <c r="B350" s="27" t="s">
        <v>5</v>
      </c>
      <c r="C350" s="26" t="s">
        <v>13</v>
      </c>
      <c r="D350" s="26" t="s">
        <v>13</v>
      </c>
      <c r="E350" s="26" t="s">
        <v>13</v>
      </c>
      <c r="F350" s="26" t="s">
        <v>13</v>
      </c>
      <c r="G350" s="26" t="s">
        <v>13</v>
      </c>
      <c r="H350" s="26" t="s">
        <v>13</v>
      </c>
      <c r="I350" s="26" t="s">
        <v>13</v>
      </c>
      <c r="J350" s="26" t="s">
        <v>13</v>
      </c>
      <c r="K350" s="26" t="s">
        <v>13</v>
      </c>
      <c r="L350" s="26" t="s">
        <v>13</v>
      </c>
      <c r="M350" s="26" t="s">
        <v>13</v>
      </c>
      <c r="N350" s="26" t="s">
        <v>13</v>
      </c>
    </row>
    <row r="351" spans="1:14" x14ac:dyDescent="0.2">
      <c r="A351" s="26"/>
      <c r="B351" s="27" t="s">
        <v>6</v>
      </c>
      <c r="C351" s="26">
        <v>9.8599599999999992</v>
      </c>
      <c r="D351" s="26">
        <v>11.473599999999999</v>
      </c>
      <c r="E351" s="26">
        <v>14.206200000000001</v>
      </c>
      <c r="F351" s="26">
        <v>14.03</v>
      </c>
      <c r="G351" s="26">
        <v>14.463100000000001</v>
      </c>
      <c r="H351" s="26" t="s">
        <v>13</v>
      </c>
      <c r="I351" s="26" t="s">
        <v>13</v>
      </c>
      <c r="J351" s="26" t="s">
        <v>13</v>
      </c>
      <c r="K351" s="26" t="s">
        <v>13</v>
      </c>
      <c r="L351" s="26" t="s">
        <v>13</v>
      </c>
      <c r="M351" s="26" t="s">
        <v>13</v>
      </c>
      <c r="N351" s="26" t="s">
        <v>13</v>
      </c>
    </row>
    <row r="352" spans="1:14" x14ac:dyDescent="0.2">
      <c r="A352" s="26"/>
      <c r="B352" s="27" t="s">
        <v>7</v>
      </c>
      <c r="C352" s="26">
        <v>3.17428</v>
      </c>
      <c r="D352" s="26">
        <v>4.7910000000000004</v>
      </c>
      <c r="E352" s="26">
        <v>6.4410299999999996</v>
      </c>
      <c r="F352" s="26">
        <v>6.7807199999999996</v>
      </c>
      <c r="G352" s="26">
        <v>7.0878800000000002</v>
      </c>
      <c r="H352" s="26" t="s">
        <v>13</v>
      </c>
      <c r="I352" s="26" t="s">
        <v>13</v>
      </c>
      <c r="J352" s="26" t="s">
        <v>13</v>
      </c>
      <c r="K352" s="26" t="s">
        <v>13</v>
      </c>
      <c r="L352" s="26" t="s">
        <v>13</v>
      </c>
      <c r="M352" s="26" t="s">
        <v>13</v>
      </c>
      <c r="N352" s="26" t="s">
        <v>13</v>
      </c>
    </row>
    <row r="353" spans="1:14" x14ac:dyDescent="0.2">
      <c r="A353" s="26"/>
      <c r="B353" s="27" t="s">
        <v>8</v>
      </c>
      <c r="C353" s="26">
        <v>3.6575000000000002</v>
      </c>
      <c r="D353" s="26">
        <v>5.5449299999999999</v>
      </c>
      <c r="E353" s="26">
        <v>6.6409599999999998</v>
      </c>
      <c r="F353" s="26">
        <v>7.25223</v>
      </c>
      <c r="G353" s="26">
        <v>7.5782499999999997</v>
      </c>
      <c r="H353" s="26" t="s">
        <v>13</v>
      </c>
      <c r="I353" s="26" t="s">
        <v>13</v>
      </c>
      <c r="J353" s="26" t="s">
        <v>13</v>
      </c>
      <c r="K353" s="26" t="s">
        <v>13</v>
      </c>
      <c r="L353" s="26" t="s">
        <v>13</v>
      </c>
      <c r="M353" s="26" t="s">
        <v>13</v>
      </c>
      <c r="N353" s="26" t="s">
        <v>13</v>
      </c>
    </row>
    <row r="354" spans="1:14" x14ac:dyDescent="0.2">
      <c r="A354" s="26"/>
      <c r="B354" s="27" t="s">
        <v>9</v>
      </c>
      <c r="C354" s="26">
        <v>5.3322900000000004</v>
      </c>
      <c r="D354" s="26">
        <v>7.8801800000000002</v>
      </c>
      <c r="E354" s="26">
        <v>12.694599999999999</v>
      </c>
      <c r="F354" s="26">
        <v>15.071400000000001</v>
      </c>
      <c r="G354" s="26">
        <v>15.7014</v>
      </c>
      <c r="H354" s="26" t="s">
        <v>13</v>
      </c>
      <c r="I354" s="26" t="s">
        <v>13</v>
      </c>
      <c r="J354" s="26" t="s">
        <v>13</v>
      </c>
      <c r="K354" s="26" t="s">
        <v>13</v>
      </c>
      <c r="L354" s="26" t="s">
        <v>13</v>
      </c>
      <c r="M354" s="26" t="s">
        <v>13</v>
      </c>
      <c r="N354" s="26" t="s">
        <v>13</v>
      </c>
    </row>
    <row r="355" spans="1:14" x14ac:dyDescent="0.2">
      <c r="A355" s="26"/>
      <c r="B355" s="27" t="s">
        <v>10</v>
      </c>
      <c r="C355" s="26">
        <v>222.98400000000001</v>
      </c>
      <c r="D355" s="26">
        <v>227.798</v>
      </c>
      <c r="E355" s="26">
        <v>246.77600000000001</v>
      </c>
      <c r="F355" s="26">
        <v>257.79500000000002</v>
      </c>
      <c r="G355" s="26">
        <v>248.84</v>
      </c>
      <c r="H355" s="26" t="s">
        <v>13</v>
      </c>
      <c r="I355" s="26" t="s">
        <v>13</v>
      </c>
      <c r="J355" s="26" t="s">
        <v>13</v>
      </c>
      <c r="K355" s="26" t="s">
        <v>13</v>
      </c>
      <c r="L355" s="26" t="s">
        <v>13</v>
      </c>
      <c r="M355" s="26" t="s">
        <v>13</v>
      </c>
      <c r="N355" s="26" t="s">
        <v>13</v>
      </c>
    </row>
    <row r="356" spans="1:14" x14ac:dyDescent="0.2">
      <c r="A356" s="26"/>
      <c r="B356" s="27" t="s">
        <v>11</v>
      </c>
      <c r="C356" s="26" t="s">
        <v>13</v>
      </c>
      <c r="D356" s="26" t="s">
        <v>13</v>
      </c>
      <c r="E356" s="26" t="s">
        <v>13</v>
      </c>
      <c r="F356" s="26" t="s">
        <v>13</v>
      </c>
      <c r="G356" s="26" t="s">
        <v>13</v>
      </c>
      <c r="H356" s="26" t="s">
        <v>13</v>
      </c>
      <c r="I356" s="26" t="s">
        <v>13</v>
      </c>
      <c r="J356" s="26" t="s">
        <v>13</v>
      </c>
      <c r="K356" s="26" t="s">
        <v>13</v>
      </c>
      <c r="L356" s="26" t="s">
        <v>13</v>
      </c>
      <c r="M356" s="26" t="s">
        <v>13</v>
      </c>
      <c r="N356" s="26" t="s">
        <v>13</v>
      </c>
    </row>
    <row r="357" spans="1:14" x14ac:dyDescent="0.2">
      <c r="A357" s="26"/>
      <c r="B357" s="27" t="s">
        <v>12</v>
      </c>
      <c r="C357" s="26">
        <v>169.923</v>
      </c>
      <c r="D357" s="26">
        <v>178.827</v>
      </c>
      <c r="E357" s="26">
        <v>201.785</v>
      </c>
      <c r="F357" s="26">
        <v>221.34700000000001</v>
      </c>
      <c r="G357" s="26">
        <v>218.72900000000001</v>
      </c>
      <c r="H357" s="26" t="s">
        <v>13</v>
      </c>
      <c r="I357" s="26" t="s">
        <v>13</v>
      </c>
      <c r="J357" s="26" t="s">
        <v>13</v>
      </c>
      <c r="K357" s="26" t="s">
        <v>13</v>
      </c>
      <c r="L357" s="26" t="s">
        <v>13</v>
      </c>
      <c r="M357" s="26" t="s">
        <v>13</v>
      </c>
      <c r="N357" s="26" t="s">
        <v>13</v>
      </c>
    </row>
    <row r="358" spans="1:14" x14ac:dyDescent="0.2">
      <c r="A358" s="26" t="s">
        <v>94</v>
      </c>
      <c r="B358" s="27" t="s">
        <v>1</v>
      </c>
      <c r="C358" s="26" t="s">
        <v>13</v>
      </c>
      <c r="D358" s="26" t="s">
        <v>13</v>
      </c>
      <c r="E358" s="26">
        <v>5794.3052498699999</v>
      </c>
      <c r="F358" s="26">
        <v>6702.6863860200001</v>
      </c>
      <c r="G358" s="26">
        <v>5583.9030411499998</v>
      </c>
      <c r="H358" s="26">
        <v>3411.4868788799999</v>
      </c>
      <c r="I358" s="26">
        <v>3562.3966838699998</v>
      </c>
      <c r="J358" s="26">
        <v>4148.5498505300002</v>
      </c>
      <c r="K358" s="26">
        <v>4293.5302835900002</v>
      </c>
      <c r="L358" s="26">
        <v>5603.5982444399997</v>
      </c>
      <c r="M358" s="26">
        <v>4431.25486284</v>
      </c>
      <c r="N358" s="26">
        <v>4529.5269532299999</v>
      </c>
    </row>
    <row r="359" spans="1:14" x14ac:dyDescent="0.2">
      <c r="A359" s="26"/>
      <c r="B359" s="27" t="s">
        <v>61</v>
      </c>
      <c r="C359" s="26" t="s">
        <v>13</v>
      </c>
      <c r="D359" s="26" t="s">
        <v>13</v>
      </c>
      <c r="E359" s="26">
        <v>1341.51098232</v>
      </c>
      <c r="F359" s="26">
        <v>1395.3187769000001</v>
      </c>
      <c r="G359" s="26">
        <v>1101.83215397</v>
      </c>
      <c r="H359" s="26">
        <v>147.07652006999999</v>
      </c>
      <c r="I359" s="26">
        <v>105.96245893</v>
      </c>
      <c r="J359" s="26">
        <v>117.83243650999999</v>
      </c>
      <c r="K359" s="26">
        <v>85.342359029999997</v>
      </c>
      <c r="L359" s="26">
        <v>120.19935150000001</v>
      </c>
      <c r="M359" s="26">
        <v>100.87157107</v>
      </c>
      <c r="N359" s="26">
        <v>97.029369810000006</v>
      </c>
    </row>
    <row r="360" spans="1:14" x14ac:dyDescent="0.2">
      <c r="A360" s="26"/>
      <c r="B360" s="27" t="s">
        <v>2</v>
      </c>
      <c r="C360" s="26" t="s">
        <v>13</v>
      </c>
      <c r="D360" s="26" t="s">
        <v>13</v>
      </c>
      <c r="E360" s="26">
        <v>1172.4748572799999</v>
      </c>
      <c r="F360" s="26">
        <v>1467.79622752</v>
      </c>
      <c r="G360" s="26">
        <v>1125.78500396</v>
      </c>
      <c r="H360" s="26">
        <v>931.70526400999995</v>
      </c>
      <c r="I360" s="26">
        <v>1109.12936023</v>
      </c>
      <c r="J360" s="26">
        <v>1377.7528727700001</v>
      </c>
      <c r="K360" s="26">
        <v>1397.4645384999999</v>
      </c>
      <c r="L360" s="26">
        <v>2050.5531753199998</v>
      </c>
      <c r="M360" s="26">
        <v>1236.2864089699999</v>
      </c>
      <c r="N360" s="26">
        <v>1209.65387919</v>
      </c>
    </row>
    <row r="361" spans="1:14" x14ac:dyDescent="0.2">
      <c r="A361" s="26"/>
      <c r="B361" s="27" t="s">
        <v>3</v>
      </c>
      <c r="C361" s="26" t="s">
        <v>13</v>
      </c>
      <c r="D361" s="26" t="s">
        <v>13</v>
      </c>
      <c r="E361" s="26">
        <v>1313.61386376</v>
      </c>
      <c r="F361" s="26">
        <v>1665.8790594100001</v>
      </c>
      <c r="G361" s="26">
        <v>1202.7306642599999</v>
      </c>
      <c r="H361" s="26">
        <v>828.57960320999996</v>
      </c>
      <c r="I361" s="26">
        <v>900.12466759999995</v>
      </c>
      <c r="J361" s="26">
        <v>926.98276666000004</v>
      </c>
      <c r="K361" s="26">
        <v>1114.8924042000001</v>
      </c>
      <c r="L361" s="26">
        <v>1198.54408552</v>
      </c>
      <c r="M361" s="26">
        <v>1115.57306733</v>
      </c>
      <c r="N361" s="26">
        <v>1361.0832382799999</v>
      </c>
    </row>
    <row r="362" spans="1:14" x14ac:dyDescent="0.2">
      <c r="A362" s="26"/>
      <c r="B362" s="27" t="s">
        <v>4</v>
      </c>
      <c r="C362" s="26" t="s">
        <v>13</v>
      </c>
      <c r="D362" s="26" t="s">
        <v>13</v>
      </c>
      <c r="E362" s="26">
        <v>1966.70554649</v>
      </c>
      <c r="F362" s="26">
        <v>2173.6923221799998</v>
      </c>
      <c r="G362" s="26">
        <v>2153.5552189499999</v>
      </c>
      <c r="H362" s="26">
        <v>1504.1254915699999</v>
      </c>
      <c r="I362" s="26">
        <v>1447.1801970900001</v>
      </c>
      <c r="J362" s="26">
        <v>1725.9817745800001</v>
      </c>
      <c r="K362" s="26">
        <v>1695.8309819000001</v>
      </c>
      <c r="L362" s="26">
        <v>2234.3016320900001</v>
      </c>
      <c r="M362" s="26">
        <v>1978.5238154599999</v>
      </c>
      <c r="N362" s="26">
        <v>1861.76046593</v>
      </c>
    </row>
    <row r="363" spans="1:14" x14ac:dyDescent="0.2">
      <c r="A363" s="26"/>
      <c r="B363" s="27" t="s">
        <v>5</v>
      </c>
      <c r="C363" s="26" t="s">
        <v>13</v>
      </c>
      <c r="D363" s="26" t="s">
        <v>13</v>
      </c>
      <c r="E363" s="26">
        <v>446.25491835999998</v>
      </c>
      <c r="F363" s="26">
        <v>359.98381834000003</v>
      </c>
      <c r="G363" s="26">
        <v>565.83473207999998</v>
      </c>
      <c r="H363" s="26">
        <v>80.620702719999997</v>
      </c>
      <c r="I363" s="26">
        <v>4.7279837300000001</v>
      </c>
      <c r="J363" s="26">
        <v>149.05738969999999</v>
      </c>
      <c r="K363" s="26">
        <v>235.45465773000001</v>
      </c>
      <c r="L363" s="26">
        <v>322.25631876</v>
      </c>
      <c r="M363" s="26">
        <v>48.329675809999998</v>
      </c>
      <c r="N363" s="26">
        <v>18.6032896</v>
      </c>
    </row>
    <row r="364" spans="1:14" x14ac:dyDescent="0.2">
      <c r="A364" s="26"/>
      <c r="B364" s="27" t="s">
        <v>6</v>
      </c>
      <c r="C364" s="26" t="s">
        <v>13</v>
      </c>
      <c r="D364" s="26" t="s">
        <v>13</v>
      </c>
      <c r="E364" s="26">
        <v>154.50811648999999</v>
      </c>
      <c r="F364" s="26">
        <v>135.70070960999999</v>
      </c>
      <c r="G364" s="26">
        <v>247.43837708999999</v>
      </c>
      <c r="H364" s="26">
        <v>95.712262839999994</v>
      </c>
      <c r="I364" s="26">
        <v>102.62505865</v>
      </c>
      <c r="J364" s="26">
        <v>107.55261652999999</v>
      </c>
      <c r="K364" s="26">
        <v>101.80029451999999</v>
      </c>
      <c r="L364" s="26">
        <v>209.75184848000001</v>
      </c>
      <c r="M364" s="26">
        <v>202.74077306000001</v>
      </c>
      <c r="N364" s="26">
        <v>166.88031921000001</v>
      </c>
    </row>
    <row r="365" spans="1:14" x14ac:dyDescent="0.2">
      <c r="A365" s="26"/>
      <c r="B365" s="27" t="s">
        <v>7</v>
      </c>
      <c r="C365" s="26" t="s">
        <v>13</v>
      </c>
      <c r="D365" s="26" t="s">
        <v>13</v>
      </c>
      <c r="E365" s="26">
        <v>130.84018035</v>
      </c>
      <c r="F365" s="26">
        <v>122.50288297</v>
      </c>
      <c r="G365" s="26">
        <v>158.79687709999999</v>
      </c>
      <c r="H365" s="26">
        <v>67.647256310000003</v>
      </c>
      <c r="I365" s="26">
        <v>46.584545589999998</v>
      </c>
      <c r="J365" s="26">
        <v>56.28201438</v>
      </c>
      <c r="K365" s="26">
        <v>104.45480024</v>
      </c>
      <c r="L365" s="26">
        <v>78.408186240000006</v>
      </c>
      <c r="M365" s="26">
        <v>79.367082289999999</v>
      </c>
      <c r="N365" s="26">
        <v>108.03478095</v>
      </c>
    </row>
    <row r="366" spans="1:14" x14ac:dyDescent="0.2">
      <c r="A366" s="26"/>
      <c r="B366" s="27" t="s">
        <v>8</v>
      </c>
      <c r="C366" s="26" t="s">
        <v>13</v>
      </c>
      <c r="D366" s="26" t="s">
        <v>13</v>
      </c>
      <c r="E366" s="26">
        <v>73.863829050000007</v>
      </c>
      <c r="F366" s="26">
        <v>95.165643950000003</v>
      </c>
      <c r="G366" s="26">
        <v>117.15022849</v>
      </c>
      <c r="H366" s="26">
        <v>114.64290404</v>
      </c>
      <c r="I366" s="26">
        <v>139.89269512999999</v>
      </c>
      <c r="J366" s="26">
        <v>184.65126638000001</v>
      </c>
      <c r="K366" s="26">
        <v>197.36250059</v>
      </c>
      <c r="L366" s="26">
        <v>231.90779959</v>
      </c>
      <c r="M366" s="26">
        <v>185.6701995</v>
      </c>
      <c r="N366" s="26">
        <v>165.76867583000001</v>
      </c>
    </row>
    <row r="367" spans="1:14" x14ac:dyDescent="0.2">
      <c r="A367" s="26"/>
      <c r="B367" s="27" t="s">
        <v>9</v>
      </c>
      <c r="C367" s="26" t="s">
        <v>13</v>
      </c>
      <c r="D367" s="26" t="s">
        <v>13</v>
      </c>
      <c r="E367" s="26">
        <v>178.02123521999999</v>
      </c>
      <c r="F367" s="26">
        <v>190.73153722999999</v>
      </c>
      <c r="G367" s="26">
        <v>178.51200095999999</v>
      </c>
      <c r="H367" s="26">
        <v>333.60290782999999</v>
      </c>
      <c r="I367" s="26">
        <v>316.77491005000002</v>
      </c>
      <c r="J367" s="26">
        <v>297.47229066</v>
      </c>
      <c r="K367" s="26">
        <v>265.31784713000002</v>
      </c>
      <c r="L367" s="26">
        <v>350.91311780000001</v>
      </c>
      <c r="M367" s="26">
        <v>340.41384039000002</v>
      </c>
      <c r="N367" s="26">
        <v>339.24063882000002</v>
      </c>
    </row>
    <row r="368" spans="1:14" x14ac:dyDescent="0.2">
      <c r="A368" s="26"/>
      <c r="B368" s="27" t="s">
        <v>10</v>
      </c>
      <c r="C368" s="26" t="s">
        <v>13</v>
      </c>
      <c r="D368" s="26" t="s">
        <v>13</v>
      </c>
      <c r="E368" s="26">
        <v>944.90513669999996</v>
      </c>
      <c r="F368" s="26">
        <v>1237.6477570100001</v>
      </c>
      <c r="G368" s="26">
        <v>854.46571446999997</v>
      </c>
      <c r="H368" s="26">
        <v>767.02192378999996</v>
      </c>
      <c r="I368" s="26">
        <v>725.32832785000005</v>
      </c>
      <c r="J368" s="26">
        <v>827.01151735999997</v>
      </c>
      <c r="K368" s="26">
        <v>722.95463398000004</v>
      </c>
      <c r="L368" s="26">
        <v>959.87009726999997</v>
      </c>
      <c r="M368" s="26">
        <v>1075.0027431399999</v>
      </c>
      <c r="N368" s="26">
        <v>1016.15903241</v>
      </c>
    </row>
    <row r="369" spans="1:14" x14ac:dyDescent="0.2">
      <c r="A369" s="26"/>
      <c r="B369" s="27" t="s">
        <v>11</v>
      </c>
      <c r="C369" s="26" t="s">
        <v>13</v>
      </c>
      <c r="D369" s="26" t="s">
        <v>13</v>
      </c>
      <c r="E369" s="26">
        <v>29.287789950000001</v>
      </c>
      <c r="F369" s="26">
        <v>19.639041500000001</v>
      </c>
      <c r="G369" s="26">
        <v>25.19014486</v>
      </c>
      <c r="H369" s="26">
        <v>44.215623489999999</v>
      </c>
      <c r="I369" s="26">
        <v>111.24667605</v>
      </c>
      <c r="J369" s="26">
        <v>103.56918629</v>
      </c>
      <c r="K369" s="26">
        <v>68.486247680000005</v>
      </c>
      <c r="L369" s="26">
        <v>81.194263919999997</v>
      </c>
      <c r="M369" s="26">
        <v>46.888653359999999</v>
      </c>
      <c r="N369" s="26">
        <v>47.1670193</v>
      </c>
    </row>
    <row r="370" spans="1:14" x14ac:dyDescent="0.2">
      <c r="A370" s="26"/>
      <c r="B370" s="27" t="s">
        <v>12</v>
      </c>
      <c r="C370" s="26" t="s">
        <v>13</v>
      </c>
      <c r="D370" s="26" t="s">
        <v>13</v>
      </c>
      <c r="E370" s="26">
        <v>8.7650439799999997</v>
      </c>
      <c r="F370" s="26">
        <v>12.464900889999999</v>
      </c>
      <c r="G370" s="26">
        <v>6.2969115499999999</v>
      </c>
      <c r="H370" s="26">
        <v>0.66191053</v>
      </c>
      <c r="I370" s="26">
        <v>0.13905834</v>
      </c>
      <c r="J370" s="26">
        <v>0.25699548999999999</v>
      </c>
      <c r="K370" s="26">
        <v>0</v>
      </c>
      <c r="L370" s="26">
        <v>0.13267035999999999</v>
      </c>
      <c r="M370" s="26">
        <v>0.33254363999999997</v>
      </c>
      <c r="N370" s="26">
        <v>8.4669030000000006E-2</v>
      </c>
    </row>
    <row r="371" spans="1:14" x14ac:dyDescent="0.2">
      <c r="A371" s="26" t="s">
        <v>95</v>
      </c>
      <c r="B371" s="27" t="s">
        <v>1</v>
      </c>
      <c r="C371" s="26">
        <v>359.22399999999999</v>
      </c>
      <c r="D371" s="26">
        <v>360.69299999999998</v>
      </c>
      <c r="E371" s="26">
        <v>447.029</v>
      </c>
      <c r="F371" s="26">
        <v>606.60299999999995</v>
      </c>
      <c r="G371" s="26">
        <v>560.78700000000003</v>
      </c>
      <c r="H371" s="26">
        <v>833.32399999999996</v>
      </c>
      <c r="I371" s="26">
        <v>1142.68</v>
      </c>
      <c r="J371" s="26">
        <v>1219.1099999999999</v>
      </c>
      <c r="K371" s="26">
        <v>1426.45</v>
      </c>
      <c r="L371" s="26">
        <v>1308.5</v>
      </c>
      <c r="M371" s="26">
        <v>1166.270215</v>
      </c>
      <c r="N371" s="26">
        <v>1240.7932880000001</v>
      </c>
    </row>
    <row r="372" spans="1:14" x14ac:dyDescent="0.2">
      <c r="A372" s="26"/>
      <c r="B372" s="27" t="s">
        <v>61</v>
      </c>
      <c r="C372" s="26">
        <v>1.9470400000000001</v>
      </c>
      <c r="D372" s="26">
        <v>0.59285900000000002</v>
      </c>
      <c r="E372" s="26">
        <v>0.17944099999999999</v>
      </c>
      <c r="F372" s="26">
        <v>1.9830030000000001</v>
      </c>
      <c r="G372" s="26">
        <v>1.416809</v>
      </c>
      <c r="H372" s="26">
        <v>1.3608549999999999</v>
      </c>
      <c r="I372" s="26">
        <v>11.391</v>
      </c>
      <c r="J372" s="26">
        <v>10.662000000000001</v>
      </c>
      <c r="K372" s="26">
        <v>33.003</v>
      </c>
      <c r="L372" s="26">
        <v>39.850999999999999</v>
      </c>
      <c r="M372" s="26">
        <v>45.957075000000003</v>
      </c>
      <c r="N372" s="26" t="s">
        <v>13</v>
      </c>
    </row>
    <row r="373" spans="1:14" x14ac:dyDescent="0.2">
      <c r="A373" s="26"/>
      <c r="B373" s="27" t="s">
        <v>2</v>
      </c>
      <c r="C373" s="26">
        <v>209.04599999999999</v>
      </c>
      <c r="D373" s="26">
        <v>222.477</v>
      </c>
      <c r="E373" s="26">
        <v>257.17599999999999</v>
      </c>
      <c r="F373" s="26">
        <v>332.82299999999998</v>
      </c>
      <c r="G373" s="26">
        <v>303.64299999999997</v>
      </c>
      <c r="H373" s="26">
        <v>358.73700000000002</v>
      </c>
      <c r="I373" s="26">
        <v>481.64699999999999</v>
      </c>
      <c r="J373" s="26">
        <v>526.64</v>
      </c>
      <c r="K373" s="26">
        <v>667.48800000000006</v>
      </c>
      <c r="L373" s="26">
        <v>594.98199999999997</v>
      </c>
      <c r="M373" s="26">
        <v>537.15476100000001</v>
      </c>
      <c r="N373" s="26" t="s">
        <v>13</v>
      </c>
    </row>
    <row r="374" spans="1:14" x14ac:dyDescent="0.2">
      <c r="A374" s="26"/>
      <c r="B374" s="27" t="s">
        <v>3</v>
      </c>
      <c r="C374" s="26">
        <v>45.714599999999997</v>
      </c>
      <c r="D374" s="26">
        <v>54.766800000000003</v>
      </c>
      <c r="E374" s="26">
        <v>57.902999999999999</v>
      </c>
      <c r="F374" s="26">
        <v>62.685699999999997</v>
      </c>
      <c r="G374" s="26">
        <v>64.118799999999993</v>
      </c>
      <c r="H374" s="26">
        <v>68.803899999999999</v>
      </c>
      <c r="I374" s="26">
        <v>71.531000000000006</v>
      </c>
      <c r="J374" s="26">
        <v>76.971000000000004</v>
      </c>
      <c r="K374" s="26">
        <v>144.238</v>
      </c>
      <c r="L374" s="26">
        <v>132.13399999999999</v>
      </c>
      <c r="M374" s="26">
        <v>102.98905000000001</v>
      </c>
      <c r="N374" s="26" t="s">
        <v>13</v>
      </c>
    </row>
    <row r="375" spans="1:14" x14ac:dyDescent="0.2">
      <c r="A375" s="26"/>
      <c r="B375" s="27" t="s">
        <v>4</v>
      </c>
      <c r="C375" s="26">
        <v>102.51636000000001</v>
      </c>
      <c r="D375" s="26">
        <v>82.856999999999999</v>
      </c>
      <c r="E375" s="26">
        <v>131.77055899999999</v>
      </c>
      <c r="F375" s="26">
        <v>209.11129700000001</v>
      </c>
      <c r="G375" s="26">
        <v>191.60839100000001</v>
      </c>
      <c r="H375" s="26">
        <v>404.42224499999998</v>
      </c>
      <c r="I375" s="26">
        <v>578.11099999999999</v>
      </c>
      <c r="J375" s="26">
        <v>604.83699999999999</v>
      </c>
      <c r="K375" s="26">
        <v>581.721</v>
      </c>
      <c r="L375" s="26">
        <v>541.53300000000002</v>
      </c>
      <c r="M375" s="26">
        <v>480.169329</v>
      </c>
      <c r="N375" s="26" t="s">
        <v>13</v>
      </c>
    </row>
    <row r="376" spans="1:14" x14ac:dyDescent="0.2">
      <c r="A376" s="26"/>
      <c r="B376" s="27" t="s">
        <v>5</v>
      </c>
      <c r="C376" s="26">
        <v>28.729700000000001</v>
      </c>
      <c r="D376" s="26">
        <v>0.214194</v>
      </c>
      <c r="E376" s="26">
        <v>36.061300000000003</v>
      </c>
      <c r="F376" s="26">
        <v>8.1508599999999998</v>
      </c>
      <c r="G376" s="26">
        <v>8.1853300000000004</v>
      </c>
      <c r="H376" s="26">
        <v>75.761600000000001</v>
      </c>
      <c r="I376" s="26">
        <v>69.03</v>
      </c>
      <c r="J376" s="26">
        <v>68.801000000000002</v>
      </c>
      <c r="K376" s="26">
        <v>80.608999999999995</v>
      </c>
      <c r="L376" s="26">
        <v>75.05</v>
      </c>
      <c r="M376" s="26">
        <v>58.713425999999998</v>
      </c>
      <c r="N376" s="26" t="s">
        <v>13</v>
      </c>
    </row>
    <row r="377" spans="1:14" x14ac:dyDescent="0.2">
      <c r="A377" s="26"/>
      <c r="B377" s="27" t="s">
        <v>6</v>
      </c>
      <c r="C377" s="26">
        <v>44.823599999999999</v>
      </c>
      <c r="D377" s="26">
        <v>56.556800000000003</v>
      </c>
      <c r="E377" s="26">
        <v>66.6935</v>
      </c>
      <c r="F377" s="26">
        <v>92.412899999999993</v>
      </c>
      <c r="G377" s="26">
        <v>75.192800000000005</v>
      </c>
      <c r="H377" s="26">
        <v>96.927599999999998</v>
      </c>
      <c r="I377" s="26">
        <v>134.98699999999999</v>
      </c>
      <c r="J377" s="26">
        <v>128.71600000000001</v>
      </c>
      <c r="K377" s="26">
        <v>140.07</v>
      </c>
      <c r="L377" s="26">
        <v>136.17099999999999</v>
      </c>
      <c r="M377" s="26">
        <v>119.22335699999999</v>
      </c>
      <c r="N377" s="26" t="s">
        <v>13</v>
      </c>
    </row>
    <row r="378" spans="1:14" x14ac:dyDescent="0.2">
      <c r="A378" s="26"/>
      <c r="B378" s="27" t="s">
        <v>7</v>
      </c>
      <c r="C378" s="26">
        <v>3.0257800000000001</v>
      </c>
      <c r="D378" s="26">
        <v>1.8034399999999999</v>
      </c>
      <c r="E378" s="26">
        <v>2.7625500000000001</v>
      </c>
      <c r="F378" s="26">
        <v>3.4680300000000002</v>
      </c>
      <c r="G378" s="26">
        <v>3.2084800000000002</v>
      </c>
      <c r="H378" s="26">
        <v>3.4223300000000001</v>
      </c>
      <c r="I378" s="26">
        <v>14.307</v>
      </c>
      <c r="J378" s="26">
        <v>121.30200000000001</v>
      </c>
      <c r="K378" s="26">
        <v>108.117</v>
      </c>
      <c r="L378" s="26">
        <v>103.35899999999999</v>
      </c>
      <c r="M378" s="26">
        <v>97.153385</v>
      </c>
      <c r="N378" s="26" t="s">
        <v>13</v>
      </c>
    </row>
    <row r="379" spans="1:14" x14ac:dyDescent="0.2">
      <c r="A379" s="26"/>
      <c r="B379" s="27" t="s">
        <v>8</v>
      </c>
      <c r="C379" s="26">
        <v>4.1936200000000001</v>
      </c>
      <c r="D379" s="26">
        <v>1.52996E-2</v>
      </c>
      <c r="E379" s="26">
        <v>0.16692199999999999</v>
      </c>
      <c r="F379" s="26">
        <v>0.18534800000000001</v>
      </c>
      <c r="G379" s="26">
        <v>0.51251000000000002</v>
      </c>
      <c r="H379" s="26">
        <v>0.11104899999999999</v>
      </c>
      <c r="I379" s="26">
        <v>0.28399999999999997</v>
      </c>
      <c r="J379" s="26">
        <v>0.30199999999999999</v>
      </c>
      <c r="K379" s="26">
        <v>0.30099999999999999</v>
      </c>
      <c r="L379" s="26">
        <v>0.251</v>
      </c>
      <c r="M379" s="26">
        <v>0.23351</v>
      </c>
      <c r="N379" s="26" t="s">
        <v>13</v>
      </c>
    </row>
    <row r="380" spans="1:14" x14ac:dyDescent="0.2">
      <c r="A380" s="26"/>
      <c r="B380" s="27" t="s">
        <v>9</v>
      </c>
      <c r="C380" s="26">
        <v>2.9670000000000001</v>
      </c>
      <c r="D380" s="26">
        <v>4.8021599999999998</v>
      </c>
      <c r="E380" s="26">
        <v>4.8866300000000003</v>
      </c>
      <c r="F380" s="26">
        <v>22.349</v>
      </c>
      <c r="G380" s="26">
        <v>11.224399999999999</v>
      </c>
      <c r="H380" s="26">
        <v>47.411900000000003</v>
      </c>
      <c r="I380" s="26">
        <v>179.011</v>
      </c>
      <c r="J380" s="26">
        <v>87.58</v>
      </c>
      <c r="K380" s="26">
        <v>95.350999999999999</v>
      </c>
      <c r="L380" s="26">
        <v>89.218999999999994</v>
      </c>
      <c r="M380" s="26">
        <v>81.624087000000003</v>
      </c>
      <c r="N380" s="26" t="s">
        <v>13</v>
      </c>
    </row>
    <row r="381" spans="1:14" x14ac:dyDescent="0.2">
      <c r="A381" s="26"/>
      <c r="B381" s="27" t="s">
        <v>10</v>
      </c>
      <c r="C381" s="26">
        <v>5.7557999999999998</v>
      </c>
      <c r="D381" s="26">
        <v>5.1444799999999997</v>
      </c>
      <c r="E381" s="26">
        <v>8.6715800000000005</v>
      </c>
      <c r="F381" s="26">
        <v>60.722799999999999</v>
      </c>
      <c r="G381" s="26">
        <v>78.898899999999998</v>
      </c>
      <c r="H381" s="26">
        <v>164.369</v>
      </c>
      <c r="I381" s="26">
        <v>168.26</v>
      </c>
      <c r="J381" s="26">
        <v>149.214</v>
      </c>
      <c r="K381" s="26">
        <v>137.88200000000001</v>
      </c>
      <c r="L381" s="26">
        <v>124.81399999999999</v>
      </c>
      <c r="M381" s="26">
        <v>112.27205600000001</v>
      </c>
      <c r="N381" s="26" t="s">
        <v>13</v>
      </c>
    </row>
    <row r="382" spans="1:14" x14ac:dyDescent="0.2">
      <c r="A382" s="26"/>
      <c r="B382" s="27" t="s">
        <v>11</v>
      </c>
      <c r="C382" s="26">
        <v>5.4979600000000003E-2</v>
      </c>
      <c r="D382" s="26">
        <v>2.2949399999999998E-2</v>
      </c>
      <c r="E382" s="26">
        <v>2.7124800000000001E-2</v>
      </c>
      <c r="F382" s="26">
        <v>5.4532600000000002</v>
      </c>
      <c r="G382" s="26">
        <v>1.0588999999999999E-2</v>
      </c>
      <c r="H382" s="26">
        <v>4.0381399999999998E-2</v>
      </c>
      <c r="I382" s="26">
        <v>0</v>
      </c>
      <c r="J382" s="26">
        <v>0</v>
      </c>
      <c r="K382" s="26">
        <v>0.20200000000000001</v>
      </c>
      <c r="L382" s="26">
        <v>0.42699999999999999</v>
      </c>
      <c r="M382" s="26">
        <v>0.20993800000000001</v>
      </c>
      <c r="N382" s="26" t="s">
        <v>13</v>
      </c>
    </row>
    <row r="383" spans="1:14" x14ac:dyDescent="0.2">
      <c r="A383" s="26"/>
      <c r="B383" s="27" t="s">
        <v>12</v>
      </c>
      <c r="C383" s="26">
        <v>12.9657</v>
      </c>
      <c r="D383" s="26">
        <v>14.297000000000001</v>
      </c>
      <c r="E383" s="26">
        <v>12.500299999999999</v>
      </c>
      <c r="F383" s="26">
        <v>16.3687</v>
      </c>
      <c r="G383" s="26">
        <v>14.3757</v>
      </c>
      <c r="H383" s="26">
        <v>16.378699999999998</v>
      </c>
      <c r="I383" s="26">
        <v>12.237</v>
      </c>
      <c r="J383" s="26">
        <v>48.926000000000002</v>
      </c>
      <c r="K383" s="26">
        <v>19.187000000000001</v>
      </c>
      <c r="L383" s="26">
        <v>12.243</v>
      </c>
      <c r="M383" s="26">
        <v>10.739571</v>
      </c>
      <c r="N383" s="26" t="s">
        <v>13</v>
      </c>
    </row>
    <row r="384" spans="1:14" x14ac:dyDescent="0.2">
      <c r="A384" s="26" t="s">
        <v>96</v>
      </c>
      <c r="B384" s="27" t="s">
        <v>1</v>
      </c>
      <c r="C384" s="26">
        <v>134.08099999999999</v>
      </c>
      <c r="D384" s="26">
        <v>202.226</v>
      </c>
      <c r="E384" s="26">
        <v>182.13200000000001</v>
      </c>
      <c r="F384" s="26">
        <v>258.77499999999998</v>
      </c>
      <c r="G384" s="26">
        <v>176.63399999999999</v>
      </c>
      <c r="H384" s="26">
        <v>168.34800000000001</v>
      </c>
      <c r="I384" s="26">
        <v>212.851</v>
      </c>
      <c r="J384" s="26">
        <v>214.28</v>
      </c>
      <c r="K384" s="26">
        <v>238.15899999999999</v>
      </c>
      <c r="L384" s="26">
        <v>269.14400000000001</v>
      </c>
      <c r="M384" s="26">
        <v>232.40700000000001</v>
      </c>
      <c r="N384" s="26">
        <v>217.33801800000001</v>
      </c>
    </row>
    <row r="385" spans="1:14" x14ac:dyDescent="0.2">
      <c r="A385" s="26"/>
      <c r="B385" s="27" t="s">
        <v>61</v>
      </c>
      <c r="C385" s="26" t="s">
        <v>13</v>
      </c>
      <c r="D385" s="26" t="s">
        <v>13</v>
      </c>
      <c r="E385" s="26" t="s">
        <v>13</v>
      </c>
      <c r="F385" s="26" t="s">
        <v>13</v>
      </c>
      <c r="G385" s="26" t="s">
        <v>13</v>
      </c>
      <c r="H385" s="26" t="s">
        <v>13</v>
      </c>
      <c r="I385" s="26" t="s">
        <v>13</v>
      </c>
      <c r="J385" s="26" t="s">
        <v>13</v>
      </c>
      <c r="K385" s="26" t="s">
        <v>13</v>
      </c>
      <c r="L385" s="26" t="s">
        <v>13</v>
      </c>
      <c r="M385" s="26" t="s">
        <v>13</v>
      </c>
      <c r="N385" s="26" t="s">
        <v>13</v>
      </c>
    </row>
    <row r="386" spans="1:14" x14ac:dyDescent="0.2">
      <c r="A386" s="26"/>
      <c r="B386" s="27" t="s">
        <v>2</v>
      </c>
      <c r="C386" s="26">
        <v>43.937899999999999</v>
      </c>
      <c r="D386" s="26">
        <v>55.436399999999999</v>
      </c>
      <c r="E386" s="26">
        <v>58.798000000000002</v>
      </c>
      <c r="F386" s="26">
        <v>80.715800000000002</v>
      </c>
      <c r="G386" s="26">
        <v>84.145700000000005</v>
      </c>
      <c r="H386" s="26">
        <v>110.998</v>
      </c>
      <c r="I386" s="26">
        <v>127.2</v>
      </c>
      <c r="J386" s="26">
        <v>126.024</v>
      </c>
      <c r="K386" s="26">
        <v>154.21299999999999</v>
      </c>
      <c r="L386" s="26">
        <v>161.95599999999999</v>
      </c>
      <c r="M386" s="26">
        <v>143.50200000000001</v>
      </c>
      <c r="N386" s="26">
        <v>117.96971600000001</v>
      </c>
    </row>
    <row r="387" spans="1:14" x14ac:dyDescent="0.2">
      <c r="A387" s="26"/>
      <c r="B387" s="27" t="s">
        <v>3</v>
      </c>
      <c r="C387" s="26">
        <v>60.288400000000003</v>
      </c>
      <c r="D387" s="26">
        <v>125.184</v>
      </c>
      <c r="E387" s="26">
        <v>103.614</v>
      </c>
      <c r="F387" s="26">
        <v>144.16800000000001</v>
      </c>
      <c r="G387" s="26">
        <v>62.176699999999997</v>
      </c>
      <c r="H387" s="26">
        <v>19.840499999999999</v>
      </c>
      <c r="I387" s="26">
        <v>31.1858</v>
      </c>
      <c r="J387" s="26">
        <v>24.7896</v>
      </c>
      <c r="K387" s="26">
        <v>34.487400000000001</v>
      </c>
      <c r="L387" s="26">
        <v>38.421999999999997</v>
      </c>
      <c r="M387" s="26">
        <v>29.347999999999999</v>
      </c>
      <c r="N387" s="26">
        <v>27.690474999999999</v>
      </c>
    </row>
    <row r="388" spans="1:14" x14ac:dyDescent="0.2">
      <c r="A388" s="26"/>
      <c r="B388" s="27" t="s">
        <v>4</v>
      </c>
      <c r="C388" s="26">
        <v>29.853999999999999</v>
      </c>
      <c r="D388" s="26">
        <v>21.605</v>
      </c>
      <c r="E388" s="26">
        <v>19.72</v>
      </c>
      <c r="F388" s="26">
        <v>33.892000000000003</v>
      </c>
      <c r="G388" s="26">
        <v>30.311599999999999</v>
      </c>
      <c r="H388" s="26">
        <v>37.509</v>
      </c>
      <c r="I388" s="26">
        <v>54.465200000000003</v>
      </c>
      <c r="J388" s="26">
        <v>63.465000000000003</v>
      </c>
      <c r="K388" s="26">
        <v>49.457999999999998</v>
      </c>
      <c r="L388" s="26">
        <v>68.765000000000001</v>
      </c>
      <c r="M388" s="26">
        <v>59.557000000000002</v>
      </c>
      <c r="N388" s="26">
        <v>71.677826999999994</v>
      </c>
    </row>
    <row r="389" spans="1:14" x14ac:dyDescent="0.2">
      <c r="A389" s="26"/>
      <c r="B389" s="27" t="s">
        <v>5</v>
      </c>
      <c r="C389" s="26" t="s">
        <v>13</v>
      </c>
      <c r="D389" s="26" t="s">
        <v>13</v>
      </c>
      <c r="E389" s="26" t="s">
        <v>13</v>
      </c>
      <c r="F389" s="26" t="s">
        <v>13</v>
      </c>
      <c r="G389" s="26" t="s">
        <v>13</v>
      </c>
      <c r="H389" s="26" t="s">
        <v>13</v>
      </c>
      <c r="I389" s="26">
        <v>3.7724199999999999</v>
      </c>
      <c r="J389" s="26">
        <v>3.375</v>
      </c>
      <c r="K389" s="26">
        <v>4.0339999999999998</v>
      </c>
      <c r="L389" s="26">
        <v>4.3780000000000001</v>
      </c>
      <c r="M389" s="26">
        <v>1.756</v>
      </c>
      <c r="N389" s="26">
        <v>10.052087999999999</v>
      </c>
    </row>
    <row r="390" spans="1:14" x14ac:dyDescent="0.2">
      <c r="A390" s="26"/>
      <c r="B390" s="27" t="s">
        <v>6</v>
      </c>
      <c r="C390" s="26">
        <v>1.95021</v>
      </c>
      <c r="D390" s="26">
        <v>2.49824</v>
      </c>
      <c r="E390" s="26">
        <v>1.2660499999999999</v>
      </c>
      <c r="F390" s="26">
        <v>3.3939699999999999</v>
      </c>
      <c r="G390" s="26">
        <v>2.6204299999999998</v>
      </c>
      <c r="H390" s="26">
        <v>2.55999</v>
      </c>
      <c r="I390" s="26">
        <v>3.2349399999999999</v>
      </c>
      <c r="J390" s="26">
        <v>2.75902</v>
      </c>
      <c r="K390" s="26">
        <v>2.3726600000000002</v>
      </c>
      <c r="L390" s="26">
        <v>2.84</v>
      </c>
      <c r="M390" s="26">
        <v>2.1680000000000001</v>
      </c>
      <c r="N390" s="26">
        <v>2.2313879999999999</v>
      </c>
    </row>
    <row r="391" spans="1:14" x14ac:dyDescent="0.2">
      <c r="A391" s="26"/>
      <c r="B391" s="27" t="s">
        <v>7</v>
      </c>
      <c r="C391" s="26">
        <v>2.3900299999999999</v>
      </c>
      <c r="D391" s="26">
        <v>2.19076</v>
      </c>
      <c r="E391" s="26">
        <v>1.9226000000000001</v>
      </c>
      <c r="F391" s="26">
        <v>3.9868700000000001</v>
      </c>
      <c r="G391" s="26">
        <v>1.9432100000000001</v>
      </c>
      <c r="H391" s="26">
        <v>1.4087400000000001</v>
      </c>
      <c r="I391" s="26">
        <v>0.97472499999999995</v>
      </c>
      <c r="J391" s="26">
        <v>0.57046600000000003</v>
      </c>
      <c r="K391" s="26">
        <v>2.14778</v>
      </c>
      <c r="L391" s="26">
        <v>3.9990000000000001</v>
      </c>
      <c r="M391" s="26">
        <v>9.8379999999999992</v>
      </c>
      <c r="N391" s="26">
        <v>3.7136420000000001</v>
      </c>
    </row>
    <row r="392" spans="1:14" x14ac:dyDescent="0.2">
      <c r="A392" s="26"/>
      <c r="B392" s="27" t="s">
        <v>8</v>
      </c>
      <c r="C392" s="26" t="s">
        <v>13</v>
      </c>
      <c r="D392" s="26" t="s">
        <v>13</v>
      </c>
      <c r="E392" s="26" t="s">
        <v>13</v>
      </c>
      <c r="F392" s="26" t="s">
        <v>13</v>
      </c>
      <c r="G392" s="26" t="s">
        <v>13</v>
      </c>
      <c r="H392" s="26" t="s">
        <v>13</v>
      </c>
      <c r="I392" s="26">
        <v>0.62074099999999999</v>
      </c>
      <c r="J392" s="26">
        <v>1.6637699999999998E-2</v>
      </c>
      <c r="K392" s="26" t="s">
        <v>13</v>
      </c>
      <c r="L392" s="26">
        <v>0.187</v>
      </c>
      <c r="M392" s="26">
        <v>3.0000000000000001E-3</v>
      </c>
      <c r="N392" s="26">
        <v>0</v>
      </c>
    </row>
    <row r="393" spans="1:14" x14ac:dyDescent="0.2">
      <c r="A393" s="26"/>
      <c r="B393" s="27" t="s">
        <v>9</v>
      </c>
      <c r="C393" s="26" t="s">
        <v>13</v>
      </c>
      <c r="D393" s="26" t="s">
        <v>13</v>
      </c>
      <c r="E393" s="26" t="s">
        <v>13</v>
      </c>
      <c r="F393" s="26" t="s">
        <v>13</v>
      </c>
      <c r="G393" s="26" t="s">
        <v>13</v>
      </c>
      <c r="H393" s="26" t="s">
        <v>13</v>
      </c>
      <c r="I393" s="26">
        <v>6.7269699999999997</v>
      </c>
      <c r="J393" s="26">
        <v>7.8920300000000001</v>
      </c>
      <c r="K393" s="26">
        <v>6.7675099999999997</v>
      </c>
      <c r="L393" s="26">
        <v>13.891</v>
      </c>
      <c r="M393" s="26">
        <v>7.3879999999999999</v>
      </c>
      <c r="N393" s="26">
        <v>4.8317420000000002</v>
      </c>
    </row>
    <row r="394" spans="1:14" x14ac:dyDescent="0.2">
      <c r="A394" s="26"/>
      <c r="B394" s="27" t="s">
        <v>10</v>
      </c>
      <c r="C394" s="26">
        <v>16.1128</v>
      </c>
      <c r="D394" s="26">
        <v>8.1691800000000008</v>
      </c>
      <c r="E394" s="26">
        <v>7.2452300000000003</v>
      </c>
      <c r="F394" s="26">
        <v>8.2384000000000004</v>
      </c>
      <c r="G394" s="26">
        <v>9.2235300000000002</v>
      </c>
      <c r="H394" s="26">
        <v>21.679300000000001</v>
      </c>
      <c r="I394" s="26">
        <v>15.6333</v>
      </c>
      <c r="J394" s="26">
        <v>25.687000000000001</v>
      </c>
      <c r="K394" s="26">
        <v>21.059699999999999</v>
      </c>
      <c r="L394" s="26">
        <v>23.699000000000002</v>
      </c>
      <c r="M394" s="26">
        <v>14.884</v>
      </c>
      <c r="N394" s="26">
        <v>17.303937999999999</v>
      </c>
    </row>
    <row r="395" spans="1:14" x14ac:dyDescent="0.2">
      <c r="A395" s="26"/>
      <c r="B395" s="27" t="s">
        <v>11</v>
      </c>
      <c r="C395" s="26" t="s">
        <v>13</v>
      </c>
      <c r="D395" s="26" t="s">
        <v>13</v>
      </c>
      <c r="E395" s="26" t="s">
        <v>13</v>
      </c>
      <c r="F395" s="26" t="s">
        <v>13</v>
      </c>
      <c r="G395" s="26" t="s">
        <v>13</v>
      </c>
      <c r="H395" s="26" t="s">
        <v>13</v>
      </c>
      <c r="I395" s="26">
        <v>0.12743099999999999</v>
      </c>
      <c r="J395" s="26">
        <v>1.6984300000000001E-2</v>
      </c>
      <c r="K395" s="26" t="s">
        <v>13</v>
      </c>
      <c r="L395" s="26">
        <v>9.0999999999999998E-2</v>
      </c>
      <c r="M395" s="26">
        <v>0</v>
      </c>
      <c r="N395" s="26">
        <v>0</v>
      </c>
    </row>
    <row r="396" spans="1:14" x14ac:dyDescent="0.2">
      <c r="A396" s="26"/>
      <c r="B396" s="27" t="s">
        <v>12</v>
      </c>
      <c r="C396" s="26">
        <v>9.4014600000000002</v>
      </c>
      <c r="D396" s="26">
        <v>8.7472999999999992</v>
      </c>
      <c r="E396" s="26">
        <v>9.2862399999999994</v>
      </c>
      <c r="F396" s="26">
        <v>18.272300000000001</v>
      </c>
      <c r="G396" s="26">
        <v>16.5245</v>
      </c>
      <c r="H396" s="26">
        <v>11.860799999999999</v>
      </c>
      <c r="I396" s="26">
        <v>23.3748</v>
      </c>
      <c r="J396" s="26">
        <v>23.148299999999999</v>
      </c>
      <c r="K396" s="26">
        <v>13.0763</v>
      </c>
      <c r="L396" s="26">
        <v>19.68</v>
      </c>
      <c r="M396" s="26">
        <v>23.518000000000001</v>
      </c>
      <c r="N396" s="26">
        <v>33.545028000000002</v>
      </c>
    </row>
    <row r="397" spans="1:14" x14ac:dyDescent="0.2">
      <c r="A397" s="26" t="s">
        <v>97</v>
      </c>
      <c r="B397" s="27" t="s">
        <v>1</v>
      </c>
      <c r="C397" s="26">
        <v>214.613</v>
      </c>
      <c r="D397" s="26">
        <v>259.06</v>
      </c>
      <c r="E397" s="26">
        <v>301.55200000000002</v>
      </c>
      <c r="F397" s="26">
        <v>366.65899999999999</v>
      </c>
      <c r="G397" s="26">
        <v>325.99400000000003</v>
      </c>
      <c r="H397" s="26">
        <v>307.928</v>
      </c>
      <c r="I397" s="26">
        <v>333.685</v>
      </c>
      <c r="J397" s="26">
        <v>374.45299999999997</v>
      </c>
      <c r="K397" s="26">
        <v>353.42899999999997</v>
      </c>
      <c r="L397" s="26">
        <v>376.33300000000003</v>
      </c>
      <c r="M397" s="26">
        <v>312.30599999999998</v>
      </c>
      <c r="N397" s="26">
        <v>353.29300000000001</v>
      </c>
    </row>
    <row r="398" spans="1:14" x14ac:dyDescent="0.2">
      <c r="A398" s="26"/>
      <c r="B398" s="27" t="s">
        <v>61</v>
      </c>
      <c r="C398" s="26">
        <v>5.9995500000000002</v>
      </c>
      <c r="D398" s="26">
        <v>9.1536799999999996</v>
      </c>
      <c r="E398" s="26">
        <v>7.1527200000000004</v>
      </c>
      <c r="F398" s="26">
        <v>7.9122500000000002</v>
      </c>
      <c r="G398" s="26">
        <v>7.6986011999999997</v>
      </c>
      <c r="H398" s="26">
        <v>5.5556599999999996</v>
      </c>
      <c r="I398" s="26">
        <v>14.582700000000001</v>
      </c>
      <c r="J398" s="26">
        <v>21.58</v>
      </c>
      <c r="K398" s="26">
        <v>23.431999999999999</v>
      </c>
      <c r="L398" s="26">
        <v>25.253</v>
      </c>
      <c r="M398" s="26">
        <v>22.221</v>
      </c>
      <c r="N398" s="26">
        <v>28.068999999999999</v>
      </c>
    </row>
    <row r="399" spans="1:14" x14ac:dyDescent="0.2">
      <c r="A399" s="26"/>
      <c r="B399" s="27" t="s">
        <v>2</v>
      </c>
      <c r="C399" s="26">
        <v>97.941800000000001</v>
      </c>
      <c r="D399" s="26">
        <v>127.246</v>
      </c>
      <c r="E399" s="26">
        <v>131.34100000000001</v>
      </c>
      <c r="F399" s="26">
        <v>161.42500000000001</v>
      </c>
      <c r="G399" s="26">
        <v>126.251</v>
      </c>
      <c r="H399" s="26">
        <v>102.122</v>
      </c>
      <c r="I399" s="26">
        <v>112.974</v>
      </c>
      <c r="J399" s="26">
        <v>99.515199999999993</v>
      </c>
      <c r="K399" s="26">
        <v>84.590999999999994</v>
      </c>
      <c r="L399" s="26">
        <v>94.177999999999997</v>
      </c>
      <c r="M399" s="26">
        <v>76.39</v>
      </c>
      <c r="N399" s="26">
        <v>87.591999999999999</v>
      </c>
    </row>
    <row r="400" spans="1:14" x14ac:dyDescent="0.2">
      <c r="A400" s="26"/>
      <c r="B400" s="27" t="s">
        <v>3</v>
      </c>
      <c r="C400" s="26">
        <v>67.227900000000005</v>
      </c>
      <c r="D400" s="26">
        <v>82.3827</v>
      </c>
      <c r="E400" s="26">
        <v>106.94</v>
      </c>
      <c r="F400" s="26">
        <v>132.78100000000001</v>
      </c>
      <c r="G400" s="26">
        <v>135.58199999999999</v>
      </c>
      <c r="H400" s="26">
        <v>129.37799999999999</v>
      </c>
      <c r="I400" s="26">
        <v>132.43700000000001</v>
      </c>
      <c r="J400" s="26">
        <v>128.03399999999999</v>
      </c>
      <c r="K400" s="26">
        <v>119.672</v>
      </c>
      <c r="L400" s="26">
        <v>109.523</v>
      </c>
      <c r="M400" s="26">
        <v>100.815</v>
      </c>
      <c r="N400" s="26">
        <v>67.378</v>
      </c>
    </row>
    <row r="401" spans="1:14" x14ac:dyDescent="0.2">
      <c r="A401" s="26"/>
      <c r="B401" s="27" t="s">
        <v>4</v>
      </c>
      <c r="C401" s="26">
        <v>43.443750000000001</v>
      </c>
      <c r="D401" s="26">
        <v>40.277619999999999</v>
      </c>
      <c r="E401" s="26">
        <v>56.118279999999999</v>
      </c>
      <c r="F401" s="26">
        <v>64.540750000000003</v>
      </c>
      <c r="G401" s="26">
        <v>56.463000000000001</v>
      </c>
      <c r="H401" s="26">
        <v>70.872339999999994</v>
      </c>
      <c r="I401" s="26">
        <v>73.691299999999998</v>
      </c>
      <c r="J401" s="26">
        <v>125.324</v>
      </c>
      <c r="K401" s="26">
        <v>125.733</v>
      </c>
      <c r="L401" s="26">
        <v>147.38</v>
      </c>
      <c r="M401" s="26">
        <v>112.88</v>
      </c>
      <c r="N401" s="26">
        <v>170.25399999999999</v>
      </c>
    </row>
    <row r="402" spans="1:14" x14ac:dyDescent="0.2">
      <c r="A402" s="26"/>
      <c r="B402" s="27" t="s">
        <v>5</v>
      </c>
      <c r="C402" s="26">
        <v>3.2331700000000001E-3</v>
      </c>
      <c r="D402" s="26" t="s">
        <v>13</v>
      </c>
      <c r="E402" s="26" t="s">
        <v>13</v>
      </c>
      <c r="F402" s="26" t="s">
        <v>13</v>
      </c>
      <c r="G402" s="26">
        <v>0.84270900000000004</v>
      </c>
      <c r="H402" s="26">
        <v>2.1110600000000002</v>
      </c>
      <c r="I402" s="26">
        <v>2.5724499999999999</v>
      </c>
      <c r="J402" s="26">
        <v>13.372</v>
      </c>
      <c r="K402" s="26">
        <v>22.940999999999999</v>
      </c>
      <c r="L402" s="26">
        <v>1.5429999999999999</v>
      </c>
      <c r="M402" s="26">
        <v>2.0640000000000001</v>
      </c>
      <c r="N402" s="26">
        <v>3.55</v>
      </c>
    </row>
    <row r="403" spans="1:14" x14ac:dyDescent="0.2">
      <c r="A403" s="26"/>
      <c r="B403" s="27" t="s">
        <v>6</v>
      </c>
      <c r="C403" s="26">
        <v>7.5144200000000003</v>
      </c>
      <c r="D403" s="26">
        <v>9.7305799999999998</v>
      </c>
      <c r="E403" s="26">
        <v>13.303000000000001</v>
      </c>
      <c r="F403" s="26">
        <v>17.020900000000001</v>
      </c>
      <c r="G403" s="26">
        <v>15.174300000000001</v>
      </c>
      <c r="H403" s="26">
        <v>16.045200000000001</v>
      </c>
      <c r="I403" s="26">
        <v>20.513000000000002</v>
      </c>
      <c r="J403" s="26">
        <v>18.163900000000002</v>
      </c>
      <c r="K403" s="26">
        <v>13.884</v>
      </c>
      <c r="L403" s="26">
        <v>12.363</v>
      </c>
      <c r="M403" s="26">
        <v>12.034000000000001</v>
      </c>
      <c r="N403" s="26">
        <v>12.863</v>
      </c>
    </row>
    <row r="404" spans="1:14" x14ac:dyDescent="0.2">
      <c r="A404" s="26"/>
      <c r="B404" s="27" t="s">
        <v>7</v>
      </c>
      <c r="C404" s="26">
        <v>3.8532299999999999</v>
      </c>
      <c r="D404" s="26">
        <v>2.6826599999999998</v>
      </c>
      <c r="E404" s="26">
        <v>1.3205499999999999</v>
      </c>
      <c r="F404" s="26">
        <v>1.80637</v>
      </c>
      <c r="G404" s="26">
        <v>2.2949799999999998</v>
      </c>
      <c r="H404" s="26">
        <v>2.2976399999999999</v>
      </c>
      <c r="I404" s="26">
        <v>2.4373399999999998</v>
      </c>
      <c r="J404" s="26">
        <v>2.4389099999999999</v>
      </c>
      <c r="K404" s="26">
        <v>2.3879999999999999</v>
      </c>
      <c r="L404" s="26">
        <v>12.144</v>
      </c>
      <c r="M404" s="26">
        <v>5.4820000000000002</v>
      </c>
      <c r="N404" s="26">
        <v>8.9250000000000007</v>
      </c>
    </row>
    <row r="405" spans="1:14" x14ac:dyDescent="0.2">
      <c r="A405" s="26"/>
      <c r="B405" s="27" t="s">
        <v>8</v>
      </c>
      <c r="C405" s="26">
        <v>6.7926600000000004E-2</v>
      </c>
      <c r="D405" s="26">
        <v>2.2454100000000002E-3</v>
      </c>
      <c r="E405" s="26">
        <v>1.29027</v>
      </c>
      <c r="F405" s="26">
        <v>3.4418299999999999E-2</v>
      </c>
      <c r="G405" s="26" t="s">
        <v>13</v>
      </c>
      <c r="H405" s="26">
        <v>0.34357100000000002</v>
      </c>
      <c r="I405" s="26" t="s">
        <v>13</v>
      </c>
      <c r="J405" s="26">
        <v>7.4821499999999999E-2</v>
      </c>
      <c r="K405" s="26">
        <v>0.110111</v>
      </c>
      <c r="L405" s="26">
        <v>4.7910000000000004</v>
      </c>
      <c r="M405" s="26">
        <v>8.048</v>
      </c>
      <c r="N405" s="26">
        <v>2.4009999999999998</v>
      </c>
    </row>
    <row r="406" spans="1:14" x14ac:dyDescent="0.2">
      <c r="A406" s="26"/>
      <c r="B406" s="27" t="s">
        <v>9</v>
      </c>
      <c r="C406" s="26">
        <v>8.0331100000000006</v>
      </c>
      <c r="D406" s="26">
        <v>6.83894</v>
      </c>
      <c r="E406" s="26">
        <v>12.932</v>
      </c>
      <c r="F406" s="26">
        <v>11.985300000000001</v>
      </c>
      <c r="G406" s="26">
        <v>12.4153</v>
      </c>
      <c r="H406" s="26">
        <v>9.4832999999999998</v>
      </c>
      <c r="I406" s="26">
        <v>19.3735</v>
      </c>
      <c r="J406" s="26">
        <v>14.29</v>
      </c>
      <c r="K406" s="26">
        <v>13.473000000000001</v>
      </c>
      <c r="L406" s="26">
        <v>22.584</v>
      </c>
      <c r="M406" s="26">
        <v>15.955</v>
      </c>
      <c r="N406" s="26">
        <v>26.193999999999999</v>
      </c>
    </row>
    <row r="407" spans="1:14" x14ac:dyDescent="0.2">
      <c r="A407" s="26"/>
      <c r="B407" s="27" t="s">
        <v>10</v>
      </c>
      <c r="C407" s="26">
        <v>15.738799999999999</v>
      </c>
      <c r="D407" s="26">
        <v>12.226699999999999</v>
      </c>
      <c r="E407" s="26">
        <v>16.068000000000001</v>
      </c>
      <c r="F407" s="26">
        <v>23.195699999999999</v>
      </c>
      <c r="G407" s="26">
        <v>13.835800000000001</v>
      </c>
      <c r="H407" s="26">
        <v>28.393699999999999</v>
      </c>
      <c r="I407" s="26">
        <v>20.563199999999998</v>
      </c>
      <c r="J407" s="26">
        <v>67.472999999999999</v>
      </c>
      <c r="K407" s="26">
        <v>63.024000000000001</v>
      </c>
      <c r="L407" s="26">
        <v>86.665999999999997</v>
      </c>
      <c r="M407" s="26">
        <v>63.209000000000003</v>
      </c>
      <c r="N407" s="26">
        <v>103.66800000000001</v>
      </c>
    </row>
    <row r="408" spans="1:14" x14ac:dyDescent="0.2">
      <c r="A408" s="26"/>
      <c r="B408" s="27" t="s">
        <v>11</v>
      </c>
      <c r="C408" s="26">
        <v>0.63557900000000001</v>
      </c>
      <c r="D408" s="26">
        <v>0.72432600000000003</v>
      </c>
      <c r="E408" s="26">
        <v>1.8081</v>
      </c>
      <c r="F408" s="26">
        <v>0.647007</v>
      </c>
      <c r="G408" s="26">
        <v>0.80491400000000002</v>
      </c>
      <c r="H408" s="26">
        <v>1.7410399999999999</v>
      </c>
      <c r="I408" s="26">
        <v>0.27139999999999997</v>
      </c>
      <c r="J408" s="26">
        <v>0.28690399999999999</v>
      </c>
      <c r="K408" s="26">
        <v>0.38409500000000002</v>
      </c>
      <c r="L408" s="26">
        <v>0.29499999999999998</v>
      </c>
      <c r="M408" s="26">
        <v>0.21</v>
      </c>
      <c r="N408" s="26">
        <v>0.312</v>
      </c>
    </row>
    <row r="409" spans="1:14" x14ac:dyDescent="0.2">
      <c r="A409" s="26"/>
      <c r="B409" s="27" t="s">
        <v>12</v>
      </c>
      <c r="C409" s="26">
        <v>7.5979099999999997</v>
      </c>
      <c r="D409" s="26">
        <v>8.0720700000000001</v>
      </c>
      <c r="E409" s="26">
        <v>9.3957800000000002</v>
      </c>
      <c r="F409" s="26">
        <v>9.8511199999999999</v>
      </c>
      <c r="G409" s="26">
        <v>11.0951</v>
      </c>
      <c r="H409" s="26">
        <v>10.4566</v>
      </c>
      <c r="I409" s="26">
        <v>7.9602500000000003</v>
      </c>
      <c r="J409" s="26">
        <v>9.2233099999999997</v>
      </c>
      <c r="K409" s="26">
        <v>9.5303000000000004</v>
      </c>
      <c r="L409" s="26">
        <v>6.9930000000000003</v>
      </c>
      <c r="M409" s="26">
        <v>5.8780000000000001</v>
      </c>
      <c r="N409" s="26">
        <v>12.340999999999999</v>
      </c>
    </row>
    <row r="410" spans="1:14" x14ac:dyDescent="0.2">
      <c r="A410" s="26" t="s">
        <v>98</v>
      </c>
      <c r="B410" s="27" t="s">
        <v>1</v>
      </c>
      <c r="C410" s="26">
        <v>641.73699999999997</v>
      </c>
      <c r="D410" s="26">
        <v>803.90099999999995</v>
      </c>
      <c r="E410" s="26">
        <v>816.79899999999998</v>
      </c>
      <c r="F410" s="26">
        <v>900.09400000000005</v>
      </c>
      <c r="G410" s="26">
        <v>830.22900000000004</v>
      </c>
      <c r="H410" s="26">
        <v>969.90899999999999</v>
      </c>
      <c r="I410" s="26">
        <v>1314.2</v>
      </c>
      <c r="J410" s="26">
        <v>1535.19</v>
      </c>
      <c r="K410" s="26">
        <v>1757.04</v>
      </c>
      <c r="L410" s="26">
        <v>1881.5</v>
      </c>
      <c r="M410" s="26">
        <v>1910.473831</v>
      </c>
      <c r="N410" s="26">
        <v>1971.7624149999999</v>
      </c>
    </row>
    <row r="411" spans="1:14" x14ac:dyDescent="0.2">
      <c r="A411" s="26"/>
      <c r="B411" s="27" t="s">
        <v>61</v>
      </c>
      <c r="C411" s="26" t="s">
        <v>13</v>
      </c>
      <c r="D411" s="26" t="s">
        <v>13</v>
      </c>
      <c r="E411" s="26" t="s">
        <v>13</v>
      </c>
      <c r="F411" s="26" t="s">
        <v>13</v>
      </c>
      <c r="G411" s="26" t="s">
        <v>13</v>
      </c>
      <c r="H411" s="26" t="s">
        <v>13</v>
      </c>
      <c r="I411" s="26" t="s">
        <v>13</v>
      </c>
      <c r="J411" s="26" t="s">
        <v>13</v>
      </c>
      <c r="K411" s="26" t="s">
        <v>13</v>
      </c>
      <c r="L411" s="26" t="s">
        <v>13</v>
      </c>
      <c r="M411" s="26" t="s">
        <v>13</v>
      </c>
      <c r="N411" s="26" t="s">
        <v>13</v>
      </c>
    </row>
    <row r="412" spans="1:14" x14ac:dyDescent="0.2">
      <c r="A412" s="26"/>
      <c r="B412" s="27" t="s">
        <v>2</v>
      </c>
      <c r="C412" s="26">
        <v>360.74799999999999</v>
      </c>
      <c r="D412" s="26">
        <v>442.709</v>
      </c>
      <c r="E412" s="26">
        <v>416.58199999999999</v>
      </c>
      <c r="F412" s="26">
        <v>483.25400000000002</v>
      </c>
      <c r="G412" s="26">
        <v>475.55</v>
      </c>
      <c r="H412" s="26">
        <v>487.58100000000002</v>
      </c>
      <c r="I412" s="26">
        <v>742.98199999999997</v>
      </c>
      <c r="J412" s="26">
        <v>809.32899999999995</v>
      </c>
      <c r="K412" s="26">
        <v>968.05399999999997</v>
      </c>
      <c r="L412" s="26">
        <v>963.18600000000004</v>
      </c>
      <c r="M412" s="26">
        <v>1000.420198</v>
      </c>
      <c r="N412" s="26">
        <v>1054.325278</v>
      </c>
    </row>
    <row r="413" spans="1:14" x14ac:dyDescent="0.2">
      <c r="A413" s="26"/>
      <c r="B413" s="27" t="s">
        <v>3</v>
      </c>
      <c r="C413" s="26">
        <v>96.163200000000003</v>
      </c>
      <c r="D413" s="26">
        <v>122.172</v>
      </c>
      <c r="E413" s="26">
        <v>122.84699999999999</v>
      </c>
      <c r="F413" s="26">
        <v>97.045000000000002</v>
      </c>
      <c r="G413" s="26">
        <v>104.239</v>
      </c>
      <c r="H413" s="26">
        <v>198.78200000000001</v>
      </c>
      <c r="I413" s="26">
        <v>263.78100000000001</v>
      </c>
      <c r="J413" s="26">
        <v>313.97800000000001</v>
      </c>
      <c r="K413" s="26">
        <v>354.73599999999999</v>
      </c>
      <c r="L413" s="26">
        <v>401.447</v>
      </c>
      <c r="M413" s="26">
        <v>472.76413000000002</v>
      </c>
      <c r="N413" s="26">
        <v>496.75716699999998</v>
      </c>
    </row>
    <row r="414" spans="1:14" x14ac:dyDescent="0.2">
      <c r="A414" s="26"/>
      <c r="B414" s="27" t="s">
        <v>4</v>
      </c>
      <c r="C414" s="26">
        <v>184.82579999999999</v>
      </c>
      <c r="D414" s="26">
        <v>239.02</v>
      </c>
      <c r="E414" s="26">
        <v>277.37</v>
      </c>
      <c r="F414" s="26">
        <v>319.79500000000002</v>
      </c>
      <c r="G414" s="26">
        <v>250.44</v>
      </c>
      <c r="H414" s="26">
        <v>283.54599999999999</v>
      </c>
      <c r="I414" s="26">
        <v>307.43700000000001</v>
      </c>
      <c r="J414" s="26">
        <v>411.88299999999998</v>
      </c>
      <c r="K414" s="26">
        <v>434.255</v>
      </c>
      <c r="L414" s="26">
        <v>516.86699999999996</v>
      </c>
      <c r="M414" s="26">
        <v>437.28950300000002</v>
      </c>
      <c r="N414" s="26">
        <v>420.67997100000002</v>
      </c>
    </row>
    <row r="415" spans="1:14" x14ac:dyDescent="0.2">
      <c r="A415" s="26"/>
      <c r="B415" s="27" t="s">
        <v>5</v>
      </c>
      <c r="C415" s="26">
        <v>38.3245</v>
      </c>
      <c r="D415" s="26">
        <v>58.378</v>
      </c>
      <c r="E415" s="26">
        <v>63.394599999999997</v>
      </c>
      <c r="F415" s="26">
        <v>75.1203</v>
      </c>
      <c r="G415" s="26">
        <v>79.898700000000005</v>
      </c>
      <c r="H415" s="26">
        <v>103.60899999999999</v>
      </c>
      <c r="I415" s="26">
        <v>87.764799999999994</v>
      </c>
      <c r="J415" s="26">
        <v>151.059</v>
      </c>
      <c r="K415" s="26">
        <v>144.042</v>
      </c>
      <c r="L415" s="26">
        <v>128.09700000000001</v>
      </c>
      <c r="M415" s="26">
        <v>84.676399000000004</v>
      </c>
      <c r="N415" s="26">
        <v>92.703429999999997</v>
      </c>
    </row>
    <row r="416" spans="1:14" x14ac:dyDescent="0.2">
      <c r="A416" s="26"/>
      <c r="B416" s="27" t="s">
        <v>6</v>
      </c>
      <c r="C416" s="26">
        <v>28.886099999999999</v>
      </c>
      <c r="D416" s="26">
        <v>33.030999999999999</v>
      </c>
      <c r="E416" s="26">
        <v>41.017800000000001</v>
      </c>
      <c r="F416" s="26">
        <v>45.893599999999999</v>
      </c>
      <c r="G416" s="26">
        <v>39.727899999999998</v>
      </c>
      <c r="H416" s="26">
        <v>44.995100000000001</v>
      </c>
      <c r="I416" s="26">
        <v>68.162800000000004</v>
      </c>
      <c r="J416" s="26">
        <v>90.711399999999998</v>
      </c>
      <c r="K416" s="26">
        <v>100.914</v>
      </c>
      <c r="L416" s="26">
        <v>112.58</v>
      </c>
      <c r="M416" s="26">
        <v>118.83126900000001</v>
      </c>
      <c r="N416" s="26">
        <v>125.76736699999999</v>
      </c>
    </row>
    <row r="417" spans="1:14" x14ac:dyDescent="0.2">
      <c r="A417" s="26"/>
      <c r="B417" s="27" t="s">
        <v>7</v>
      </c>
      <c r="C417" s="26">
        <v>14.3965</v>
      </c>
      <c r="D417" s="26">
        <v>12.13</v>
      </c>
      <c r="E417" s="26">
        <v>7.7439999999999998</v>
      </c>
      <c r="F417" s="26">
        <v>4.1920000000000002</v>
      </c>
      <c r="G417" s="26">
        <v>5.52</v>
      </c>
      <c r="H417" s="26">
        <v>21.12</v>
      </c>
      <c r="I417" s="26">
        <v>3.94</v>
      </c>
      <c r="J417" s="26">
        <v>5.45</v>
      </c>
      <c r="K417" s="26">
        <v>29.264399999999998</v>
      </c>
      <c r="L417" s="26">
        <v>8.6349999999999998</v>
      </c>
      <c r="M417" s="26">
        <v>3.132282</v>
      </c>
      <c r="N417" s="26">
        <v>8.1966560000000008</v>
      </c>
    </row>
    <row r="418" spans="1:14" x14ac:dyDescent="0.2">
      <c r="A418" s="26"/>
      <c r="B418" s="27" t="s">
        <v>8</v>
      </c>
      <c r="C418" s="26">
        <v>7.2776199999999998</v>
      </c>
      <c r="D418" s="26">
        <v>6.9794999999999998</v>
      </c>
      <c r="E418" s="26">
        <v>10.224</v>
      </c>
      <c r="F418" s="26">
        <v>6.3884999999999996</v>
      </c>
      <c r="G418" s="26">
        <v>8.4160000000000004</v>
      </c>
      <c r="H418" s="26">
        <v>6.2805</v>
      </c>
      <c r="I418" s="26">
        <v>10.102499999999999</v>
      </c>
      <c r="J418" s="26">
        <v>11.138999999999999</v>
      </c>
      <c r="K418" s="26">
        <v>11.888999999999999</v>
      </c>
      <c r="L418" s="26">
        <v>20.506</v>
      </c>
      <c r="M418" s="26">
        <v>12.442083999999999</v>
      </c>
      <c r="N418" s="26">
        <v>10.391112</v>
      </c>
    </row>
    <row r="419" spans="1:14" x14ac:dyDescent="0.2">
      <c r="A419" s="26"/>
      <c r="B419" s="27" t="s">
        <v>9</v>
      </c>
      <c r="C419" s="26">
        <v>32.3628</v>
      </c>
      <c r="D419" s="26">
        <v>33.71</v>
      </c>
      <c r="E419" s="26">
        <v>37.17</v>
      </c>
      <c r="F419" s="26">
        <v>39.15</v>
      </c>
      <c r="G419" s="26">
        <v>37.67</v>
      </c>
      <c r="H419" s="26">
        <v>37.85</v>
      </c>
      <c r="I419" s="26">
        <v>39.49</v>
      </c>
      <c r="J419" s="26">
        <v>39.65</v>
      </c>
      <c r="K419" s="26">
        <v>40.67</v>
      </c>
      <c r="L419" s="26">
        <v>76.623000000000005</v>
      </c>
      <c r="M419" s="26">
        <v>101.698162</v>
      </c>
      <c r="N419" s="26">
        <v>81.269177999999997</v>
      </c>
    </row>
    <row r="420" spans="1:14" x14ac:dyDescent="0.2">
      <c r="A420" s="26"/>
      <c r="B420" s="27" t="s">
        <v>10</v>
      </c>
      <c r="C420" s="26">
        <v>48.517000000000003</v>
      </c>
      <c r="D420" s="26">
        <v>46.53</v>
      </c>
      <c r="E420" s="26">
        <v>68.16</v>
      </c>
      <c r="F420" s="26">
        <v>42.59</v>
      </c>
      <c r="G420" s="26">
        <v>53.28</v>
      </c>
      <c r="H420" s="26">
        <v>41.87</v>
      </c>
      <c r="I420" s="26">
        <v>67.349999999999994</v>
      </c>
      <c r="J420" s="26">
        <v>74.260000000000005</v>
      </c>
      <c r="K420" s="26">
        <v>79.260000000000005</v>
      </c>
      <c r="L420" s="26">
        <v>136.708</v>
      </c>
      <c r="M420" s="26">
        <v>82.948038999999994</v>
      </c>
      <c r="N420" s="26">
        <v>69.274754999999999</v>
      </c>
    </row>
    <row r="421" spans="1:14" x14ac:dyDescent="0.2">
      <c r="A421" s="26"/>
      <c r="B421" s="27" t="s">
        <v>11</v>
      </c>
      <c r="C421" s="26">
        <v>4.21</v>
      </c>
      <c r="D421" s="26">
        <v>4.7119999999999997</v>
      </c>
      <c r="E421" s="26">
        <v>5.36</v>
      </c>
      <c r="F421" s="26">
        <v>5.36</v>
      </c>
      <c r="G421" s="26">
        <v>5.5743999999999998</v>
      </c>
      <c r="H421" s="26">
        <v>5.2956799999999999</v>
      </c>
      <c r="I421" s="26">
        <v>5.56046</v>
      </c>
      <c r="J421" s="26">
        <v>5.7272800000000004</v>
      </c>
      <c r="K421" s="26">
        <v>5.8990999999999998</v>
      </c>
      <c r="L421" s="26">
        <v>6.0759999999999996</v>
      </c>
      <c r="M421" s="26">
        <v>2.1731579999999999</v>
      </c>
      <c r="N421" s="26">
        <v>3.827121</v>
      </c>
    </row>
    <row r="422" spans="1:14" x14ac:dyDescent="0.2">
      <c r="A422" s="26"/>
      <c r="B422" s="27" t="s">
        <v>12</v>
      </c>
      <c r="C422" s="26">
        <v>10.85</v>
      </c>
      <c r="D422" s="26">
        <v>43.55</v>
      </c>
      <c r="E422" s="26">
        <v>44.3</v>
      </c>
      <c r="F422" s="26">
        <v>101.1</v>
      </c>
      <c r="G422" s="26">
        <v>20.353999999999999</v>
      </c>
      <c r="H422" s="26">
        <v>22.525099999999998</v>
      </c>
      <c r="I422" s="26">
        <v>25.0684</v>
      </c>
      <c r="J422" s="26">
        <v>33.885899999999999</v>
      </c>
      <c r="K422" s="26">
        <v>22.3156</v>
      </c>
      <c r="L422" s="26">
        <v>27.643999999999998</v>
      </c>
      <c r="M422" s="26">
        <v>31.388109</v>
      </c>
      <c r="N422" s="26">
        <v>29.250351999999999</v>
      </c>
    </row>
    <row r="423" spans="1:14" x14ac:dyDescent="0.2">
      <c r="A423" s="26" t="s">
        <v>99</v>
      </c>
      <c r="B423" s="27" t="s">
        <v>1</v>
      </c>
      <c r="C423" s="26">
        <v>1463</v>
      </c>
      <c r="D423" s="26">
        <v>1485.28</v>
      </c>
      <c r="E423" s="26">
        <v>1764.3</v>
      </c>
      <c r="F423" s="26">
        <v>2686.03</v>
      </c>
      <c r="G423" s="26">
        <v>1961.28</v>
      </c>
      <c r="H423" s="26">
        <v>1745.55</v>
      </c>
      <c r="I423" s="26">
        <v>1981.62</v>
      </c>
      <c r="J423" s="26">
        <v>2128.64</v>
      </c>
      <c r="K423" s="26">
        <v>2565.7109999999998</v>
      </c>
      <c r="L423" s="26">
        <v>2655.8820000000001</v>
      </c>
      <c r="M423" s="26">
        <v>2197.3139999999999</v>
      </c>
      <c r="N423" s="26" t="s">
        <v>13</v>
      </c>
    </row>
    <row r="424" spans="1:14" x14ac:dyDescent="0.2">
      <c r="A424" s="26"/>
      <c r="B424" s="27" t="s">
        <v>61</v>
      </c>
      <c r="C424" s="26">
        <v>6.2771600000000003</v>
      </c>
      <c r="D424" s="26">
        <v>10.334899999999999</v>
      </c>
      <c r="E424" s="26" t="s">
        <v>13</v>
      </c>
      <c r="F424" s="26">
        <v>17.7287</v>
      </c>
      <c r="G424" s="26">
        <v>181.36099999999999</v>
      </c>
      <c r="H424" s="26" t="s">
        <v>13</v>
      </c>
      <c r="I424" s="26" t="s">
        <v>13</v>
      </c>
      <c r="J424" s="26" t="s">
        <v>13</v>
      </c>
      <c r="K424" s="26" t="s">
        <v>13</v>
      </c>
      <c r="L424" s="26" t="s">
        <v>13</v>
      </c>
      <c r="M424" s="26" t="s">
        <v>13</v>
      </c>
      <c r="N424" s="26" t="s">
        <v>13</v>
      </c>
    </row>
    <row r="425" spans="1:14" x14ac:dyDescent="0.2">
      <c r="A425" s="26"/>
      <c r="B425" s="27" t="s">
        <v>2</v>
      </c>
      <c r="C425" s="26">
        <v>467.41399999999999</v>
      </c>
      <c r="D425" s="26">
        <v>452.93299999999999</v>
      </c>
      <c r="E425" s="26">
        <v>657.13499999999999</v>
      </c>
      <c r="F425" s="26">
        <v>804.34699999999998</v>
      </c>
      <c r="G425" s="26">
        <v>555.58600000000001</v>
      </c>
      <c r="H425" s="26">
        <v>616.71699999999998</v>
      </c>
      <c r="I425" s="26">
        <v>889.69100000000003</v>
      </c>
      <c r="J425" s="26">
        <v>907.23900000000003</v>
      </c>
      <c r="K425" s="26">
        <v>998.88</v>
      </c>
      <c r="L425" s="26">
        <v>1041.028</v>
      </c>
      <c r="M425" s="26">
        <v>906.07899999999995</v>
      </c>
      <c r="N425" s="26" t="s">
        <v>13</v>
      </c>
    </row>
    <row r="426" spans="1:14" x14ac:dyDescent="0.2">
      <c r="A426" s="26"/>
      <c r="B426" s="27" t="s">
        <v>3</v>
      </c>
      <c r="C426" s="26">
        <v>355.07499999999999</v>
      </c>
      <c r="D426" s="26">
        <v>412.49400000000003</v>
      </c>
      <c r="E426" s="26">
        <v>368.05399999999997</v>
      </c>
      <c r="F426" s="26">
        <v>410.28100000000001</v>
      </c>
      <c r="G426" s="26">
        <v>388.66899999999998</v>
      </c>
      <c r="H426" s="26">
        <v>186.03100000000001</v>
      </c>
      <c r="I426" s="26">
        <v>528.79600000000005</v>
      </c>
      <c r="J426" s="26">
        <v>517.59199999999998</v>
      </c>
      <c r="K426" s="26">
        <v>612.43899999999996</v>
      </c>
      <c r="L426" s="26">
        <v>629.83500000000004</v>
      </c>
      <c r="M426" s="26">
        <v>568.26499999999999</v>
      </c>
      <c r="N426" s="26" t="s">
        <v>13</v>
      </c>
    </row>
    <row r="427" spans="1:14" x14ac:dyDescent="0.2">
      <c r="A427" s="26"/>
      <c r="B427" s="27" t="s">
        <v>4</v>
      </c>
      <c r="C427" s="26">
        <v>634.23383999999999</v>
      </c>
      <c r="D427" s="26">
        <v>609.5181</v>
      </c>
      <c r="E427" s="26">
        <v>739.11099999999999</v>
      </c>
      <c r="F427" s="26">
        <v>1453.6732999999999</v>
      </c>
      <c r="G427" s="26">
        <v>835.66399999999999</v>
      </c>
      <c r="H427" s="26">
        <v>942.80200000000002</v>
      </c>
      <c r="I427" s="26">
        <v>563.13300000000004</v>
      </c>
      <c r="J427" s="26">
        <v>703.80899999999997</v>
      </c>
      <c r="K427" s="26">
        <v>954.39200000000005</v>
      </c>
      <c r="L427" s="26">
        <v>985.01900000000001</v>
      </c>
      <c r="M427" s="26">
        <v>722.97</v>
      </c>
      <c r="N427" s="26" t="s">
        <v>13</v>
      </c>
    </row>
    <row r="428" spans="1:14" x14ac:dyDescent="0.2">
      <c r="A428" s="26"/>
      <c r="B428" s="27" t="s">
        <v>5</v>
      </c>
      <c r="C428" s="26">
        <v>16.427499999999998</v>
      </c>
      <c r="D428" s="26">
        <v>10.3903</v>
      </c>
      <c r="E428" s="26">
        <v>11.3361</v>
      </c>
      <c r="F428" s="26">
        <v>16.2928</v>
      </c>
      <c r="G428" s="26">
        <v>8.0836699999999997</v>
      </c>
      <c r="H428" s="26">
        <v>11.7288</v>
      </c>
      <c r="I428" s="26">
        <v>54.337400000000002</v>
      </c>
      <c r="J428" s="26">
        <v>54.727699999999999</v>
      </c>
      <c r="K428" s="26">
        <v>60.4283</v>
      </c>
      <c r="L428" s="26">
        <v>63.104999999999997</v>
      </c>
      <c r="M428" s="26">
        <v>93.718999999999994</v>
      </c>
      <c r="N428" s="26" t="s">
        <v>13</v>
      </c>
    </row>
    <row r="429" spans="1:14" x14ac:dyDescent="0.2">
      <c r="A429" s="26"/>
      <c r="B429" s="27" t="s">
        <v>6</v>
      </c>
      <c r="C429" s="26">
        <v>100.747</v>
      </c>
      <c r="D429" s="26">
        <v>78.766099999999994</v>
      </c>
      <c r="E429" s="26">
        <v>95.681600000000003</v>
      </c>
      <c r="F429" s="26">
        <v>137.589</v>
      </c>
      <c r="G429" s="26">
        <v>134.42099999999999</v>
      </c>
      <c r="H429" s="26">
        <v>100.61</v>
      </c>
      <c r="I429" s="26">
        <v>124.42100000000001</v>
      </c>
      <c r="J429" s="26">
        <v>120.086</v>
      </c>
      <c r="K429" s="26">
        <v>128.374</v>
      </c>
      <c r="L429" s="26">
        <v>140.36799999999999</v>
      </c>
      <c r="M429" s="26">
        <v>123.93300000000001</v>
      </c>
      <c r="N429" s="26" t="s">
        <v>13</v>
      </c>
    </row>
    <row r="430" spans="1:14" x14ac:dyDescent="0.2">
      <c r="A430" s="26"/>
      <c r="B430" s="27" t="s">
        <v>7</v>
      </c>
      <c r="C430" s="26">
        <v>13.6899</v>
      </c>
      <c r="D430" s="26">
        <v>8.7111999999999998</v>
      </c>
      <c r="E430" s="26">
        <v>9.5040999999999993</v>
      </c>
      <c r="F430" s="26">
        <v>29.49</v>
      </c>
      <c r="G430" s="26">
        <v>14.6341</v>
      </c>
      <c r="H430" s="26">
        <v>21.232600000000001</v>
      </c>
      <c r="I430" s="26">
        <v>34.255000000000003</v>
      </c>
      <c r="J430" s="26">
        <v>34.399700000000003</v>
      </c>
      <c r="K430" s="26">
        <v>32.762500000000003</v>
      </c>
      <c r="L430" s="26">
        <v>36.002000000000002</v>
      </c>
      <c r="M430" s="26">
        <v>34.728000000000002</v>
      </c>
      <c r="N430" s="26" t="s">
        <v>13</v>
      </c>
    </row>
    <row r="431" spans="1:14" x14ac:dyDescent="0.2">
      <c r="A431" s="26"/>
      <c r="B431" s="27" t="s">
        <v>8</v>
      </c>
      <c r="C431" s="26">
        <v>8.2128200000000007</v>
      </c>
      <c r="D431" s="26">
        <v>5.2267200000000003</v>
      </c>
      <c r="E431" s="26">
        <v>5.7024600000000003</v>
      </c>
      <c r="F431" s="26">
        <v>16.111899999999999</v>
      </c>
      <c r="G431" s="26">
        <v>7.99261</v>
      </c>
      <c r="H431" s="26">
        <v>11.5975</v>
      </c>
      <c r="I431" s="26">
        <v>10.865399999999999</v>
      </c>
      <c r="J431" s="26">
        <v>7.3610199999999999</v>
      </c>
      <c r="K431" s="26">
        <v>7.8414700000000002</v>
      </c>
      <c r="L431" s="26">
        <v>7.9889999999999999</v>
      </c>
      <c r="M431" s="26">
        <v>7.0170000000000003</v>
      </c>
      <c r="N431" s="26" t="s">
        <v>13</v>
      </c>
    </row>
    <row r="432" spans="1:14" x14ac:dyDescent="0.2">
      <c r="A432" s="26"/>
      <c r="B432" s="27" t="s">
        <v>9</v>
      </c>
      <c r="C432" s="26">
        <v>49.494900000000001</v>
      </c>
      <c r="D432" s="26">
        <v>23.088999999999999</v>
      </c>
      <c r="E432" s="26">
        <v>11.171200000000001</v>
      </c>
      <c r="F432" s="26">
        <v>132.37200000000001</v>
      </c>
      <c r="G432" s="26">
        <v>90.801000000000002</v>
      </c>
      <c r="H432" s="26">
        <v>17.366</v>
      </c>
      <c r="I432" s="26">
        <v>27.76</v>
      </c>
      <c r="J432" s="26">
        <v>34.779699999999998</v>
      </c>
      <c r="K432" s="26">
        <v>38.000999999999998</v>
      </c>
      <c r="L432" s="26">
        <v>40.654000000000003</v>
      </c>
      <c r="M432" s="26">
        <v>38.237000000000002</v>
      </c>
      <c r="N432" s="26" t="s">
        <v>13</v>
      </c>
    </row>
    <row r="433" spans="1:14" x14ac:dyDescent="0.2">
      <c r="A433" s="26"/>
      <c r="B433" s="27" t="s">
        <v>10</v>
      </c>
      <c r="C433" s="26">
        <v>416.56400000000002</v>
      </c>
      <c r="D433" s="26">
        <v>415.53699999999998</v>
      </c>
      <c r="E433" s="26">
        <v>550.9</v>
      </c>
      <c r="F433" s="26">
        <v>1029.0999999999999</v>
      </c>
      <c r="G433" s="26">
        <v>515.82600000000002</v>
      </c>
      <c r="H433" s="26">
        <v>750.45899999999995</v>
      </c>
      <c r="I433" s="26">
        <v>276.61399999999998</v>
      </c>
      <c r="J433" s="26">
        <v>388.90199999999999</v>
      </c>
      <c r="K433" s="26">
        <v>618.99</v>
      </c>
      <c r="L433" s="26">
        <v>624.69399999999996</v>
      </c>
      <c r="M433" s="26">
        <v>365.23</v>
      </c>
      <c r="N433" s="26" t="s">
        <v>13</v>
      </c>
    </row>
    <row r="434" spans="1:14" x14ac:dyDescent="0.2">
      <c r="A434" s="26"/>
      <c r="B434" s="27" t="s">
        <v>11</v>
      </c>
      <c r="C434" s="26">
        <v>2.4077299999999999</v>
      </c>
      <c r="D434" s="26">
        <v>8.8661100000000008</v>
      </c>
      <c r="E434" s="26">
        <v>9.6731099999999994</v>
      </c>
      <c r="F434" s="26">
        <v>2.4497300000000002</v>
      </c>
      <c r="G434" s="26">
        <v>4.45587</v>
      </c>
      <c r="H434" s="26">
        <v>0.93886899999999995</v>
      </c>
      <c r="I434" s="26">
        <v>4.8149300000000004</v>
      </c>
      <c r="J434" s="26">
        <v>1.9097900000000001</v>
      </c>
      <c r="K434" s="26">
        <v>2.09497</v>
      </c>
      <c r="L434" s="26">
        <v>3.0339999999999998</v>
      </c>
      <c r="M434" s="26">
        <v>2.9590000000000001</v>
      </c>
      <c r="N434" s="26" t="s">
        <v>13</v>
      </c>
    </row>
    <row r="435" spans="1:14" x14ac:dyDescent="0.2">
      <c r="A435" s="26"/>
      <c r="B435" s="27" t="s">
        <v>12</v>
      </c>
      <c r="C435" s="26">
        <v>26.6936</v>
      </c>
      <c r="D435" s="26">
        <v>58.932099999999998</v>
      </c>
      <c r="E435" s="26">
        <v>45.1419</v>
      </c>
      <c r="F435" s="26">
        <v>90.269199999999998</v>
      </c>
      <c r="G435" s="26">
        <v>59.451099999999997</v>
      </c>
      <c r="H435" s="26">
        <v>28.872699999999998</v>
      </c>
      <c r="I435" s="26">
        <v>30.0594</v>
      </c>
      <c r="J435" s="26">
        <v>61.643999999999998</v>
      </c>
      <c r="K435" s="26">
        <v>65.900000000000006</v>
      </c>
      <c r="L435" s="26">
        <v>69.173000000000002</v>
      </c>
      <c r="M435" s="26">
        <v>57.148000000000003</v>
      </c>
      <c r="N435" s="26" t="s">
        <v>13</v>
      </c>
    </row>
    <row r="436" spans="1:14" x14ac:dyDescent="0.2">
      <c r="A436" s="26" t="s">
        <v>100</v>
      </c>
      <c r="B436" s="27" t="s">
        <v>1</v>
      </c>
      <c r="C436" s="26">
        <v>65159.606</v>
      </c>
      <c r="D436" s="26">
        <v>72925.509999999995</v>
      </c>
      <c r="E436" s="26">
        <v>82255.918999999994</v>
      </c>
      <c r="F436" s="26">
        <v>89292.81</v>
      </c>
      <c r="G436" s="26">
        <v>82978.668999999994</v>
      </c>
      <c r="H436" s="26">
        <v>98434.907999999996</v>
      </c>
      <c r="I436" s="26">
        <v>107276.073</v>
      </c>
      <c r="J436" s="26">
        <v>111935.89200000001</v>
      </c>
      <c r="K436" s="26">
        <v>112872.731</v>
      </c>
      <c r="L436" s="26">
        <v>110300.55899999999</v>
      </c>
      <c r="M436" s="26">
        <v>99094.048999999999</v>
      </c>
      <c r="N436" s="26">
        <v>97377.617488999997</v>
      </c>
    </row>
    <row r="437" spans="1:14" x14ac:dyDescent="0.2">
      <c r="A437" s="26"/>
      <c r="B437" s="27" t="s">
        <v>61</v>
      </c>
      <c r="C437" s="26">
        <v>306.16500000000002</v>
      </c>
      <c r="D437" s="26">
        <v>330.58199999999999</v>
      </c>
      <c r="E437" s="26">
        <v>296.99299999999999</v>
      </c>
      <c r="F437" s="26">
        <v>200.55500000000001</v>
      </c>
      <c r="G437" s="26">
        <v>235.32499999999999</v>
      </c>
      <c r="H437" s="26">
        <v>215.5</v>
      </c>
      <c r="I437" s="26">
        <v>302.16300000000001</v>
      </c>
      <c r="J437" s="26">
        <v>614.49900000000002</v>
      </c>
      <c r="K437" s="26">
        <v>708.87800000000004</v>
      </c>
      <c r="L437" s="26">
        <v>791.06399999999996</v>
      </c>
      <c r="M437" s="26">
        <v>902.19799999999998</v>
      </c>
      <c r="N437" s="26">
        <v>847.60409000000004</v>
      </c>
    </row>
    <row r="438" spans="1:14" x14ac:dyDescent="0.2">
      <c r="A438" s="26"/>
      <c r="B438" s="27" t="s">
        <v>2</v>
      </c>
      <c r="C438" s="26">
        <v>15129.196</v>
      </c>
      <c r="D438" s="26">
        <v>16996.323</v>
      </c>
      <c r="E438" s="26">
        <v>19218.899000000001</v>
      </c>
      <c r="F438" s="26">
        <v>21256.935000000001</v>
      </c>
      <c r="G438" s="26">
        <v>17562.753000000001</v>
      </c>
      <c r="H438" s="26">
        <v>21558.723999999998</v>
      </c>
      <c r="I438" s="26">
        <v>23924.465</v>
      </c>
      <c r="J438" s="26">
        <v>23754.288</v>
      </c>
      <c r="K438" s="26">
        <v>23373.539000000001</v>
      </c>
      <c r="L438" s="26">
        <v>22601.832999999999</v>
      </c>
      <c r="M438" s="26">
        <v>20190.791000000001</v>
      </c>
      <c r="N438" s="26">
        <v>19398.998546999999</v>
      </c>
    </row>
    <row r="439" spans="1:14" x14ac:dyDescent="0.2">
      <c r="A439" s="26"/>
      <c r="B439" s="27" t="s">
        <v>3</v>
      </c>
      <c r="C439" s="26">
        <v>18048.083999999999</v>
      </c>
      <c r="D439" s="26">
        <v>20624.791000000001</v>
      </c>
      <c r="E439" s="26">
        <v>24599.222000000002</v>
      </c>
      <c r="F439" s="26">
        <v>26845.292000000001</v>
      </c>
      <c r="G439" s="26">
        <v>24214.832999999999</v>
      </c>
      <c r="H439" s="26">
        <v>29990.400000000001</v>
      </c>
      <c r="I439" s="26">
        <v>33322.857000000004</v>
      </c>
      <c r="J439" s="26">
        <v>35058.466999999997</v>
      </c>
      <c r="K439" s="26">
        <v>35114.688000000002</v>
      </c>
      <c r="L439" s="26">
        <v>34359.305999999997</v>
      </c>
      <c r="M439" s="26">
        <v>30111.062999999998</v>
      </c>
      <c r="N439" s="26">
        <v>28964.585612999999</v>
      </c>
    </row>
    <row r="440" spans="1:14" x14ac:dyDescent="0.2">
      <c r="A440" s="26"/>
      <c r="B440" s="27" t="s">
        <v>4</v>
      </c>
      <c r="C440" s="26">
        <v>31676.161</v>
      </c>
      <c r="D440" s="26">
        <v>34973.813999999998</v>
      </c>
      <c r="E440" s="26">
        <v>38140.805</v>
      </c>
      <c r="F440" s="26">
        <v>40990.027999999998</v>
      </c>
      <c r="G440" s="26">
        <v>40965.758000000002</v>
      </c>
      <c r="H440" s="26">
        <v>46670.284</v>
      </c>
      <c r="I440" s="26">
        <v>49726.588000000003</v>
      </c>
      <c r="J440" s="26">
        <v>52508.637999999999</v>
      </c>
      <c r="K440" s="26">
        <v>53675.625999999997</v>
      </c>
      <c r="L440" s="26">
        <v>52548.356</v>
      </c>
      <c r="M440" s="26">
        <v>47889.997000000003</v>
      </c>
      <c r="N440" s="26">
        <v>48166.429238999997</v>
      </c>
    </row>
    <row r="441" spans="1:14" x14ac:dyDescent="0.2">
      <c r="A441" s="26"/>
      <c r="B441" s="27" t="s">
        <v>5</v>
      </c>
      <c r="C441" s="26">
        <v>177.42699999999999</v>
      </c>
      <c r="D441" s="26">
        <v>105.786</v>
      </c>
      <c r="E441" s="26">
        <v>324.923</v>
      </c>
      <c r="F441" s="26">
        <v>366.43400000000003</v>
      </c>
      <c r="G441" s="26">
        <v>306.185</v>
      </c>
      <c r="H441" s="26">
        <v>295.09899999999999</v>
      </c>
      <c r="I441" s="26">
        <v>409.28500000000003</v>
      </c>
      <c r="J441" s="26">
        <v>341.27699999999999</v>
      </c>
      <c r="K441" s="26">
        <v>477.76400000000001</v>
      </c>
      <c r="L441" s="26">
        <v>509.89699999999999</v>
      </c>
      <c r="M441" s="26">
        <v>349.46499999999997</v>
      </c>
      <c r="N441" s="26">
        <v>249.77812900000001</v>
      </c>
    </row>
    <row r="442" spans="1:14" x14ac:dyDescent="0.2">
      <c r="A442" s="26"/>
      <c r="B442" s="27" t="s">
        <v>6</v>
      </c>
      <c r="C442" s="26">
        <v>2218.2559999999999</v>
      </c>
      <c r="D442" s="26">
        <v>2509.779</v>
      </c>
      <c r="E442" s="26">
        <v>2978.31</v>
      </c>
      <c r="F442" s="26">
        <v>3191.0709999999999</v>
      </c>
      <c r="G442" s="26">
        <v>3185.1950000000002</v>
      </c>
      <c r="H442" s="26">
        <v>4737.1139999999996</v>
      </c>
      <c r="I442" s="26">
        <v>4707.2809999999999</v>
      </c>
      <c r="J442" s="26">
        <v>4666.7889999999998</v>
      </c>
      <c r="K442" s="26">
        <v>4476.6099999999997</v>
      </c>
      <c r="L442" s="26">
        <v>3880.2829999999999</v>
      </c>
      <c r="M442" s="26">
        <v>3522.0129999999999</v>
      </c>
      <c r="N442" s="26">
        <v>3616.150592</v>
      </c>
    </row>
    <row r="443" spans="1:14" x14ac:dyDescent="0.2">
      <c r="A443" s="26"/>
      <c r="B443" s="27" t="s">
        <v>7</v>
      </c>
      <c r="C443" s="26">
        <v>3398.3539999999998</v>
      </c>
      <c r="D443" s="26">
        <v>4457.1270000000004</v>
      </c>
      <c r="E443" s="26">
        <v>4933.4369999999999</v>
      </c>
      <c r="F443" s="26">
        <v>4725.2209999999995</v>
      </c>
      <c r="G443" s="26">
        <v>4732.74</v>
      </c>
      <c r="H443" s="26">
        <v>5415.6480000000001</v>
      </c>
      <c r="I443" s="26">
        <v>5307.5649999999996</v>
      </c>
      <c r="J443" s="26">
        <v>5020.076</v>
      </c>
      <c r="K443" s="26">
        <v>5754.5320000000002</v>
      </c>
      <c r="L443" s="26">
        <v>6142.2740000000003</v>
      </c>
      <c r="M443" s="26">
        <v>7019.009</v>
      </c>
      <c r="N443" s="26">
        <v>7633.9692269999996</v>
      </c>
    </row>
    <row r="444" spans="1:14" x14ac:dyDescent="0.2">
      <c r="A444" s="26"/>
      <c r="B444" s="27" t="s">
        <v>8</v>
      </c>
      <c r="C444" s="26">
        <v>6953.5050000000001</v>
      </c>
      <c r="D444" s="26">
        <v>7082.3890000000001</v>
      </c>
      <c r="E444" s="26">
        <v>8126.8109999999997</v>
      </c>
      <c r="F444" s="26">
        <v>8931.2489999999998</v>
      </c>
      <c r="G444" s="26">
        <v>8891.6029999999992</v>
      </c>
      <c r="H444" s="26">
        <v>9731.4699999999993</v>
      </c>
      <c r="I444" s="26">
        <v>10408.972</v>
      </c>
      <c r="J444" s="26">
        <v>10901.852000000001</v>
      </c>
      <c r="K444" s="26">
        <v>11805.239</v>
      </c>
      <c r="L444" s="26">
        <v>11629.999</v>
      </c>
      <c r="M444" s="26">
        <v>9854.6010000000006</v>
      </c>
      <c r="N444" s="26">
        <v>9683.98567</v>
      </c>
    </row>
    <row r="445" spans="1:14" x14ac:dyDescent="0.2">
      <c r="A445" s="26"/>
      <c r="B445" s="27" t="s">
        <v>9</v>
      </c>
      <c r="C445" s="26">
        <v>2727.431</v>
      </c>
      <c r="D445" s="26">
        <v>3050.17</v>
      </c>
      <c r="E445" s="26">
        <v>3286.4749999999999</v>
      </c>
      <c r="F445" s="26">
        <v>3601.5520000000001</v>
      </c>
      <c r="G445" s="26">
        <v>4081.8789999999999</v>
      </c>
      <c r="H445" s="26">
        <v>4727.4070000000002</v>
      </c>
      <c r="I445" s="26">
        <v>5505.6390000000001</v>
      </c>
      <c r="J445" s="26">
        <v>5840.7430000000004</v>
      </c>
      <c r="K445" s="26">
        <v>6039.0540000000001</v>
      </c>
      <c r="L445" s="26">
        <v>6022.0320000000002</v>
      </c>
      <c r="M445" s="26">
        <v>5836.1440000000002</v>
      </c>
      <c r="N445" s="26">
        <v>5589.5335100000002</v>
      </c>
    </row>
    <row r="446" spans="1:14" x14ac:dyDescent="0.2">
      <c r="A446" s="26"/>
      <c r="B446" s="27" t="s">
        <v>10</v>
      </c>
      <c r="C446" s="26">
        <v>13744.437</v>
      </c>
      <c r="D446" s="26">
        <v>14949.359</v>
      </c>
      <c r="E446" s="26">
        <v>15281.645</v>
      </c>
      <c r="F446" s="26">
        <v>17004.986000000001</v>
      </c>
      <c r="G446" s="26">
        <v>16749.175999999999</v>
      </c>
      <c r="H446" s="26">
        <v>18444.653999999999</v>
      </c>
      <c r="I446" s="26">
        <v>19768.960999999999</v>
      </c>
      <c r="J446" s="26">
        <v>21614.550999999999</v>
      </c>
      <c r="K446" s="26">
        <v>21801.383999999998</v>
      </c>
      <c r="L446" s="26">
        <v>21384.045999999998</v>
      </c>
      <c r="M446" s="26">
        <v>18452.847000000002</v>
      </c>
      <c r="N446" s="26">
        <v>18471.755668000002</v>
      </c>
    </row>
    <row r="447" spans="1:14" x14ac:dyDescent="0.2">
      <c r="A447" s="26"/>
      <c r="B447" s="27" t="s">
        <v>11</v>
      </c>
      <c r="C447" s="26">
        <v>1779.2260000000001</v>
      </c>
      <c r="D447" s="26">
        <v>2079.5810000000001</v>
      </c>
      <c r="E447" s="26">
        <v>2334.98</v>
      </c>
      <c r="F447" s="26">
        <v>2193.92</v>
      </c>
      <c r="G447" s="26">
        <v>2064.5590000000002</v>
      </c>
      <c r="H447" s="26">
        <v>2122.9650000000001</v>
      </c>
      <c r="I447" s="26">
        <v>2300.08</v>
      </c>
      <c r="J447" s="26">
        <v>2808.28</v>
      </c>
      <c r="K447" s="26">
        <v>2221.797</v>
      </c>
      <c r="L447" s="26">
        <v>1932.9090000000001</v>
      </c>
      <c r="M447" s="26">
        <v>1935.739</v>
      </c>
      <c r="N447" s="26">
        <v>2017.495817</v>
      </c>
    </row>
    <row r="448" spans="1:14" x14ac:dyDescent="0.2">
      <c r="A448" s="26"/>
      <c r="B448" s="27" t="s">
        <v>12</v>
      </c>
      <c r="C448" s="26">
        <v>676.7</v>
      </c>
      <c r="D448" s="26">
        <v>740.50400000000002</v>
      </c>
      <c r="E448" s="26">
        <v>872.35900000000004</v>
      </c>
      <c r="F448" s="26">
        <v>975.59500000000003</v>
      </c>
      <c r="G448" s="26">
        <v>954.42100000000005</v>
      </c>
      <c r="H448" s="26">
        <v>1195.9269999999999</v>
      </c>
      <c r="I448" s="26">
        <v>1318.8050000000001</v>
      </c>
      <c r="J448" s="26">
        <v>1315.07</v>
      </c>
      <c r="K448" s="26">
        <v>1099.2460000000001</v>
      </c>
      <c r="L448" s="26">
        <v>1046.9159999999999</v>
      </c>
      <c r="M448" s="26">
        <v>920.17899999999997</v>
      </c>
      <c r="N448" s="26">
        <v>903.760625</v>
      </c>
    </row>
    <row r="449" spans="1:14" x14ac:dyDescent="0.2">
      <c r="A449" s="26" t="s">
        <v>101</v>
      </c>
      <c r="B449" s="27" t="s">
        <v>1</v>
      </c>
      <c r="C449" s="26" t="s">
        <v>13</v>
      </c>
      <c r="D449" s="26">
        <v>642.72</v>
      </c>
      <c r="E449" s="26">
        <v>722.88</v>
      </c>
      <c r="F449" s="26">
        <v>789.6</v>
      </c>
      <c r="G449" s="26">
        <v>973.34594800000002</v>
      </c>
      <c r="H449" s="26">
        <v>1027.620938</v>
      </c>
      <c r="I449" s="26">
        <v>1130.176477</v>
      </c>
      <c r="J449" s="26">
        <v>1048.2255809999999</v>
      </c>
      <c r="K449" s="26">
        <v>1093.1541629999999</v>
      </c>
      <c r="L449" s="26">
        <v>1084.9133999999999</v>
      </c>
      <c r="M449" s="26">
        <v>1149.0854999999999</v>
      </c>
      <c r="N449" s="26" t="s">
        <v>13</v>
      </c>
    </row>
    <row r="450" spans="1:14" x14ac:dyDescent="0.2">
      <c r="A450" s="26"/>
      <c r="B450" s="27" t="s">
        <v>61</v>
      </c>
      <c r="C450" s="26" t="s">
        <v>13</v>
      </c>
      <c r="D450" s="26" t="s">
        <v>13</v>
      </c>
      <c r="E450" s="26" t="s">
        <v>13</v>
      </c>
      <c r="F450" s="26" t="s">
        <v>13</v>
      </c>
      <c r="G450" s="26" t="s">
        <v>13</v>
      </c>
      <c r="H450" s="26" t="s">
        <v>13</v>
      </c>
      <c r="I450" s="26" t="s">
        <v>13</v>
      </c>
      <c r="J450" s="26" t="s">
        <v>13</v>
      </c>
      <c r="K450" s="26" t="s">
        <v>13</v>
      </c>
      <c r="L450" s="26" t="s">
        <v>13</v>
      </c>
      <c r="M450" s="26" t="s">
        <v>13</v>
      </c>
      <c r="N450" s="26" t="s">
        <v>13</v>
      </c>
    </row>
    <row r="451" spans="1:14" x14ac:dyDescent="0.2">
      <c r="A451" s="26"/>
      <c r="B451" s="27" t="s">
        <v>2</v>
      </c>
      <c r="C451" s="26" t="s">
        <v>13</v>
      </c>
      <c r="D451" s="26">
        <v>142.91999999999999</v>
      </c>
      <c r="E451" s="26">
        <v>138</v>
      </c>
      <c r="F451" s="26">
        <v>164.52</v>
      </c>
      <c r="G451" s="26">
        <v>151.41399200000001</v>
      </c>
      <c r="H451" s="26">
        <v>149.870002</v>
      </c>
      <c r="I451" s="26">
        <v>168.611639</v>
      </c>
      <c r="J451" s="26">
        <v>171.125079</v>
      </c>
      <c r="K451" s="26">
        <v>174.109397</v>
      </c>
      <c r="L451" s="26">
        <v>172.63890000000001</v>
      </c>
      <c r="M451" s="26">
        <v>168.2217</v>
      </c>
      <c r="N451" s="26" t="s">
        <v>13</v>
      </c>
    </row>
    <row r="452" spans="1:14" x14ac:dyDescent="0.2">
      <c r="A452" s="26"/>
      <c r="B452" s="27" t="s">
        <v>3</v>
      </c>
      <c r="C452" s="26" t="s">
        <v>13</v>
      </c>
      <c r="D452" s="26">
        <v>102.48</v>
      </c>
      <c r="E452" s="26">
        <v>120.24</v>
      </c>
      <c r="F452" s="26">
        <v>124.92</v>
      </c>
      <c r="G452" s="26">
        <v>122.878343</v>
      </c>
      <c r="H452" s="26">
        <v>134.779358</v>
      </c>
      <c r="I452" s="26">
        <v>169.33787899999999</v>
      </c>
      <c r="J452" s="26">
        <v>167.53740400000001</v>
      </c>
      <c r="K452" s="26">
        <v>178.125888</v>
      </c>
      <c r="L452" s="26">
        <v>163.31370000000001</v>
      </c>
      <c r="M452" s="26">
        <v>171.4119</v>
      </c>
      <c r="N452" s="26" t="s">
        <v>13</v>
      </c>
    </row>
    <row r="453" spans="1:14" x14ac:dyDescent="0.2">
      <c r="A453" s="26"/>
      <c r="B453" s="27" t="s">
        <v>4</v>
      </c>
      <c r="C453" s="26" t="s">
        <v>13</v>
      </c>
      <c r="D453" s="26">
        <v>397.08</v>
      </c>
      <c r="E453" s="26">
        <v>464.64</v>
      </c>
      <c r="F453" s="26">
        <v>500.28</v>
      </c>
      <c r="G453" s="26">
        <v>699.05361300000004</v>
      </c>
      <c r="H453" s="26">
        <v>742.97157900000002</v>
      </c>
      <c r="I453" s="26">
        <v>792.22695799999997</v>
      </c>
      <c r="J453" s="26">
        <v>709.56309799999997</v>
      </c>
      <c r="K453" s="26">
        <v>740.91887799999995</v>
      </c>
      <c r="L453" s="26">
        <v>748.96079999999995</v>
      </c>
      <c r="M453" s="26">
        <v>809.32920000000001</v>
      </c>
      <c r="N453" s="26" t="s">
        <v>13</v>
      </c>
    </row>
    <row r="454" spans="1:14" x14ac:dyDescent="0.2">
      <c r="A454" s="26"/>
      <c r="B454" s="27" t="s">
        <v>5</v>
      </c>
      <c r="C454" s="26" t="s">
        <v>13</v>
      </c>
      <c r="D454" s="26" t="s">
        <v>13</v>
      </c>
      <c r="E454" s="26" t="s">
        <v>13</v>
      </c>
      <c r="F454" s="26" t="s">
        <v>13</v>
      </c>
      <c r="G454" s="26" t="s">
        <v>13</v>
      </c>
      <c r="H454" s="26" t="s">
        <v>13</v>
      </c>
      <c r="I454" s="26" t="s">
        <v>13</v>
      </c>
      <c r="J454" s="26" t="s">
        <v>13</v>
      </c>
      <c r="K454" s="26" t="s">
        <v>13</v>
      </c>
      <c r="L454" s="26" t="s">
        <v>13</v>
      </c>
      <c r="M454" s="26" t="s">
        <v>13</v>
      </c>
      <c r="N454" s="26" t="s">
        <v>13</v>
      </c>
    </row>
    <row r="455" spans="1:14" x14ac:dyDescent="0.2">
      <c r="A455" s="26"/>
      <c r="B455" s="27" t="s">
        <v>6</v>
      </c>
      <c r="C455" s="26" t="s">
        <v>13</v>
      </c>
      <c r="D455" s="26">
        <v>180.24</v>
      </c>
      <c r="E455" s="26">
        <v>207.72</v>
      </c>
      <c r="F455" s="26">
        <v>216.6</v>
      </c>
      <c r="G455" s="26">
        <v>232.95858899999999</v>
      </c>
      <c r="H455" s="26">
        <v>240.70354800000001</v>
      </c>
      <c r="I455" s="26">
        <v>252.86110500000001</v>
      </c>
      <c r="J455" s="26">
        <v>250.912149</v>
      </c>
      <c r="K455" s="26">
        <v>250.33716999999999</v>
      </c>
      <c r="L455" s="26">
        <v>253.00739999999999</v>
      </c>
      <c r="M455" s="26">
        <v>250.4307</v>
      </c>
      <c r="N455" s="26" t="s">
        <v>13</v>
      </c>
    </row>
    <row r="456" spans="1:14" x14ac:dyDescent="0.2">
      <c r="A456" s="26"/>
      <c r="B456" s="27" t="s">
        <v>7</v>
      </c>
      <c r="C456" s="26" t="s">
        <v>13</v>
      </c>
      <c r="D456" s="26">
        <v>138.72</v>
      </c>
      <c r="E456" s="26">
        <v>174.84</v>
      </c>
      <c r="F456" s="26">
        <v>196.56</v>
      </c>
      <c r="G456" s="26">
        <v>91.640933000000004</v>
      </c>
      <c r="H456" s="26">
        <v>95.549904999999995</v>
      </c>
      <c r="I456" s="26">
        <v>116.742874</v>
      </c>
      <c r="J456" s="26">
        <v>116.742874</v>
      </c>
      <c r="K456" s="26">
        <v>123.994941</v>
      </c>
      <c r="L456" s="26">
        <v>128.09880000000001</v>
      </c>
      <c r="M456" s="26">
        <v>93.251999999999995</v>
      </c>
      <c r="N456" s="26" t="s">
        <v>13</v>
      </c>
    </row>
    <row r="457" spans="1:14" x14ac:dyDescent="0.2">
      <c r="A457" s="26"/>
      <c r="B457" s="27" t="s">
        <v>8</v>
      </c>
      <c r="C457" s="26" t="s">
        <v>13</v>
      </c>
      <c r="D457" s="26" t="s">
        <v>13</v>
      </c>
      <c r="E457" s="26" t="s">
        <v>13</v>
      </c>
      <c r="F457" s="26" t="s">
        <v>13</v>
      </c>
      <c r="G457" s="26" t="s">
        <v>13</v>
      </c>
      <c r="H457" s="26" t="s">
        <v>13</v>
      </c>
      <c r="I457" s="26" t="s">
        <v>13</v>
      </c>
      <c r="J457" s="26" t="s">
        <v>13</v>
      </c>
      <c r="K457" s="26" t="s">
        <v>13</v>
      </c>
      <c r="L457" s="26" t="s">
        <v>13</v>
      </c>
      <c r="M457" s="26" t="s">
        <v>13</v>
      </c>
      <c r="N457" s="26" t="s">
        <v>13</v>
      </c>
    </row>
    <row r="458" spans="1:14" x14ac:dyDescent="0.2">
      <c r="A458" s="26"/>
      <c r="B458" s="27" t="s">
        <v>9</v>
      </c>
      <c r="C458" s="26" t="s">
        <v>13</v>
      </c>
      <c r="D458" s="26">
        <v>17.16</v>
      </c>
      <c r="E458" s="26">
        <v>16.68</v>
      </c>
      <c r="F458" s="26">
        <v>18.48</v>
      </c>
      <c r="G458" s="26">
        <v>46.564599000000001</v>
      </c>
      <c r="H458" s="26">
        <v>46.093420000000002</v>
      </c>
      <c r="I458" s="26">
        <v>49.641485000000003</v>
      </c>
      <c r="J458" s="26">
        <v>42.116244000000002</v>
      </c>
      <c r="K458" s="26">
        <v>42.046650999999997</v>
      </c>
      <c r="L458" s="26">
        <v>57.300899999999999</v>
      </c>
      <c r="M458" s="26">
        <v>58.773299999999999</v>
      </c>
      <c r="N458" s="26" t="s">
        <v>13</v>
      </c>
    </row>
    <row r="459" spans="1:14" x14ac:dyDescent="0.2">
      <c r="A459" s="26"/>
      <c r="B459" s="27" t="s">
        <v>10</v>
      </c>
      <c r="C459" s="26" t="s">
        <v>13</v>
      </c>
      <c r="D459" s="26">
        <v>42.36</v>
      </c>
      <c r="E459" s="26">
        <v>46.44</v>
      </c>
      <c r="F459" s="26">
        <v>50.76</v>
      </c>
      <c r="G459" s="26">
        <v>290.80217599999997</v>
      </c>
      <c r="H459" s="26">
        <v>324.11590100000001</v>
      </c>
      <c r="I459" s="26">
        <v>331.791854</v>
      </c>
      <c r="J459" s="26">
        <v>258.41258399999998</v>
      </c>
      <c r="K459" s="26">
        <v>278.74066199999999</v>
      </c>
      <c r="L459" s="26">
        <v>260.86020000000002</v>
      </c>
      <c r="M459" s="26">
        <v>352.8852</v>
      </c>
      <c r="N459" s="26" t="s">
        <v>13</v>
      </c>
    </row>
    <row r="460" spans="1:14" x14ac:dyDescent="0.2">
      <c r="A460" s="26"/>
      <c r="B460" s="27" t="s">
        <v>11</v>
      </c>
      <c r="C460" s="26" t="s">
        <v>13</v>
      </c>
      <c r="D460" s="26" t="s">
        <v>13</v>
      </c>
      <c r="E460" s="26" t="s">
        <v>13</v>
      </c>
      <c r="F460" s="26" t="s">
        <v>13</v>
      </c>
      <c r="G460" s="26" t="s">
        <v>13</v>
      </c>
      <c r="H460" s="26" t="s">
        <v>13</v>
      </c>
      <c r="I460" s="26" t="s">
        <v>13</v>
      </c>
      <c r="J460" s="26" t="s">
        <v>13</v>
      </c>
      <c r="K460" s="26" t="s">
        <v>13</v>
      </c>
      <c r="L460" s="26" t="s">
        <v>13</v>
      </c>
      <c r="M460" s="26" t="s">
        <v>13</v>
      </c>
      <c r="N460" s="26" t="s">
        <v>13</v>
      </c>
    </row>
    <row r="461" spans="1:14" x14ac:dyDescent="0.2">
      <c r="A461" s="26"/>
      <c r="B461" s="27" t="s">
        <v>12</v>
      </c>
      <c r="C461" s="26" t="s">
        <v>13</v>
      </c>
      <c r="D461" s="26">
        <v>18.600000000000001</v>
      </c>
      <c r="E461" s="26">
        <v>18.96</v>
      </c>
      <c r="F461" s="26">
        <v>17.88</v>
      </c>
      <c r="G461" s="26">
        <v>16.765426999999999</v>
      </c>
      <c r="H461" s="26">
        <v>18.051365000000001</v>
      </c>
      <c r="I461" s="26">
        <v>21.714154000000001</v>
      </c>
      <c r="J461" s="26">
        <v>16.066098</v>
      </c>
      <c r="K461" s="26">
        <v>18.354188000000001</v>
      </c>
      <c r="L461" s="26">
        <v>12.7608</v>
      </c>
      <c r="M461" s="26">
        <v>14.3559</v>
      </c>
      <c r="N461" s="26" t="s">
        <v>13</v>
      </c>
    </row>
    <row r="462" spans="1:14" x14ac:dyDescent="0.2">
      <c r="A462" s="26" t="s">
        <v>102</v>
      </c>
      <c r="B462" s="27" t="s">
        <v>1</v>
      </c>
      <c r="C462" s="26">
        <v>105.409238</v>
      </c>
      <c r="D462" s="26">
        <v>120.292987</v>
      </c>
      <c r="E462" s="26">
        <v>147.93424099999999</v>
      </c>
      <c r="F462" s="26">
        <v>164.803877</v>
      </c>
      <c r="G462" s="26">
        <v>156.082561</v>
      </c>
      <c r="H462" s="26">
        <v>196.65762799999999</v>
      </c>
      <c r="I462" s="26">
        <v>201.32834299999999</v>
      </c>
      <c r="J462" s="26">
        <v>216.63888491</v>
      </c>
      <c r="K462" s="26">
        <v>173.87256092000001</v>
      </c>
      <c r="L462" s="26">
        <v>249.99241527000001</v>
      </c>
      <c r="M462" s="26">
        <v>215.74097556000001</v>
      </c>
      <c r="N462" s="26" t="s">
        <v>13</v>
      </c>
    </row>
    <row r="463" spans="1:14" x14ac:dyDescent="0.2">
      <c r="A463" s="26" t="s">
        <v>103</v>
      </c>
      <c r="B463" s="27" t="s">
        <v>1</v>
      </c>
      <c r="C463" s="26">
        <v>1566.91969939</v>
      </c>
      <c r="D463" s="26">
        <v>2157.81521926</v>
      </c>
      <c r="E463" s="26">
        <v>1729.51611523</v>
      </c>
      <c r="F463" s="26">
        <v>1867.55395763</v>
      </c>
      <c r="G463" s="26">
        <v>1880.8266234</v>
      </c>
      <c r="H463" s="26" t="s">
        <v>13</v>
      </c>
      <c r="I463" s="26" t="s">
        <v>13</v>
      </c>
      <c r="J463" s="26">
        <v>2249.24440822</v>
      </c>
      <c r="K463" s="26">
        <v>3102.3803740499998</v>
      </c>
      <c r="L463" s="26">
        <v>3183.7626285599999</v>
      </c>
      <c r="M463" s="26">
        <v>2761.01107447</v>
      </c>
      <c r="N463" s="26" t="s">
        <v>13</v>
      </c>
    </row>
    <row r="464" spans="1:14" x14ac:dyDescent="0.2">
      <c r="A464" s="26" t="s">
        <v>104</v>
      </c>
      <c r="B464" s="27" t="s">
        <v>1</v>
      </c>
      <c r="C464" s="26">
        <v>8002.1850000000004</v>
      </c>
      <c r="D464" s="26">
        <v>8735.5969999999998</v>
      </c>
      <c r="E464" s="26">
        <v>10352.342000000001</v>
      </c>
      <c r="F464" s="26">
        <v>11946.066999999999</v>
      </c>
      <c r="G464" s="26">
        <v>10503.276</v>
      </c>
      <c r="H464" s="26">
        <v>13045.691000000001</v>
      </c>
      <c r="I464" s="26">
        <v>16177.902</v>
      </c>
      <c r="J464" s="26">
        <v>15130.683000000001</v>
      </c>
      <c r="K464" s="26">
        <v>16085.005999999999</v>
      </c>
      <c r="L464" s="26">
        <v>14828.531000000001</v>
      </c>
      <c r="M464" s="26">
        <v>13588.758</v>
      </c>
      <c r="N464" s="26">
        <v>13075.14716</v>
      </c>
    </row>
    <row r="465" spans="1:14" x14ac:dyDescent="0.2">
      <c r="A465" s="26"/>
      <c r="B465" s="27" t="s">
        <v>61</v>
      </c>
      <c r="C465" s="26" t="s">
        <v>13</v>
      </c>
      <c r="D465" s="26" t="s">
        <v>13</v>
      </c>
      <c r="E465" s="26" t="s">
        <v>13</v>
      </c>
      <c r="F465" s="26" t="s">
        <v>13</v>
      </c>
      <c r="G465" s="26" t="s">
        <v>13</v>
      </c>
      <c r="H465" s="26" t="s">
        <v>13</v>
      </c>
      <c r="I465" s="26" t="s">
        <v>13</v>
      </c>
      <c r="J465" s="26" t="s">
        <v>13</v>
      </c>
      <c r="K465" s="26" t="s">
        <v>13</v>
      </c>
      <c r="L465" s="26" t="s">
        <v>13</v>
      </c>
      <c r="M465" s="26" t="s">
        <v>13</v>
      </c>
      <c r="N465" s="26" t="s">
        <v>13</v>
      </c>
    </row>
    <row r="466" spans="1:14" x14ac:dyDescent="0.2">
      <c r="A466" s="26"/>
      <c r="B466" s="27" t="s">
        <v>2</v>
      </c>
      <c r="C466" s="26">
        <v>4135</v>
      </c>
      <c r="D466" s="26">
        <v>4571.1000000000004</v>
      </c>
      <c r="E466" s="26">
        <v>5273.7</v>
      </c>
      <c r="F466" s="26">
        <v>6645.9409999999998</v>
      </c>
      <c r="G466" s="26">
        <v>4778.0959999999995</v>
      </c>
      <c r="H466" s="26">
        <v>6571.3159999999998</v>
      </c>
      <c r="I466" s="26">
        <v>8205.8850000000002</v>
      </c>
      <c r="J466" s="26">
        <v>7333.5169999999998</v>
      </c>
      <c r="K466" s="26">
        <v>7089.9719999999998</v>
      </c>
      <c r="L466" s="26">
        <v>6109.9179999999997</v>
      </c>
      <c r="M466" s="26">
        <v>4762.433</v>
      </c>
      <c r="N466" s="26">
        <v>4347.0429009999998</v>
      </c>
    </row>
    <row r="467" spans="1:14" x14ac:dyDescent="0.2">
      <c r="A467" s="26"/>
      <c r="B467" s="27" t="s">
        <v>3</v>
      </c>
      <c r="C467" s="26">
        <v>1050.5450000000001</v>
      </c>
      <c r="D467" s="26">
        <v>1239.306</v>
      </c>
      <c r="E467" s="26">
        <v>1660.499</v>
      </c>
      <c r="F467" s="26">
        <v>982.63599999999997</v>
      </c>
      <c r="G467" s="26">
        <v>1167.191</v>
      </c>
      <c r="H467" s="26">
        <v>1382.9190000000001</v>
      </c>
      <c r="I467" s="26">
        <v>1624.3630000000001</v>
      </c>
      <c r="J467" s="26">
        <v>1832.539</v>
      </c>
      <c r="K467" s="26">
        <v>1867.346</v>
      </c>
      <c r="L467" s="26">
        <v>2088.7510000000002</v>
      </c>
      <c r="M467" s="26">
        <v>1985.8910000000001</v>
      </c>
      <c r="N467" s="26">
        <v>2161.6584819999998</v>
      </c>
    </row>
    <row r="468" spans="1:14" x14ac:dyDescent="0.2">
      <c r="A468" s="26"/>
      <c r="B468" s="27" t="s">
        <v>4</v>
      </c>
      <c r="C468" s="26">
        <v>2816.64</v>
      </c>
      <c r="D468" s="26">
        <v>2925.1909999999998</v>
      </c>
      <c r="E468" s="26">
        <v>3418.143</v>
      </c>
      <c r="F468" s="26">
        <v>4317.49</v>
      </c>
      <c r="G468" s="26">
        <v>4557.9889999999996</v>
      </c>
      <c r="H468" s="26">
        <v>5091.4560000000001</v>
      </c>
      <c r="I468" s="26">
        <v>6347.6540000000014</v>
      </c>
      <c r="J468" s="26">
        <v>5964.6270000000004</v>
      </c>
      <c r="K468" s="26">
        <v>7127.6880000000001</v>
      </c>
      <c r="L468" s="26">
        <v>6629.8620000000001</v>
      </c>
      <c r="M468" s="26">
        <v>6840.4340000000002</v>
      </c>
      <c r="N468" s="26">
        <v>6566.4457769999999</v>
      </c>
    </row>
    <row r="469" spans="1:14" x14ac:dyDescent="0.2">
      <c r="A469" s="26"/>
      <c r="B469" s="27" t="s">
        <v>5</v>
      </c>
      <c r="C469" s="26" t="s">
        <v>13</v>
      </c>
      <c r="D469" s="26" t="s">
        <v>13</v>
      </c>
      <c r="E469" s="26" t="s">
        <v>13</v>
      </c>
      <c r="F469" s="26" t="s">
        <v>13</v>
      </c>
      <c r="G469" s="26" t="s">
        <v>13</v>
      </c>
      <c r="H469" s="26" t="s">
        <v>13</v>
      </c>
      <c r="I469" s="26" t="s">
        <v>13</v>
      </c>
      <c r="J469" s="26" t="s">
        <v>13</v>
      </c>
      <c r="K469" s="26" t="s">
        <v>13</v>
      </c>
      <c r="L469" s="26" t="s">
        <v>13</v>
      </c>
      <c r="M469" s="26" t="s">
        <v>13</v>
      </c>
      <c r="N469" s="26" t="s">
        <v>13</v>
      </c>
    </row>
    <row r="470" spans="1:14" x14ac:dyDescent="0.2">
      <c r="A470" s="26"/>
      <c r="B470" s="27" t="s">
        <v>6</v>
      </c>
      <c r="C470" s="26">
        <v>462.77</v>
      </c>
      <c r="D470" s="26">
        <v>431.2</v>
      </c>
      <c r="E470" s="26">
        <v>505.50900000000001</v>
      </c>
      <c r="F470" s="26">
        <v>646.40700000000004</v>
      </c>
      <c r="G470" s="26">
        <v>868.76199999999994</v>
      </c>
      <c r="H470" s="26">
        <v>1126.818</v>
      </c>
      <c r="I470" s="26">
        <v>1303.693</v>
      </c>
      <c r="J470" s="26">
        <v>921.3</v>
      </c>
      <c r="K470" s="26">
        <v>970.48299999999995</v>
      </c>
      <c r="L470" s="26">
        <v>697.08100000000002</v>
      </c>
      <c r="M470" s="26">
        <v>813.07600000000002</v>
      </c>
      <c r="N470" s="26">
        <v>704.26147100000003</v>
      </c>
    </row>
    <row r="471" spans="1:14" x14ac:dyDescent="0.2">
      <c r="A471" s="26"/>
      <c r="B471" s="27" t="s">
        <v>7</v>
      </c>
      <c r="C471" s="26">
        <v>408.23416500000002</v>
      </c>
      <c r="D471" s="26">
        <v>526.54056200000002</v>
      </c>
      <c r="E471" s="26">
        <v>674.20763499999998</v>
      </c>
      <c r="F471" s="26">
        <v>759.40934800000002</v>
      </c>
      <c r="G471" s="26">
        <v>730.50248399999998</v>
      </c>
      <c r="H471" s="26">
        <v>764.89236900000003</v>
      </c>
      <c r="I471" s="26">
        <v>1094.031896</v>
      </c>
      <c r="J471" s="26">
        <v>652.83440299999995</v>
      </c>
      <c r="K471" s="26">
        <v>736.01510800000005</v>
      </c>
      <c r="L471" s="26">
        <v>639.65793299999996</v>
      </c>
      <c r="M471" s="26">
        <v>726.62553100000002</v>
      </c>
      <c r="N471" s="26">
        <v>662.75059699999997</v>
      </c>
    </row>
    <row r="472" spans="1:14" x14ac:dyDescent="0.2">
      <c r="A472" s="26"/>
      <c r="B472" s="27" t="s">
        <v>8</v>
      </c>
      <c r="C472" s="26">
        <v>347.5</v>
      </c>
      <c r="D472" s="26">
        <v>383.709</v>
      </c>
      <c r="E472" s="26">
        <v>447.5</v>
      </c>
      <c r="F472" s="26">
        <v>538.62</v>
      </c>
      <c r="G472" s="26">
        <v>596.53700000000003</v>
      </c>
      <c r="H472" s="26">
        <v>726.28899999999999</v>
      </c>
      <c r="I472" s="26">
        <v>773.56</v>
      </c>
      <c r="J472" s="26">
        <v>1002.083</v>
      </c>
      <c r="K472" s="26">
        <v>1355.5319999999999</v>
      </c>
      <c r="L472" s="26">
        <v>1548.578</v>
      </c>
      <c r="M472" s="26">
        <v>1544.972</v>
      </c>
      <c r="N472" s="26">
        <v>1575.198911</v>
      </c>
    </row>
    <row r="473" spans="1:14" x14ac:dyDescent="0.2">
      <c r="A473" s="26"/>
      <c r="B473" s="27" t="s">
        <v>9</v>
      </c>
      <c r="C473" s="26">
        <v>229.54</v>
      </c>
      <c r="D473" s="26">
        <v>210.68700000000001</v>
      </c>
      <c r="E473" s="26">
        <v>221.60900000000001</v>
      </c>
      <c r="F473" s="26">
        <v>476.34100000000001</v>
      </c>
      <c r="G473" s="26">
        <v>473.16800000000001</v>
      </c>
      <c r="H473" s="26">
        <v>514.45299999999997</v>
      </c>
      <c r="I473" s="26">
        <v>621.048</v>
      </c>
      <c r="J473" s="26">
        <v>799.28200000000004</v>
      </c>
      <c r="K473" s="26">
        <v>741.44799999999998</v>
      </c>
      <c r="L473" s="26">
        <v>700.92399999999998</v>
      </c>
      <c r="M473" s="26">
        <v>732.54399999999998</v>
      </c>
      <c r="N473" s="26">
        <v>665.605906</v>
      </c>
    </row>
    <row r="474" spans="1:14" x14ac:dyDescent="0.2">
      <c r="A474" s="26"/>
      <c r="B474" s="27" t="s">
        <v>10</v>
      </c>
      <c r="C474" s="26">
        <v>1037.1859999999999</v>
      </c>
      <c r="D474" s="26">
        <v>1043.5609999999999</v>
      </c>
      <c r="E474" s="26">
        <v>1215.075</v>
      </c>
      <c r="F474" s="26">
        <v>1583.575</v>
      </c>
      <c r="G474" s="26">
        <v>1628.1320000000001</v>
      </c>
      <c r="H474" s="26">
        <v>1714.876</v>
      </c>
      <c r="I474" s="26">
        <v>2158.61</v>
      </c>
      <c r="J474" s="26">
        <v>2233.88</v>
      </c>
      <c r="K474" s="26">
        <v>2927.9670000000001</v>
      </c>
      <c r="L474" s="26">
        <v>2628.902</v>
      </c>
      <c r="M474" s="26">
        <v>2633.741</v>
      </c>
      <c r="N474" s="26">
        <v>2618.3101649999999</v>
      </c>
    </row>
    <row r="475" spans="1:14" x14ac:dyDescent="0.2">
      <c r="A475" s="26"/>
      <c r="B475" s="27" t="s">
        <v>11</v>
      </c>
      <c r="C475" s="26">
        <v>52.7</v>
      </c>
      <c r="D475" s="26">
        <v>54.968000000000004</v>
      </c>
      <c r="E475" s="26">
        <v>41.8</v>
      </c>
      <c r="F475" s="26">
        <v>21</v>
      </c>
      <c r="G475" s="26">
        <v>14.723000000000001</v>
      </c>
      <c r="H475" s="26">
        <v>20.827000000000002</v>
      </c>
      <c r="I475" s="26">
        <v>20.173999999999999</v>
      </c>
      <c r="J475" s="26">
        <v>29.673999999999999</v>
      </c>
      <c r="K475" s="26">
        <v>35.314999999999998</v>
      </c>
      <c r="L475" s="26">
        <v>80.078000000000003</v>
      </c>
      <c r="M475" s="26">
        <v>36.155000000000001</v>
      </c>
      <c r="N475" s="26">
        <v>31.995656</v>
      </c>
    </row>
    <row r="476" spans="1:14" x14ac:dyDescent="0.2">
      <c r="A476" s="26"/>
      <c r="B476" s="27" t="s">
        <v>12</v>
      </c>
      <c r="C476" s="26" t="s">
        <v>13</v>
      </c>
      <c r="D476" s="26" t="s">
        <v>13</v>
      </c>
      <c r="E476" s="26" t="s">
        <v>13</v>
      </c>
      <c r="F476" s="26" t="s">
        <v>13</v>
      </c>
      <c r="G476" s="26" t="s">
        <v>13</v>
      </c>
      <c r="H476" s="26" t="s">
        <v>13</v>
      </c>
      <c r="I476" s="26" t="s">
        <v>13</v>
      </c>
      <c r="J476" s="26" t="s">
        <v>13</v>
      </c>
      <c r="K476" s="26" t="s">
        <v>13</v>
      </c>
      <c r="L476" s="26" t="s">
        <v>13</v>
      </c>
      <c r="M476" s="26" t="s">
        <v>13</v>
      </c>
      <c r="N476" s="26" t="s">
        <v>13</v>
      </c>
    </row>
    <row r="477" spans="1:14" x14ac:dyDescent="0.2">
      <c r="A477" s="26" t="s">
        <v>105</v>
      </c>
      <c r="B477" s="27" t="s">
        <v>1</v>
      </c>
      <c r="C477" s="26">
        <v>83970.7</v>
      </c>
      <c r="D477" s="26">
        <v>100838</v>
      </c>
      <c r="E477" s="26">
        <v>129126</v>
      </c>
      <c r="F477" s="26">
        <v>156397</v>
      </c>
      <c r="G477" s="26">
        <v>145979</v>
      </c>
      <c r="H477" s="26">
        <v>193401.43700000001</v>
      </c>
      <c r="I477" s="26">
        <v>247844</v>
      </c>
      <c r="J477" s="26">
        <v>281300</v>
      </c>
      <c r="K477" s="26">
        <v>330608</v>
      </c>
      <c r="L477" s="26">
        <v>432822.80734599999</v>
      </c>
      <c r="M477" s="26">
        <v>435847.41126600001</v>
      </c>
      <c r="N477" s="26">
        <v>453013.75761099998</v>
      </c>
    </row>
    <row r="478" spans="1:14" x14ac:dyDescent="0.2">
      <c r="A478" s="26"/>
      <c r="B478" s="27" t="s">
        <v>61</v>
      </c>
      <c r="C478" s="26">
        <v>4.2850000000000001</v>
      </c>
      <c r="D478" s="26">
        <v>5.0289999999999999</v>
      </c>
      <c r="E478" s="26">
        <v>13.805</v>
      </c>
      <c r="F478" s="26">
        <v>25.076000000000001</v>
      </c>
      <c r="G478" s="26">
        <v>63.972999999999999</v>
      </c>
      <c r="H478" s="26">
        <v>80.397000000000006</v>
      </c>
      <c r="I478" s="26">
        <v>189.82</v>
      </c>
      <c r="J478" s="26">
        <v>120.125</v>
      </c>
      <c r="K478" s="26">
        <v>79.298000000000002</v>
      </c>
      <c r="L478" s="26">
        <v>115.711918</v>
      </c>
      <c r="M478" s="26">
        <v>1481.694399</v>
      </c>
      <c r="N478" s="26">
        <v>2125.9116370000002</v>
      </c>
    </row>
    <row r="479" spans="1:14" x14ac:dyDescent="0.2">
      <c r="A479" s="26"/>
      <c r="B479" s="27" t="s">
        <v>2</v>
      </c>
      <c r="C479" s="26">
        <v>28453.599999999999</v>
      </c>
      <c r="D479" s="26">
        <v>34369</v>
      </c>
      <c r="E479" s="26">
        <v>43275.7</v>
      </c>
      <c r="F479" s="26">
        <v>50328.7</v>
      </c>
      <c r="G479" s="26">
        <v>46574</v>
      </c>
      <c r="H479" s="26">
        <v>63256.7</v>
      </c>
      <c r="I479" s="26">
        <v>80444.7</v>
      </c>
      <c r="J479" s="26">
        <v>85861.6</v>
      </c>
      <c r="K479" s="26">
        <v>94323.8</v>
      </c>
      <c r="L479" s="26">
        <v>96144.320298999999</v>
      </c>
      <c r="M479" s="26">
        <v>85374.270546999993</v>
      </c>
      <c r="N479" s="26">
        <v>80669.891008999999</v>
      </c>
    </row>
    <row r="480" spans="1:14" x14ac:dyDescent="0.2">
      <c r="A480" s="26"/>
      <c r="B480" s="27" t="s">
        <v>3</v>
      </c>
      <c r="C480" s="26">
        <v>21759.1</v>
      </c>
      <c r="D480" s="26">
        <v>24321.7</v>
      </c>
      <c r="E480" s="26">
        <v>29786</v>
      </c>
      <c r="F480" s="26">
        <v>36157</v>
      </c>
      <c r="G480" s="26">
        <v>43701.7</v>
      </c>
      <c r="H480" s="26">
        <v>54880</v>
      </c>
      <c r="I480" s="26">
        <v>72585.100000000006</v>
      </c>
      <c r="J480" s="26">
        <v>101977</v>
      </c>
      <c r="K480" s="26">
        <v>128576</v>
      </c>
      <c r="L480" s="26">
        <v>227310.93059</v>
      </c>
      <c r="M480" s="26">
        <v>249841.82399400001</v>
      </c>
      <c r="N480" s="26">
        <v>261467.37591800001</v>
      </c>
    </row>
    <row r="481" spans="1:14" x14ac:dyDescent="0.2">
      <c r="A481" s="26"/>
      <c r="B481" s="27" t="s">
        <v>4</v>
      </c>
      <c r="C481" s="26">
        <v>33753.667000000001</v>
      </c>
      <c r="D481" s="26">
        <v>42142.271000000001</v>
      </c>
      <c r="E481" s="26">
        <v>56050.495000000003</v>
      </c>
      <c r="F481" s="26">
        <v>69886.224000000002</v>
      </c>
      <c r="G481" s="26">
        <v>55639.326999999997</v>
      </c>
      <c r="H481" s="26">
        <v>75184.34</v>
      </c>
      <c r="I481" s="26">
        <v>94624.38</v>
      </c>
      <c r="J481" s="26">
        <v>93341.353000000003</v>
      </c>
      <c r="K481" s="26">
        <v>107628.819</v>
      </c>
      <c r="L481" s="26">
        <v>109251.84454000001</v>
      </c>
      <c r="M481" s="26">
        <v>99149.622325999997</v>
      </c>
      <c r="N481" s="26">
        <v>108750.57904700001</v>
      </c>
    </row>
    <row r="482" spans="1:14" x14ac:dyDescent="0.2">
      <c r="A482" s="26"/>
      <c r="B482" s="27" t="s">
        <v>5</v>
      </c>
      <c r="C482" s="26">
        <v>1619.38</v>
      </c>
      <c r="D482" s="26">
        <v>2049.7199999999998</v>
      </c>
      <c r="E482" s="26">
        <v>2909.82</v>
      </c>
      <c r="F482" s="26">
        <v>4363.01</v>
      </c>
      <c r="G482" s="26">
        <v>5867.64</v>
      </c>
      <c r="H482" s="26">
        <v>5071.84</v>
      </c>
      <c r="I482" s="26">
        <v>3728.44</v>
      </c>
      <c r="J482" s="26">
        <v>3618.7</v>
      </c>
      <c r="K482" s="26">
        <v>3890.27</v>
      </c>
      <c r="L482" s="26">
        <v>4868.7526749999997</v>
      </c>
      <c r="M482" s="26">
        <v>10202.979275</v>
      </c>
      <c r="N482" s="26">
        <v>8496.1889950000004</v>
      </c>
    </row>
    <row r="483" spans="1:14" x14ac:dyDescent="0.2">
      <c r="A483" s="26"/>
      <c r="B483" s="27" t="s">
        <v>6</v>
      </c>
      <c r="C483" s="26">
        <v>7199.56</v>
      </c>
      <c r="D483" s="26">
        <v>8831.09</v>
      </c>
      <c r="E483" s="26">
        <v>10664.1</v>
      </c>
      <c r="F483" s="26">
        <v>12742.8</v>
      </c>
      <c r="G483" s="26">
        <v>11309</v>
      </c>
      <c r="H483" s="26">
        <v>15754.6</v>
      </c>
      <c r="I483" s="26">
        <v>19737.8</v>
      </c>
      <c r="J483" s="26">
        <v>20600.099999999999</v>
      </c>
      <c r="K483" s="26">
        <v>22092.7</v>
      </c>
      <c r="L483" s="26">
        <v>22450.789312000001</v>
      </c>
      <c r="M483" s="26">
        <v>8813.6715540000005</v>
      </c>
      <c r="N483" s="26">
        <v>12904.08296</v>
      </c>
    </row>
    <row r="484" spans="1:14" x14ac:dyDescent="0.2">
      <c r="A484" s="26"/>
      <c r="B484" s="27" t="s">
        <v>7</v>
      </c>
      <c r="C484" s="26">
        <v>159.476</v>
      </c>
      <c r="D484" s="26">
        <v>891.46699999999998</v>
      </c>
      <c r="E484" s="26">
        <v>556.92399999999998</v>
      </c>
      <c r="F484" s="26">
        <v>565.61500000000001</v>
      </c>
      <c r="G484" s="26">
        <v>642.55399999999997</v>
      </c>
      <c r="H484" s="26">
        <v>1387.3</v>
      </c>
      <c r="I484" s="26">
        <v>746.83199999999999</v>
      </c>
      <c r="J484" s="26">
        <v>1925.75</v>
      </c>
      <c r="K484" s="26">
        <v>3691.24</v>
      </c>
      <c r="L484" s="26">
        <v>4939.5783069999998</v>
      </c>
      <c r="M484" s="26">
        <v>2639.6207869999998</v>
      </c>
      <c r="N484" s="26">
        <v>2034.8369660000001</v>
      </c>
    </row>
    <row r="485" spans="1:14" x14ac:dyDescent="0.2">
      <c r="A485" s="26"/>
      <c r="B485" s="27" t="s">
        <v>8</v>
      </c>
      <c r="C485" s="26">
        <v>5321.25</v>
      </c>
      <c r="D485" s="26">
        <v>6634.08</v>
      </c>
      <c r="E485" s="26">
        <v>8192.07</v>
      </c>
      <c r="F485" s="26">
        <v>10319.5</v>
      </c>
      <c r="G485" s="26">
        <v>11065.3</v>
      </c>
      <c r="H485" s="26">
        <v>13039.5</v>
      </c>
      <c r="I485" s="26">
        <v>14706.1</v>
      </c>
      <c r="J485" s="26">
        <v>17749</v>
      </c>
      <c r="K485" s="26">
        <v>21033.1</v>
      </c>
      <c r="L485" s="26">
        <v>22609.750765000001</v>
      </c>
      <c r="M485" s="26">
        <v>22033.455787999999</v>
      </c>
      <c r="N485" s="26">
        <v>23977.080488</v>
      </c>
    </row>
    <row r="486" spans="1:14" x14ac:dyDescent="0.2">
      <c r="A486" s="26"/>
      <c r="B486" s="27" t="s">
        <v>9</v>
      </c>
      <c r="C486" s="26">
        <v>2223.34</v>
      </c>
      <c r="D486" s="26">
        <v>2502.92</v>
      </c>
      <c r="E486" s="26">
        <v>3289.74</v>
      </c>
      <c r="F486" s="26">
        <v>4675.21</v>
      </c>
      <c r="G486" s="26">
        <v>4442.12</v>
      </c>
      <c r="H486" s="26">
        <v>4102.5</v>
      </c>
      <c r="I486" s="26">
        <v>5034.71</v>
      </c>
      <c r="J486" s="26">
        <v>5490.36</v>
      </c>
      <c r="K486" s="26">
        <v>7623.98</v>
      </c>
      <c r="L486" s="26">
        <v>10746.339293000001</v>
      </c>
      <c r="M486" s="26">
        <v>11419.458595</v>
      </c>
      <c r="N486" s="26">
        <v>12768.402969999999</v>
      </c>
    </row>
    <row r="487" spans="1:14" x14ac:dyDescent="0.2">
      <c r="A487" s="26"/>
      <c r="B487" s="27" t="s">
        <v>10</v>
      </c>
      <c r="C487" s="26">
        <v>16453.900000000001</v>
      </c>
      <c r="D487" s="26">
        <v>20605.3</v>
      </c>
      <c r="E487" s="26">
        <v>29427.200000000001</v>
      </c>
      <c r="F487" s="26">
        <v>36045.199999999997</v>
      </c>
      <c r="G487" s="26">
        <v>21194.799999999999</v>
      </c>
      <c r="H487" s="26" t="s">
        <v>13</v>
      </c>
      <c r="I487" s="26">
        <v>49206.3</v>
      </c>
      <c r="J487" s="26">
        <v>42353.599999999999</v>
      </c>
      <c r="K487" s="26">
        <v>47325.3</v>
      </c>
      <c r="L487" s="26">
        <v>40736.452230000003</v>
      </c>
      <c r="M487" s="26">
        <v>39579.855302000004</v>
      </c>
      <c r="N487" s="26">
        <v>43247.075898000003</v>
      </c>
    </row>
    <row r="488" spans="1:14" x14ac:dyDescent="0.2">
      <c r="A488" s="26"/>
      <c r="B488" s="27" t="s">
        <v>11</v>
      </c>
      <c r="C488" s="26">
        <v>153.95400000000001</v>
      </c>
      <c r="D488" s="26">
        <v>121.48</v>
      </c>
      <c r="E488" s="26">
        <v>153.71600000000001</v>
      </c>
      <c r="F488" s="26">
        <v>254.62200000000001</v>
      </c>
      <c r="G488" s="26">
        <v>278.44600000000003</v>
      </c>
      <c r="H488" s="26">
        <v>370.82</v>
      </c>
      <c r="I488" s="26">
        <v>399.56200000000001</v>
      </c>
      <c r="J488" s="26">
        <v>564.48800000000006</v>
      </c>
      <c r="K488" s="26">
        <v>782.74</v>
      </c>
      <c r="L488" s="26">
        <v>873.10822900000005</v>
      </c>
      <c r="M488" s="26">
        <v>1899.1849010000001</v>
      </c>
      <c r="N488" s="26">
        <v>2142.6267309999998</v>
      </c>
    </row>
    <row r="489" spans="1:14" x14ac:dyDescent="0.2">
      <c r="A489" s="26"/>
      <c r="B489" s="27" t="s">
        <v>12</v>
      </c>
      <c r="C489" s="26">
        <v>622.83600000000001</v>
      </c>
      <c r="D489" s="26">
        <v>506.37900000000002</v>
      </c>
      <c r="E489" s="26">
        <v>856.59900000000005</v>
      </c>
      <c r="F489" s="26">
        <v>920.07600000000002</v>
      </c>
      <c r="G489" s="26">
        <v>839.8</v>
      </c>
      <c r="H489" s="26">
        <v>1147.3800000000001</v>
      </c>
      <c r="I489" s="26">
        <v>1064.73</v>
      </c>
      <c r="J489" s="26">
        <v>1040.19</v>
      </c>
      <c r="K489" s="26">
        <v>1188.78</v>
      </c>
      <c r="L489" s="26">
        <v>2027.073729</v>
      </c>
      <c r="M489" s="26">
        <v>2561.3961239999999</v>
      </c>
      <c r="N489" s="26">
        <v>3180.28404</v>
      </c>
    </row>
    <row r="490" spans="1:14" x14ac:dyDescent="0.2">
      <c r="A490" s="26" t="s">
        <v>106</v>
      </c>
      <c r="B490" s="27" t="s">
        <v>1</v>
      </c>
      <c r="C490" s="26">
        <v>56244.880955280001</v>
      </c>
      <c r="D490" s="26">
        <v>63712.388144429999</v>
      </c>
      <c r="E490" s="26">
        <v>68713.131711909999</v>
      </c>
      <c r="F490" s="26">
        <v>72609.649883200007</v>
      </c>
      <c r="G490" s="26">
        <v>61106.975844159999</v>
      </c>
      <c r="H490" s="26">
        <v>70397.481326830006</v>
      </c>
      <c r="I490" s="26">
        <v>74259.378211710005</v>
      </c>
      <c r="J490" s="26">
        <v>76616.016151780001</v>
      </c>
      <c r="K490" s="26">
        <v>75195.461578129994</v>
      </c>
      <c r="L490" s="26">
        <v>73963.900295069994</v>
      </c>
      <c r="M490" s="26">
        <v>74092.301738309994</v>
      </c>
      <c r="N490" s="26">
        <v>74461.116152000002</v>
      </c>
    </row>
    <row r="491" spans="1:14" x14ac:dyDescent="0.2">
      <c r="A491" s="26"/>
      <c r="B491" s="27" t="s">
        <v>61</v>
      </c>
      <c r="C491" s="26">
        <v>22187.56308398</v>
      </c>
      <c r="D491" s="26">
        <v>26464.405116999998</v>
      </c>
      <c r="E491" s="26">
        <v>25925.536633070002</v>
      </c>
      <c r="F491" s="26">
        <v>25532.34114524</v>
      </c>
      <c r="G491" s="26">
        <v>17395.942851610002</v>
      </c>
      <c r="H491" s="26">
        <v>19226.892962819999</v>
      </c>
      <c r="I491" s="26">
        <v>17991.90647482</v>
      </c>
      <c r="J491" s="26">
        <v>17988.066659610002</v>
      </c>
      <c r="K491" s="26">
        <v>15059.05105724</v>
      </c>
      <c r="L491" s="26">
        <v>12043.853042520001</v>
      </c>
      <c r="M491" s="26">
        <v>11732.963524360001</v>
      </c>
      <c r="N491" s="26">
        <v>11311.586606000001</v>
      </c>
    </row>
    <row r="492" spans="1:14" x14ac:dyDescent="0.2">
      <c r="A492" s="26"/>
      <c r="B492" s="27" t="s">
        <v>2</v>
      </c>
      <c r="C492" s="26">
        <v>11149.84191232</v>
      </c>
      <c r="D492" s="26">
        <v>12311.67520401</v>
      </c>
      <c r="E492" s="26">
        <v>14624.77343868</v>
      </c>
      <c r="F492" s="26">
        <v>16559.755381840001</v>
      </c>
      <c r="G492" s="26">
        <v>13034.734092299999</v>
      </c>
      <c r="H492" s="26">
        <v>15698.073281950001</v>
      </c>
      <c r="I492" s="26">
        <v>17910.328879749999</v>
      </c>
      <c r="J492" s="26">
        <v>18382.191784350001</v>
      </c>
      <c r="K492" s="26">
        <v>18124.419804019999</v>
      </c>
      <c r="L492" s="26">
        <v>18392.897674510001</v>
      </c>
      <c r="M492" s="26">
        <v>17316.08991518</v>
      </c>
      <c r="N492" s="26">
        <v>17139.834715000001</v>
      </c>
    </row>
    <row r="493" spans="1:14" x14ac:dyDescent="0.2">
      <c r="A493" s="26"/>
      <c r="B493" s="27" t="s">
        <v>3</v>
      </c>
      <c r="C493" s="26">
        <v>13304.565962860001</v>
      </c>
      <c r="D493" s="26">
        <v>14043.56171543</v>
      </c>
      <c r="E493" s="26">
        <v>15041.620628029999</v>
      </c>
      <c r="F493" s="26">
        <v>16094.611029129999</v>
      </c>
      <c r="G493" s="26">
        <v>15547.3280227</v>
      </c>
      <c r="H493" s="26">
        <v>17356.93774238</v>
      </c>
      <c r="I493" s="26">
        <v>19022.482014379999</v>
      </c>
      <c r="J493" s="26">
        <v>20075.75659904</v>
      </c>
      <c r="K493" s="26">
        <v>21215.18824136</v>
      </c>
      <c r="L493" s="26">
        <v>22010.606029340001</v>
      </c>
      <c r="M493" s="26">
        <v>23059.438191370002</v>
      </c>
      <c r="N493" s="26">
        <v>24128.599746</v>
      </c>
    </row>
    <row r="494" spans="1:14" x14ac:dyDescent="0.2">
      <c r="A494" s="26"/>
      <c r="B494" s="27" t="s">
        <v>4</v>
      </c>
      <c r="C494" s="26">
        <v>9602.9099960999993</v>
      </c>
      <c r="D494" s="26">
        <v>10892.74610798</v>
      </c>
      <c r="E494" s="26">
        <v>13121.20101212</v>
      </c>
      <c r="F494" s="26">
        <v>14422.942326980001</v>
      </c>
      <c r="G494" s="26">
        <v>15128.970877539999</v>
      </c>
      <c r="H494" s="26">
        <v>18115.577339660002</v>
      </c>
      <c r="I494" s="26">
        <v>19334.66084275</v>
      </c>
      <c r="J494" s="26">
        <v>20170.001108749999</v>
      </c>
      <c r="K494" s="26">
        <v>20796.802475500001</v>
      </c>
      <c r="L494" s="26">
        <v>21516.543548680002</v>
      </c>
      <c r="M494" s="26">
        <v>21983.81010739</v>
      </c>
      <c r="N494" s="26">
        <v>21881.095084</v>
      </c>
    </row>
    <row r="495" spans="1:14" x14ac:dyDescent="0.2">
      <c r="A495" s="26"/>
      <c r="B495" s="27" t="s">
        <v>5</v>
      </c>
      <c r="C495" s="26">
        <v>272.84427946</v>
      </c>
      <c r="D495" s="26">
        <v>240.99394554</v>
      </c>
      <c r="E495" s="26">
        <v>295.20266822999997</v>
      </c>
      <c r="F495" s="26">
        <v>164.76537948999999</v>
      </c>
      <c r="G495" s="26">
        <v>119.06988744</v>
      </c>
      <c r="H495" s="26">
        <v>53.158831630000002</v>
      </c>
      <c r="I495" s="26">
        <v>78.237410069999996</v>
      </c>
      <c r="J495" s="26">
        <v>322.31364468999999</v>
      </c>
      <c r="K495" s="26">
        <v>349.40691077000002</v>
      </c>
      <c r="L495" s="26">
        <v>346.91414068</v>
      </c>
      <c r="M495" s="26">
        <v>169.89712</v>
      </c>
      <c r="N495" s="26" t="s">
        <v>13</v>
      </c>
    </row>
    <row r="496" spans="1:14" x14ac:dyDescent="0.2">
      <c r="A496" s="26"/>
      <c r="B496" s="27" t="s">
        <v>6</v>
      </c>
      <c r="C496" s="26">
        <v>720.17003264000004</v>
      </c>
      <c r="D496" s="26">
        <v>836.52706095999997</v>
      </c>
      <c r="E496" s="26">
        <v>962.26071663000005</v>
      </c>
      <c r="F496" s="26">
        <v>782.86029101999998</v>
      </c>
      <c r="G496" s="26">
        <v>801.88344567000001</v>
      </c>
      <c r="H496" s="26">
        <v>1192.1479385800001</v>
      </c>
      <c r="I496" s="26">
        <v>1192.5745118100001</v>
      </c>
      <c r="J496" s="26">
        <v>1219.89268244</v>
      </c>
      <c r="K496" s="26">
        <v>1341.6709644099999</v>
      </c>
      <c r="L496" s="26">
        <v>1444.4008831399999</v>
      </c>
      <c r="M496" s="26">
        <v>1453.09123746</v>
      </c>
      <c r="N496" s="26">
        <v>1429.0029950000001</v>
      </c>
    </row>
    <row r="497" spans="1:14" x14ac:dyDescent="0.2">
      <c r="A497" s="26"/>
      <c r="B497" s="27" t="s">
        <v>7</v>
      </c>
      <c r="C497" s="26">
        <v>1405.3666232400001</v>
      </c>
      <c r="D497" s="26">
        <v>2017.8093495799999</v>
      </c>
      <c r="E497" s="26">
        <v>2806.54034778</v>
      </c>
      <c r="F497" s="26">
        <v>3150.9613026000002</v>
      </c>
      <c r="G497" s="26">
        <v>3142.5162060100001</v>
      </c>
      <c r="H497" s="26">
        <v>3542.9782074499999</v>
      </c>
      <c r="I497" s="26">
        <v>3881.55190133</v>
      </c>
      <c r="J497" s="26">
        <v>3935.8363781200001</v>
      </c>
      <c r="K497" s="26">
        <v>4215.3171738000001</v>
      </c>
      <c r="L497" s="26">
        <v>4433.7948538000001</v>
      </c>
      <c r="M497" s="26">
        <v>4810.6556583900001</v>
      </c>
      <c r="N497" s="26">
        <v>4687.0757919999996</v>
      </c>
    </row>
    <row r="498" spans="1:14" x14ac:dyDescent="0.2">
      <c r="A498" s="26"/>
      <c r="B498" s="27" t="s">
        <v>8</v>
      </c>
      <c r="C498" s="26">
        <v>1288.6170446599999</v>
      </c>
      <c r="D498" s="26">
        <v>1357.65072098</v>
      </c>
      <c r="E498" s="26">
        <v>1504.2133355200001</v>
      </c>
      <c r="F498" s="26">
        <v>1610.2830034799999</v>
      </c>
      <c r="G498" s="26">
        <v>1699.74521882</v>
      </c>
      <c r="H498" s="26">
        <v>1977.9461641299999</v>
      </c>
      <c r="I498" s="26">
        <v>2009.2497430599999</v>
      </c>
      <c r="J498" s="26">
        <v>2018.4569685399999</v>
      </c>
      <c r="K498" s="26">
        <v>2027.0758122699999</v>
      </c>
      <c r="L498" s="26">
        <v>1938.3343994300001</v>
      </c>
      <c r="M498" s="26">
        <v>1860.6121198400001</v>
      </c>
      <c r="N498" s="26" t="s">
        <v>13</v>
      </c>
    </row>
    <row r="499" spans="1:14" x14ac:dyDescent="0.2">
      <c r="A499" s="26"/>
      <c r="B499" s="27" t="s">
        <v>9</v>
      </c>
      <c r="C499" s="26">
        <v>857.62080302000004</v>
      </c>
      <c r="D499" s="26">
        <v>720.66458713999998</v>
      </c>
      <c r="E499" s="26">
        <v>763.06621101999997</v>
      </c>
      <c r="F499" s="26">
        <v>928.87606381000001</v>
      </c>
      <c r="G499" s="26">
        <v>873.35117876000004</v>
      </c>
      <c r="H499" s="26">
        <v>1117.75131706</v>
      </c>
      <c r="I499" s="26">
        <v>1256.80883864</v>
      </c>
      <c r="J499" s="26">
        <v>1461.75684142</v>
      </c>
      <c r="K499" s="26">
        <v>1651.2377514100001</v>
      </c>
      <c r="L499" s="26">
        <v>1902.4823060799999</v>
      </c>
      <c r="M499" s="26">
        <v>1904.0861740800001</v>
      </c>
      <c r="N499" s="26" t="s">
        <v>13</v>
      </c>
    </row>
    <row r="500" spans="1:14" x14ac:dyDescent="0.2">
      <c r="A500" s="26"/>
      <c r="B500" s="27" t="s">
        <v>10</v>
      </c>
      <c r="C500" s="26">
        <v>4865.8087029799999</v>
      </c>
      <c r="D500" s="26">
        <v>5508.2307413999997</v>
      </c>
      <c r="E500" s="26">
        <v>6580.0841385200001</v>
      </c>
      <c r="F500" s="26">
        <v>7498.1731975599996</v>
      </c>
      <c r="G500" s="26">
        <v>8268.5845131700007</v>
      </c>
      <c r="H500" s="26">
        <v>9996.8207672099998</v>
      </c>
      <c r="I500" s="26">
        <v>10679.856115099999</v>
      </c>
      <c r="J500" s="26">
        <v>10951.701944959999</v>
      </c>
      <c r="K500" s="26">
        <v>10965.059308919999</v>
      </c>
      <c r="L500" s="26">
        <v>11195.13855931</v>
      </c>
      <c r="M500" s="26">
        <v>11511.59415615</v>
      </c>
      <c r="N500" s="26" t="s">
        <v>13</v>
      </c>
    </row>
    <row r="501" spans="1:14" x14ac:dyDescent="0.2">
      <c r="A501" s="26"/>
      <c r="B501" s="27" t="s">
        <v>11</v>
      </c>
      <c r="C501" s="26">
        <v>51.817268900000002</v>
      </c>
      <c r="D501" s="26">
        <v>55.871459590000001</v>
      </c>
      <c r="E501" s="26">
        <v>68.449077209999999</v>
      </c>
      <c r="F501" s="26">
        <v>143.83259939999999</v>
      </c>
      <c r="G501" s="26">
        <v>93.785274290000004</v>
      </c>
      <c r="H501" s="26">
        <v>83.535306860000006</v>
      </c>
      <c r="I501" s="26">
        <v>93.525179850000001</v>
      </c>
      <c r="J501" s="26">
        <v>111.3915956</v>
      </c>
      <c r="K501" s="26">
        <v>97.215059299999993</v>
      </c>
      <c r="L501" s="26">
        <v>100.0763469</v>
      </c>
      <c r="M501" s="26">
        <v>109.13664656</v>
      </c>
      <c r="N501" s="26" t="s">
        <v>13</v>
      </c>
    </row>
    <row r="502" spans="1:14" x14ac:dyDescent="0.2">
      <c r="A502" s="26"/>
      <c r="B502" s="27" t="s">
        <v>12</v>
      </c>
      <c r="C502" s="26">
        <v>140.66524115000001</v>
      </c>
      <c r="D502" s="26">
        <v>154.86950666999999</v>
      </c>
      <c r="E502" s="26">
        <v>141.38451717000001</v>
      </c>
      <c r="F502" s="26">
        <v>143.44733350999999</v>
      </c>
      <c r="G502" s="26">
        <v>130.03515335</v>
      </c>
      <c r="H502" s="26">
        <v>151.36752059</v>
      </c>
      <c r="I502" s="26">
        <v>142.85714285</v>
      </c>
      <c r="J502" s="26">
        <v>148.65105292999999</v>
      </c>
      <c r="K502" s="26">
        <v>149.94842702</v>
      </c>
      <c r="L502" s="26">
        <v>155.40205929999999</v>
      </c>
      <c r="M502" s="26">
        <v>164.86599799999999</v>
      </c>
      <c r="N502" s="26" t="s">
        <v>13</v>
      </c>
    </row>
    <row r="503" spans="1:14" x14ac:dyDescent="0.2">
      <c r="A503" s="26" t="s">
        <v>107</v>
      </c>
      <c r="B503" s="27" t="s">
        <v>1</v>
      </c>
      <c r="C503" s="26">
        <v>1504.2090000000001</v>
      </c>
      <c r="D503" s="26">
        <v>1671.011</v>
      </c>
      <c r="E503" s="26">
        <v>2262.6489999999999</v>
      </c>
      <c r="F503" s="26">
        <v>2563.672</v>
      </c>
      <c r="G503" s="26">
        <v>2069.4780000000001</v>
      </c>
      <c r="H503" s="26">
        <v>2532.556</v>
      </c>
      <c r="I503" s="26">
        <v>3092.971</v>
      </c>
      <c r="J503" s="26">
        <v>3810.105</v>
      </c>
      <c r="K503" s="26">
        <v>3634.759</v>
      </c>
      <c r="L503" s="26">
        <v>3886.5030000000002</v>
      </c>
      <c r="M503" s="26">
        <v>3951.2640000000001</v>
      </c>
      <c r="N503" s="26">
        <v>4077.4808680000001</v>
      </c>
    </row>
    <row r="504" spans="1:14" x14ac:dyDescent="0.2">
      <c r="A504" s="26"/>
      <c r="B504" s="27" t="s">
        <v>61</v>
      </c>
      <c r="C504" s="26">
        <v>221.64189999999999</v>
      </c>
      <c r="D504" s="26">
        <v>201.45740000000001</v>
      </c>
      <c r="E504" s="26">
        <v>283.02330000000001</v>
      </c>
      <c r="F504" s="26">
        <v>330.41539999999998</v>
      </c>
      <c r="G504" s="26">
        <v>241.17</v>
      </c>
      <c r="H504" s="26">
        <v>150.06899999999999</v>
      </c>
      <c r="I504" s="26">
        <v>145.02289999999999</v>
      </c>
      <c r="J504" s="26">
        <v>169.53</v>
      </c>
      <c r="K504" s="26">
        <v>179.26499999999999</v>
      </c>
      <c r="L504" s="26">
        <v>153.791</v>
      </c>
      <c r="M504" s="26">
        <v>149.09399999999999</v>
      </c>
      <c r="N504" s="26" t="s">
        <v>13</v>
      </c>
    </row>
    <row r="505" spans="1:14" x14ac:dyDescent="0.2">
      <c r="A505" s="26"/>
      <c r="B505" s="27" t="s">
        <v>2</v>
      </c>
      <c r="C505" s="26">
        <v>216.667</v>
      </c>
      <c r="D505" s="26">
        <v>254.827</v>
      </c>
      <c r="E505" s="26">
        <v>308.57799999999997</v>
      </c>
      <c r="F505" s="26">
        <v>284.12299999999999</v>
      </c>
      <c r="G505" s="26">
        <v>238.226</v>
      </c>
      <c r="H505" s="26">
        <v>303.38799999999998</v>
      </c>
      <c r="I505" s="26">
        <v>378.87200000000001</v>
      </c>
      <c r="J505" s="26">
        <v>383.80500000000001</v>
      </c>
      <c r="K505" s="26">
        <v>438.31599999999997</v>
      </c>
      <c r="L505" s="26">
        <v>501.08699999999999</v>
      </c>
      <c r="M505" s="26">
        <v>477.34300000000002</v>
      </c>
      <c r="N505" s="26">
        <v>450.79746799999998</v>
      </c>
    </row>
    <row r="506" spans="1:14" x14ac:dyDescent="0.2">
      <c r="A506" s="26"/>
      <c r="B506" s="27" t="s">
        <v>3</v>
      </c>
      <c r="C506" s="26">
        <v>412.15</v>
      </c>
      <c r="D506" s="26">
        <v>432.959</v>
      </c>
      <c r="E506" s="26">
        <v>525.56799999999998</v>
      </c>
      <c r="F506" s="26">
        <v>620.90200000000004</v>
      </c>
      <c r="G506" s="26">
        <v>645.45899999999995</v>
      </c>
      <c r="H506" s="26">
        <v>799.81600000000003</v>
      </c>
      <c r="I506" s="26">
        <v>964.38400000000001</v>
      </c>
      <c r="J506" s="26">
        <v>1083.125</v>
      </c>
      <c r="K506" s="26">
        <v>1132.442</v>
      </c>
      <c r="L506" s="26">
        <v>1213.49</v>
      </c>
      <c r="M506" s="26">
        <v>1233.7370000000001</v>
      </c>
      <c r="N506" s="26">
        <v>1220.932607</v>
      </c>
    </row>
    <row r="507" spans="1:14" x14ac:dyDescent="0.2">
      <c r="A507" s="26"/>
      <c r="B507" s="27" t="s">
        <v>4</v>
      </c>
      <c r="C507" s="26">
        <v>653.75099999999998</v>
      </c>
      <c r="D507" s="26">
        <v>781.76700000000005</v>
      </c>
      <c r="E507" s="26">
        <v>1145.48</v>
      </c>
      <c r="F507" s="26">
        <v>1328.231</v>
      </c>
      <c r="G507" s="26">
        <v>944.62199999999996</v>
      </c>
      <c r="H507" s="26">
        <v>1279.2829999999999</v>
      </c>
      <c r="I507" s="26">
        <v>1604.692</v>
      </c>
      <c r="J507" s="26">
        <v>2173.645</v>
      </c>
      <c r="K507" s="26">
        <v>1884.7349999999999</v>
      </c>
      <c r="L507" s="26">
        <v>2018.136</v>
      </c>
      <c r="M507" s="26">
        <v>2091.0889999999999</v>
      </c>
      <c r="N507" s="26">
        <v>2225.4978249999999</v>
      </c>
    </row>
    <row r="508" spans="1:14" x14ac:dyDescent="0.2">
      <c r="A508" s="26"/>
      <c r="B508" s="27" t="s">
        <v>5</v>
      </c>
      <c r="C508" s="26" t="s">
        <v>13</v>
      </c>
      <c r="D508" s="26" t="s">
        <v>13</v>
      </c>
      <c r="E508" s="26" t="s">
        <v>13</v>
      </c>
      <c r="F508" s="26" t="s">
        <v>13</v>
      </c>
      <c r="G508" s="26" t="s">
        <v>13</v>
      </c>
      <c r="H508" s="26">
        <v>149.185</v>
      </c>
      <c r="I508" s="26">
        <v>304.685</v>
      </c>
      <c r="J508" s="26">
        <v>604.88800000000003</v>
      </c>
      <c r="K508" s="26">
        <v>80.211699999999993</v>
      </c>
      <c r="L508" s="26" t="s">
        <v>13</v>
      </c>
      <c r="M508" s="26" t="s">
        <v>13</v>
      </c>
      <c r="N508" s="26" t="s">
        <v>13</v>
      </c>
    </row>
    <row r="509" spans="1:14" x14ac:dyDescent="0.2">
      <c r="A509" s="26"/>
      <c r="B509" s="27" t="s">
        <v>6</v>
      </c>
      <c r="C509" s="26">
        <v>93.236999999999995</v>
      </c>
      <c r="D509" s="26">
        <v>102.449</v>
      </c>
      <c r="E509" s="26">
        <v>129.68600000000001</v>
      </c>
      <c r="F509" s="26">
        <v>101.626</v>
      </c>
      <c r="G509" s="26">
        <v>77.668999999999997</v>
      </c>
      <c r="H509" s="26">
        <v>93.465000000000003</v>
      </c>
      <c r="I509" s="26">
        <v>105.86499999999999</v>
      </c>
      <c r="J509" s="26">
        <v>135.75200000000001</v>
      </c>
      <c r="K509" s="26">
        <v>161.256</v>
      </c>
      <c r="L509" s="26">
        <v>169.61600000000001</v>
      </c>
      <c r="M509" s="26">
        <v>168.10900000000001</v>
      </c>
      <c r="N509" s="26" t="s">
        <v>13</v>
      </c>
    </row>
    <row r="510" spans="1:14" x14ac:dyDescent="0.2">
      <c r="A510" s="26"/>
      <c r="B510" s="27" t="s">
        <v>7</v>
      </c>
      <c r="C510" s="26">
        <v>130.89099999999999</v>
      </c>
      <c r="D510" s="26">
        <v>148.94800000000001</v>
      </c>
      <c r="E510" s="26">
        <v>201.34200000000001</v>
      </c>
      <c r="F510" s="26">
        <v>244.595</v>
      </c>
      <c r="G510" s="26">
        <v>152.74199999999999</v>
      </c>
      <c r="H510" s="26">
        <v>228.005</v>
      </c>
      <c r="I510" s="26">
        <v>205.15199999999999</v>
      </c>
      <c r="J510" s="26">
        <v>371.07600000000002</v>
      </c>
      <c r="K510" s="26">
        <v>350.00400000000002</v>
      </c>
      <c r="L510" s="26">
        <v>353.73</v>
      </c>
      <c r="M510" s="26">
        <v>435.86599999999999</v>
      </c>
      <c r="N510" s="26" t="s">
        <v>13</v>
      </c>
    </row>
    <row r="511" spans="1:14" x14ac:dyDescent="0.2">
      <c r="A511" s="26"/>
      <c r="B511" s="27" t="s">
        <v>8</v>
      </c>
      <c r="C511" s="26">
        <v>5.3563400000000003</v>
      </c>
      <c r="D511" s="26">
        <v>6.0776700000000003</v>
      </c>
      <c r="E511" s="26">
        <v>44.748199999999997</v>
      </c>
      <c r="F511" s="26">
        <v>102.08199999999999</v>
      </c>
      <c r="G511" s="26">
        <v>122.157</v>
      </c>
      <c r="H511" s="26">
        <v>182.803</v>
      </c>
      <c r="I511" s="26">
        <v>253.22</v>
      </c>
      <c r="J511" s="26">
        <v>221.19900000000001</v>
      </c>
      <c r="K511" s="26">
        <v>221.202</v>
      </c>
      <c r="L511" s="26">
        <v>203.81700000000001</v>
      </c>
      <c r="M511" s="26">
        <v>169.114</v>
      </c>
      <c r="N511" s="26" t="s">
        <v>13</v>
      </c>
    </row>
    <row r="512" spans="1:14" x14ac:dyDescent="0.2">
      <c r="A512" s="26"/>
      <c r="B512" s="27" t="s">
        <v>9</v>
      </c>
      <c r="C512" s="26">
        <v>65.863900000000001</v>
      </c>
      <c r="D512" s="26">
        <v>76.010199999999998</v>
      </c>
      <c r="E512" s="26">
        <v>103.011</v>
      </c>
      <c r="F512" s="26">
        <v>107.005</v>
      </c>
      <c r="G512" s="26">
        <v>101.209</v>
      </c>
      <c r="H512" s="26">
        <v>89.379000000000005</v>
      </c>
      <c r="I512" s="26">
        <v>86.073999999999998</v>
      </c>
      <c r="J512" s="26">
        <v>88.158000000000001</v>
      </c>
      <c r="K512" s="26">
        <v>90.146000000000001</v>
      </c>
      <c r="L512" s="26">
        <v>100.818</v>
      </c>
      <c r="M512" s="26">
        <v>103.813</v>
      </c>
      <c r="N512" s="26">
        <v>96.178768000000005</v>
      </c>
    </row>
    <row r="513" spans="1:14" x14ac:dyDescent="0.2">
      <c r="A513" s="26"/>
      <c r="B513" s="27" t="s">
        <v>10</v>
      </c>
      <c r="C513" s="26">
        <v>319.012</v>
      </c>
      <c r="D513" s="26">
        <v>400.99</v>
      </c>
      <c r="E513" s="26">
        <v>608.80799999999999</v>
      </c>
      <c r="F513" s="26">
        <v>696.38900000000001</v>
      </c>
      <c r="G513" s="26">
        <v>396.91</v>
      </c>
      <c r="H513" s="26">
        <v>389.17</v>
      </c>
      <c r="I513" s="26">
        <v>538.11699999999996</v>
      </c>
      <c r="J513" s="26">
        <v>633.93399999999997</v>
      </c>
      <c r="K513" s="26">
        <v>853.03300000000002</v>
      </c>
      <c r="L513" s="26">
        <v>1039.2550000000001</v>
      </c>
      <c r="M513" s="26">
        <v>781.19600000000003</v>
      </c>
      <c r="N513" s="26" t="s">
        <v>13</v>
      </c>
    </row>
    <row r="514" spans="1:14" x14ac:dyDescent="0.2">
      <c r="A514" s="26"/>
      <c r="B514" s="27" t="s">
        <v>11</v>
      </c>
      <c r="C514" s="26" t="s">
        <v>13</v>
      </c>
      <c r="D514" s="26" t="s">
        <v>13</v>
      </c>
      <c r="E514" s="26" t="s">
        <v>13</v>
      </c>
      <c r="F514" s="26" t="s">
        <v>13</v>
      </c>
      <c r="G514" s="26" t="s">
        <v>13</v>
      </c>
      <c r="H514" s="26" t="s">
        <v>13</v>
      </c>
      <c r="I514" s="26" t="s">
        <v>13</v>
      </c>
      <c r="J514" s="26" t="s">
        <v>13</v>
      </c>
      <c r="K514" s="26" t="s">
        <v>13</v>
      </c>
      <c r="L514" s="26" t="s">
        <v>13</v>
      </c>
      <c r="M514" s="26" t="s">
        <v>13</v>
      </c>
      <c r="N514" s="26" t="s">
        <v>13</v>
      </c>
    </row>
    <row r="515" spans="1:14" x14ac:dyDescent="0.2">
      <c r="A515" s="26"/>
      <c r="B515" s="27" t="s">
        <v>12</v>
      </c>
      <c r="C515" s="26">
        <v>39.390599999999999</v>
      </c>
      <c r="D515" s="26">
        <v>47.291600000000003</v>
      </c>
      <c r="E515" s="26">
        <v>57.884900000000002</v>
      </c>
      <c r="F515" s="26">
        <v>76.534999999999997</v>
      </c>
      <c r="G515" s="26">
        <v>93.933800000000005</v>
      </c>
      <c r="H515" s="26">
        <v>147.27600000000001</v>
      </c>
      <c r="I515" s="26">
        <v>111.58</v>
      </c>
      <c r="J515" s="26">
        <v>118.63800000000001</v>
      </c>
      <c r="K515" s="26">
        <v>128.88200000000001</v>
      </c>
      <c r="L515" s="26">
        <v>150.9</v>
      </c>
      <c r="M515" s="26">
        <v>432.99200000000002</v>
      </c>
      <c r="N515" s="26">
        <v>250.20598699999999</v>
      </c>
    </row>
    <row r="516" spans="1:14" x14ac:dyDescent="0.2">
      <c r="A516" s="26" t="s">
        <v>108</v>
      </c>
      <c r="B516" s="27" t="s">
        <v>1</v>
      </c>
      <c r="C516" s="26">
        <v>32457</v>
      </c>
      <c r="D516" s="26">
        <v>32719</v>
      </c>
      <c r="E516" s="26">
        <v>34818</v>
      </c>
      <c r="F516" s="26">
        <v>34870</v>
      </c>
      <c r="G516" s="26">
        <v>29604</v>
      </c>
      <c r="H516" s="26">
        <v>37711</v>
      </c>
      <c r="I516" s="26">
        <v>41895</v>
      </c>
      <c r="J516" s="26">
        <v>51759</v>
      </c>
      <c r="K516" s="26">
        <v>50261</v>
      </c>
      <c r="L516" s="26">
        <v>51515</v>
      </c>
      <c r="M516" s="26">
        <v>51259</v>
      </c>
      <c r="N516" s="26">
        <v>52407</v>
      </c>
    </row>
    <row r="517" spans="1:14" x14ac:dyDescent="0.2">
      <c r="A517" s="26"/>
      <c r="B517" s="27" t="s">
        <v>61</v>
      </c>
      <c r="C517" s="26">
        <v>338</v>
      </c>
      <c r="D517" s="26">
        <v>306</v>
      </c>
      <c r="E517" s="26">
        <v>308</v>
      </c>
      <c r="F517" s="26">
        <v>282</v>
      </c>
      <c r="G517" s="26">
        <v>244</v>
      </c>
      <c r="H517" s="26">
        <v>537</v>
      </c>
      <c r="I517" s="26">
        <v>790</v>
      </c>
      <c r="J517" s="26">
        <v>9718</v>
      </c>
      <c r="K517" s="26">
        <v>8082</v>
      </c>
      <c r="L517" s="26">
        <v>6037</v>
      </c>
      <c r="M517" s="26">
        <v>5179</v>
      </c>
      <c r="N517" s="26">
        <v>4312</v>
      </c>
    </row>
    <row r="518" spans="1:14" x14ac:dyDescent="0.2">
      <c r="A518" s="26"/>
      <c r="B518" s="27" t="s">
        <v>2</v>
      </c>
      <c r="C518" s="26">
        <v>8095</v>
      </c>
      <c r="D518" s="26">
        <v>8717</v>
      </c>
      <c r="E518" s="26">
        <v>9579</v>
      </c>
      <c r="F518" s="26">
        <v>10856</v>
      </c>
      <c r="G518" s="26">
        <v>7551</v>
      </c>
      <c r="H518" s="26">
        <v>9369</v>
      </c>
      <c r="I518" s="26">
        <v>9453</v>
      </c>
      <c r="J518" s="26">
        <v>9756</v>
      </c>
      <c r="K518" s="26">
        <v>9837</v>
      </c>
      <c r="L518" s="26">
        <v>10326</v>
      </c>
      <c r="M518" s="26">
        <v>9964</v>
      </c>
      <c r="N518" s="26">
        <v>10793</v>
      </c>
    </row>
    <row r="519" spans="1:14" x14ac:dyDescent="0.2">
      <c r="A519" s="26"/>
      <c r="B519" s="27" t="s">
        <v>3</v>
      </c>
      <c r="C519" s="26">
        <v>8682</v>
      </c>
      <c r="D519" s="26">
        <v>8746</v>
      </c>
      <c r="E519" s="26">
        <v>9070</v>
      </c>
      <c r="F519" s="26">
        <v>9116</v>
      </c>
      <c r="G519" s="26">
        <v>7800</v>
      </c>
      <c r="H519" s="26">
        <v>9357</v>
      </c>
      <c r="I519" s="26">
        <v>10112</v>
      </c>
      <c r="J519" s="26">
        <v>10630</v>
      </c>
      <c r="K519" s="26">
        <v>12310</v>
      </c>
      <c r="L519" s="26">
        <v>13996</v>
      </c>
      <c r="M519" s="26">
        <v>15503</v>
      </c>
      <c r="N519" s="26">
        <v>16574</v>
      </c>
    </row>
    <row r="520" spans="1:14" x14ac:dyDescent="0.2">
      <c r="A520" s="26"/>
      <c r="B520" s="27" t="s">
        <v>4</v>
      </c>
      <c r="C520" s="26">
        <v>15342</v>
      </c>
      <c r="D520" s="26">
        <v>14950</v>
      </c>
      <c r="E520" s="26">
        <v>15861</v>
      </c>
      <c r="F520" s="26">
        <v>14616</v>
      </c>
      <c r="G520" s="26">
        <v>14009</v>
      </c>
      <c r="H520" s="26">
        <v>18448</v>
      </c>
      <c r="I520" s="26">
        <v>21540</v>
      </c>
      <c r="J520" s="26">
        <v>21655</v>
      </c>
      <c r="K520" s="26">
        <v>20032</v>
      </c>
      <c r="L520" s="26">
        <v>21156</v>
      </c>
      <c r="M520" s="26">
        <v>20613</v>
      </c>
      <c r="N520" s="26">
        <v>20728</v>
      </c>
    </row>
    <row r="521" spans="1:14" x14ac:dyDescent="0.2">
      <c r="A521" s="26"/>
      <c r="B521" s="27" t="s">
        <v>5</v>
      </c>
      <c r="C521" s="26">
        <v>376</v>
      </c>
      <c r="D521" s="26">
        <v>295</v>
      </c>
      <c r="E521" s="26">
        <v>371</v>
      </c>
      <c r="F521" s="26">
        <v>235</v>
      </c>
      <c r="G521" s="26">
        <v>86</v>
      </c>
      <c r="H521" s="26">
        <v>241</v>
      </c>
      <c r="I521" s="26">
        <v>233</v>
      </c>
      <c r="J521" s="26">
        <v>570</v>
      </c>
      <c r="K521" s="26">
        <v>670</v>
      </c>
      <c r="L521" s="26">
        <v>1008</v>
      </c>
      <c r="M521" s="26">
        <v>883</v>
      </c>
      <c r="N521" s="26">
        <v>1182</v>
      </c>
    </row>
    <row r="522" spans="1:14" x14ac:dyDescent="0.2">
      <c r="A522" s="26"/>
      <c r="B522" s="27" t="s">
        <v>6</v>
      </c>
      <c r="C522" s="26">
        <v>967</v>
      </c>
      <c r="D522" s="26">
        <v>913</v>
      </c>
      <c r="E522" s="26">
        <v>1064</v>
      </c>
      <c r="F522" s="26">
        <v>963</v>
      </c>
      <c r="G522" s="26">
        <v>710</v>
      </c>
      <c r="H522" s="26">
        <v>839</v>
      </c>
      <c r="I522" s="26">
        <v>1054</v>
      </c>
      <c r="J522" s="26">
        <v>1055</v>
      </c>
      <c r="K522" s="26">
        <v>1001</v>
      </c>
      <c r="L522" s="26">
        <v>942</v>
      </c>
      <c r="M522" s="26">
        <v>761</v>
      </c>
      <c r="N522" s="26">
        <v>705</v>
      </c>
    </row>
    <row r="523" spans="1:14" x14ac:dyDescent="0.2">
      <c r="A523" s="26"/>
      <c r="B523" s="27" t="s">
        <v>7</v>
      </c>
      <c r="C523" s="26">
        <v>1370</v>
      </c>
      <c r="D523" s="26">
        <v>1409</v>
      </c>
      <c r="E523" s="26">
        <v>801</v>
      </c>
      <c r="F523" s="26">
        <v>347</v>
      </c>
      <c r="G523" s="26">
        <v>348</v>
      </c>
      <c r="H523" s="26">
        <v>216</v>
      </c>
      <c r="I523" s="26">
        <v>273</v>
      </c>
      <c r="J523" s="26">
        <v>414</v>
      </c>
      <c r="K523" s="26">
        <v>527</v>
      </c>
      <c r="L523" s="26">
        <v>586</v>
      </c>
      <c r="M523" s="26">
        <v>741</v>
      </c>
      <c r="N523" s="26">
        <v>869</v>
      </c>
    </row>
    <row r="524" spans="1:14" x14ac:dyDescent="0.2">
      <c r="A524" s="26"/>
      <c r="B524" s="27" t="s">
        <v>8</v>
      </c>
      <c r="C524" s="26">
        <v>1796</v>
      </c>
      <c r="D524" s="26">
        <v>2321</v>
      </c>
      <c r="E524" s="26">
        <v>2575</v>
      </c>
      <c r="F524" s="26">
        <v>3015</v>
      </c>
      <c r="G524" s="26">
        <v>3424</v>
      </c>
      <c r="H524" s="26">
        <v>4943</v>
      </c>
      <c r="I524" s="26">
        <v>5788</v>
      </c>
      <c r="J524" s="26">
        <v>4513</v>
      </c>
      <c r="K524" s="26">
        <v>3795</v>
      </c>
      <c r="L524" s="26">
        <v>3746</v>
      </c>
      <c r="M524" s="26">
        <v>3474</v>
      </c>
      <c r="N524" s="26">
        <v>3401</v>
      </c>
    </row>
    <row r="525" spans="1:14" x14ac:dyDescent="0.2">
      <c r="A525" s="26"/>
      <c r="B525" s="27" t="s">
        <v>9</v>
      </c>
      <c r="C525" s="26">
        <v>803</v>
      </c>
      <c r="D525" s="26">
        <v>687</v>
      </c>
      <c r="E525" s="26">
        <v>680</v>
      </c>
      <c r="F525" s="26">
        <v>671</v>
      </c>
      <c r="G525" s="26">
        <v>722</v>
      </c>
      <c r="H525" s="26">
        <v>866</v>
      </c>
      <c r="I525" s="26">
        <v>1010</v>
      </c>
      <c r="J525" s="26">
        <v>1168</v>
      </c>
      <c r="K525" s="26">
        <v>1180</v>
      </c>
      <c r="L525" s="26">
        <v>1230</v>
      </c>
      <c r="M525" s="26">
        <v>1234</v>
      </c>
      <c r="N525" s="26">
        <v>1339</v>
      </c>
    </row>
    <row r="526" spans="1:14" x14ac:dyDescent="0.2">
      <c r="A526" s="26"/>
      <c r="B526" s="27" t="s">
        <v>10</v>
      </c>
      <c r="C526" s="26">
        <v>8669</v>
      </c>
      <c r="D526" s="26">
        <v>8063</v>
      </c>
      <c r="E526" s="26">
        <v>9328</v>
      </c>
      <c r="F526" s="26">
        <v>8368</v>
      </c>
      <c r="G526" s="26">
        <v>7822</v>
      </c>
      <c r="H526" s="26">
        <v>10381</v>
      </c>
      <c r="I526" s="26">
        <v>12240</v>
      </c>
      <c r="J526" s="26">
        <v>12944</v>
      </c>
      <c r="K526" s="26">
        <v>11940</v>
      </c>
      <c r="L526" s="26">
        <v>12696</v>
      </c>
      <c r="M526" s="26">
        <v>12635</v>
      </c>
      <c r="N526" s="26">
        <v>12344</v>
      </c>
    </row>
    <row r="527" spans="1:14" x14ac:dyDescent="0.2">
      <c r="A527" s="26"/>
      <c r="B527" s="27" t="s">
        <v>11</v>
      </c>
      <c r="C527" s="26">
        <v>301</v>
      </c>
      <c r="D527" s="26">
        <v>199</v>
      </c>
      <c r="E527" s="26">
        <v>205</v>
      </c>
      <c r="F527" s="26">
        <v>184</v>
      </c>
      <c r="G527" s="26">
        <v>196</v>
      </c>
      <c r="H527" s="26">
        <v>215</v>
      </c>
      <c r="I527" s="26">
        <v>237</v>
      </c>
      <c r="J527" s="26">
        <v>279</v>
      </c>
      <c r="K527" s="26">
        <v>258</v>
      </c>
      <c r="L527" s="26">
        <v>254</v>
      </c>
      <c r="M527" s="26">
        <v>252</v>
      </c>
      <c r="N527" s="26">
        <v>220</v>
      </c>
    </row>
    <row r="528" spans="1:14" x14ac:dyDescent="0.2">
      <c r="A528" s="26"/>
      <c r="B528" s="27" t="s">
        <v>12</v>
      </c>
      <c r="C528" s="26">
        <v>1060</v>
      </c>
      <c r="D528" s="26">
        <v>1063</v>
      </c>
      <c r="E528" s="26">
        <v>837</v>
      </c>
      <c r="F528" s="26">
        <v>833</v>
      </c>
      <c r="G528" s="26">
        <v>701</v>
      </c>
      <c r="H528" s="26">
        <v>747</v>
      </c>
      <c r="I528" s="26">
        <v>705</v>
      </c>
      <c r="J528" s="26">
        <v>712</v>
      </c>
      <c r="K528" s="26">
        <v>661</v>
      </c>
      <c r="L528" s="26">
        <v>694</v>
      </c>
      <c r="M528" s="26">
        <v>633</v>
      </c>
      <c r="N528" s="26">
        <v>668</v>
      </c>
    </row>
    <row r="529" spans="1:14" x14ac:dyDescent="0.2">
      <c r="A529" s="26" t="s">
        <v>109</v>
      </c>
      <c r="B529" s="27" t="s">
        <v>1</v>
      </c>
      <c r="C529" s="26">
        <v>5318.67</v>
      </c>
      <c r="D529" s="26">
        <v>6041.15</v>
      </c>
      <c r="E529" s="26">
        <v>6824.67</v>
      </c>
      <c r="F529" s="26">
        <v>7910.73</v>
      </c>
      <c r="G529" s="26">
        <v>7981.58</v>
      </c>
      <c r="H529" s="26">
        <v>9362.52</v>
      </c>
      <c r="I529" s="26">
        <v>10847</v>
      </c>
      <c r="J529" s="26">
        <v>12225.72</v>
      </c>
      <c r="K529" s="26">
        <v>13049.64</v>
      </c>
      <c r="L529" s="26">
        <v>14031.23</v>
      </c>
      <c r="M529" s="26">
        <v>11943.35</v>
      </c>
      <c r="N529" s="26">
        <v>10815.89</v>
      </c>
    </row>
    <row r="530" spans="1:14" x14ac:dyDescent="0.2">
      <c r="A530" s="26"/>
      <c r="B530" s="27" t="s">
        <v>61</v>
      </c>
      <c r="C530" s="26">
        <v>5.01</v>
      </c>
      <c r="D530" s="26">
        <v>6.03</v>
      </c>
      <c r="E530" s="26">
        <v>5.86</v>
      </c>
      <c r="F530" s="26">
        <v>7.26</v>
      </c>
      <c r="G530" s="26">
        <v>6.23</v>
      </c>
      <c r="H530" s="26">
        <v>12.18</v>
      </c>
      <c r="I530" s="26">
        <v>15.73</v>
      </c>
      <c r="J530" s="26">
        <v>26.26</v>
      </c>
      <c r="K530" s="26">
        <v>14.67</v>
      </c>
      <c r="L530" s="26">
        <v>21.63</v>
      </c>
      <c r="M530" s="26">
        <v>13.42</v>
      </c>
      <c r="N530" s="26">
        <v>13.61</v>
      </c>
    </row>
    <row r="531" spans="1:14" x14ac:dyDescent="0.2">
      <c r="A531" s="26"/>
      <c r="B531" s="27" t="s">
        <v>2</v>
      </c>
      <c r="C531" s="26">
        <v>2125.38</v>
      </c>
      <c r="D531" s="26">
        <v>2269.86</v>
      </c>
      <c r="E531" s="26">
        <v>2628.85</v>
      </c>
      <c r="F531" s="26">
        <v>3014.94</v>
      </c>
      <c r="G531" s="26">
        <v>2332.54</v>
      </c>
      <c r="H531" s="26">
        <v>2826.82</v>
      </c>
      <c r="I531" s="26">
        <v>3110.67</v>
      </c>
      <c r="J531" s="26">
        <v>3586.74</v>
      </c>
      <c r="K531" s="26">
        <v>3155.4</v>
      </c>
      <c r="L531" s="26">
        <v>3338.64</v>
      </c>
      <c r="M531" s="26">
        <v>2857.39</v>
      </c>
      <c r="N531" s="26">
        <v>2560.17</v>
      </c>
    </row>
    <row r="532" spans="1:14" x14ac:dyDescent="0.2">
      <c r="A532" s="26"/>
      <c r="B532" s="27" t="s">
        <v>3</v>
      </c>
      <c r="C532" s="26">
        <v>1498.69</v>
      </c>
      <c r="D532" s="26">
        <v>1689.75</v>
      </c>
      <c r="E532" s="26">
        <v>1904.45</v>
      </c>
      <c r="F532" s="26">
        <v>2176.9499999999998</v>
      </c>
      <c r="G532" s="26">
        <v>2251.73</v>
      </c>
      <c r="H532" s="26">
        <v>2640.96</v>
      </c>
      <c r="I532" s="26">
        <v>3031.55</v>
      </c>
      <c r="J532" s="26">
        <v>3625.85</v>
      </c>
      <c r="K532" s="26">
        <v>3940.78</v>
      </c>
      <c r="L532" s="26">
        <v>4682.74</v>
      </c>
      <c r="M532" s="26">
        <v>4322.32</v>
      </c>
      <c r="N532" s="26">
        <v>4209.18</v>
      </c>
    </row>
    <row r="533" spans="1:14" x14ac:dyDescent="0.2">
      <c r="A533" s="26"/>
      <c r="B533" s="27" t="s">
        <v>4</v>
      </c>
      <c r="C533" s="26">
        <v>1689.59</v>
      </c>
      <c r="D533" s="26">
        <v>2075.5100000000002</v>
      </c>
      <c r="E533" s="26">
        <v>2285.5100000000002</v>
      </c>
      <c r="F533" s="26">
        <v>2711.58</v>
      </c>
      <c r="G533" s="26">
        <v>3391.08</v>
      </c>
      <c r="H533" s="26">
        <v>3882.56</v>
      </c>
      <c r="I533" s="26">
        <v>4689.05</v>
      </c>
      <c r="J533" s="26">
        <v>4986.87</v>
      </c>
      <c r="K533" s="26">
        <v>5938.79</v>
      </c>
      <c r="L533" s="26">
        <v>5988.22</v>
      </c>
      <c r="M533" s="26">
        <v>4750.22</v>
      </c>
      <c r="N533" s="26">
        <v>4032.93</v>
      </c>
    </row>
    <row r="534" spans="1:14" x14ac:dyDescent="0.2">
      <c r="A534" s="26"/>
      <c r="B534" s="27" t="s">
        <v>5</v>
      </c>
      <c r="C534" s="26">
        <v>0</v>
      </c>
      <c r="D534" s="26">
        <v>0.02</v>
      </c>
      <c r="E534" s="26">
        <v>0</v>
      </c>
      <c r="F534" s="26">
        <v>6.95</v>
      </c>
      <c r="G534" s="26">
        <v>3.23</v>
      </c>
      <c r="H534" s="26">
        <v>0.61</v>
      </c>
      <c r="I534" s="26">
        <v>0.54</v>
      </c>
      <c r="J534" s="26">
        <v>3.81</v>
      </c>
      <c r="K534" s="26">
        <v>1.87</v>
      </c>
      <c r="L534" s="26">
        <v>2.17</v>
      </c>
      <c r="M534" s="26">
        <v>0.51</v>
      </c>
      <c r="N534" s="26">
        <v>0.25</v>
      </c>
    </row>
    <row r="535" spans="1:14" x14ac:dyDescent="0.2">
      <c r="A535" s="26"/>
      <c r="B535" s="27" t="s">
        <v>6</v>
      </c>
      <c r="C535" s="26">
        <v>289.87</v>
      </c>
      <c r="D535" s="26">
        <v>317.5</v>
      </c>
      <c r="E535" s="26">
        <v>388.42</v>
      </c>
      <c r="F535" s="26">
        <v>436.4</v>
      </c>
      <c r="G535" s="26">
        <v>440.39</v>
      </c>
      <c r="H535" s="26">
        <v>575.66999999999996</v>
      </c>
      <c r="I535" s="26">
        <v>715.21</v>
      </c>
      <c r="J535" s="26">
        <v>797.69</v>
      </c>
      <c r="K535" s="26">
        <v>846.97</v>
      </c>
      <c r="L535" s="26">
        <v>831.73</v>
      </c>
      <c r="M535" s="26">
        <v>646.01</v>
      </c>
      <c r="N535" s="26">
        <v>583.89</v>
      </c>
    </row>
    <row r="536" spans="1:14" x14ac:dyDescent="0.2">
      <c r="A536" s="26"/>
      <c r="B536" s="27" t="s">
        <v>7</v>
      </c>
      <c r="C536" s="26">
        <v>320.26</v>
      </c>
      <c r="D536" s="26">
        <v>344.31</v>
      </c>
      <c r="E536" s="26">
        <v>320.69</v>
      </c>
      <c r="F536" s="26">
        <v>400.11</v>
      </c>
      <c r="G536" s="26">
        <v>569.94000000000005</v>
      </c>
      <c r="H536" s="26">
        <v>590.28</v>
      </c>
      <c r="I536" s="26">
        <v>683.12</v>
      </c>
      <c r="J536" s="26">
        <v>716.23</v>
      </c>
      <c r="K536" s="26">
        <v>763.55</v>
      </c>
      <c r="L536" s="26">
        <v>880.65</v>
      </c>
      <c r="M536" s="26">
        <v>748.52</v>
      </c>
      <c r="N536" s="26">
        <v>512.92999999999995</v>
      </c>
    </row>
    <row r="537" spans="1:14" x14ac:dyDescent="0.2">
      <c r="A537" s="26"/>
      <c r="B537" s="27" t="s">
        <v>8</v>
      </c>
      <c r="C537" s="26">
        <v>118.09</v>
      </c>
      <c r="D537" s="26">
        <v>126.78</v>
      </c>
      <c r="E537" s="26">
        <v>187.9</v>
      </c>
      <c r="F537" s="26">
        <v>263.04000000000002</v>
      </c>
      <c r="G537" s="26">
        <v>298.57</v>
      </c>
      <c r="H537" s="26">
        <v>362.41</v>
      </c>
      <c r="I537" s="26">
        <v>424.66</v>
      </c>
      <c r="J537" s="26">
        <v>526.91</v>
      </c>
      <c r="K537" s="26">
        <v>560.54999999999995</v>
      </c>
      <c r="L537" s="26">
        <v>525.97</v>
      </c>
      <c r="M537" s="26">
        <v>467.36</v>
      </c>
      <c r="N537" s="26">
        <v>429.16</v>
      </c>
    </row>
    <row r="538" spans="1:14" x14ac:dyDescent="0.2">
      <c r="A538" s="26"/>
      <c r="B538" s="27" t="s">
        <v>9</v>
      </c>
      <c r="C538" s="26">
        <v>251.87</v>
      </c>
      <c r="D538" s="26">
        <v>325.05</v>
      </c>
      <c r="E538" s="26">
        <v>267.82</v>
      </c>
      <c r="F538" s="26">
        <v>313.77999999999997</v>
      </c>
      <c r="G538" s="26">
        <v>384.15</v>
      </c>
      <c r="H538" s="26">
        <v>357.31</v>
      </c>
      <c r="I538" s="26">
        <v>435.39</v>
      </c>
      <c r="J538" s="26">
        <v>467.57</v>
      </c>
      <c r="K538" s="26">
        <v>695</v>
      </c>
      <c r="L538" s="26">
        <v>666.45</v>
      </c>
      <c r="M538" s="26">
        <v>718.67</v>
      </c>
      <c r="N538" s="26">
        <v>704.06</v>
      </c>
    </row>
    <row r="539" spans="1:14" x14ac:dyDescent="0.2">
      <c r="A539" s="26"/>
      <c r="B539" s="27" t="s">
        <v>10</v>
      </c>
      <c r="C539" s="26">
        <v>600.04999999999995</v>
      </c>
      <c r="D539" s="26">
        <v>835.87</v>
      </c>
      <c r="E539" s="26">
        <v>993.82</v>
      </c>
      <c r="F539" s="26">
        <v>1170.9100000000001</v>
      </c>
      <c r="G539" s="26">
        <v>1595.74</v>
      </c>
      <c r="H539" s="26">
        <v>1797.5</v>
      </c>
      <c r="I539" s="26">
        <v>2257.81</v>
      </c>
      <c r="J539" s="26">
        <v>2243.9499999999998</v>
      </c>
      <c r="K539" s="26">
        <v>2802.92</v>
      </c>
      <c r="L539" s="26">
        <v>2851.18</v>
      </c>
      <c r="M539" s="26">
        <v>1949.78</v>
      </c>
      <c r="N539" s="26">
        <v>1550.21</v>
      </c>
    </row>
    <row r="540" spans="1:14" x14ac:dyDescent="0.2">
      <c r="A540" s="26"/>
      <c r="B540" s="27" t="s">
        <v>11</v>
      </c>
      <c r="C540" s="26">
        <v>43.78</v>
      </c>
      <c r="D540" s="26">
        <v>58.08</v>
      </c>
      <c r="E540" s="26">
        <v>53.62</v>
      </c>
      <c r="F540" s="26">
        <v>41.29</v>
      </c>
      <c r="G540" s="26">
        <v>34.81</v>
      </c>
      <c r="H540" s="26">
        <v>111.34</v>
      </c>
      <c r="I540" s="26">
        <v>82.42</v>
      </c>
      <c r="J540" s="26">
        <v>98.93</v>
      </c>
      <c r="K540" s="26">
        <v>148.63999999999999</v>
      </c>
      <c r="L540" s="26">
        <v>103.72</v>
      </c>
      <c r="M540" s="26">
        <v>94.93</v>
      </c>
      <c r="N540" s="26">
        <v>95.09</v>
      </c>
    </row>
    <row r="541" spans="1:14" x14ac:dyDescent="0.2">
      <c r="A541" s="26"/>
      <c r="B541" s="27" t="s">
        <v>12</v>
      </c>
      <c r="C541" s="26">
        <v>65.67</v>
      </c>
      <c r="D541" s="26">
        <v>67.900000000000006</v>
      </c>
      <c r="E541" s="26">
        <v>73.239999999999995</v>
      </c>
      <c r="F541" s="26">
        <v>79.09</v>
      </c>
      <c r="G541" s="26">
        <v>64.239999999999995</v>
      </c>
      <c r="H541" s="26">
        <v>87.45</v>
      </c>
      <c r="I541" s="26">
        <v>89.89</v>
      </c>
      <c r="J541" s="26">
        <v>131.80000000000001</v>
      </c>
      <c r="K541" s="26">
        <v>119.29</v>
      </c>
      <c r="L541" s="26">
        <v>126.36</v>
      </c>
      <c r="M541" s="26">
        <v>124.46</v>
      </c>
      <c r="N541" s="26">
        <v>157.34</v>
      </c>
    </row>
    <row r="542" spans="1:14" x14ac:dyDescent="0.2">
      <c r="A542" s="26" t="s">
        <v>110</v>
      </c>
      <c r="B542" s="27" t="s">
        <v>1</v>
      </c>
      <c r="C542" s="26">
        <v>45.818899999999999</v>
      </c>
      <c r="D542" s="26">
        <v>54.922400000000003</v>
      </c>
      <c r="E542" s="26">
        <v>63.467500000000001</v>
      </c>
      <c r="F542" s="26">
        <v>79.44</v>
      </c>
      <c r="G542" s="26">
        <v>84.036699999999996</v>
      </c>
      <c r="H542" s="26">
        <v>93.984899999999996</v>
      </c>
      <c r="I542" s="26">
        <v>107.504</v>
      </c>
      <c r="J542" s="26">
        <v>103.816</v>
      </c>
      <c r="K542" s="26">
        <v>109.294794</v>
      </c>
      <c r="L542" s="26">
        <v>99.144846999999999</v>
      </c>
      <c r="M542" s="26">
        <v>82.633170000000007</v>
      </c>
      <c r="N542" s="26" t="s">
        <v>13</v>
      </c>
    </row>
    <row r="543" spans="1:14" x14ac:dyDescent="0.2">
      <c r="A543" s="26"/>
      <c r="B543" s="27" t="s">
        <v>61</v>
      </c>
      <c r="C543" s="26" t="s">
        <v>13</v>
      </c>
      <c r="D543" s="26" t="s">
        <v>13</v>
      </c>
      <c r="E543" s="26" t="s">
        <v>13</v>
      </c>
      <c r="F543" s="26" t="s">
        <v>13</v>
      </c>
      <c r="G543" s="26" t="s">
        <v>13</v>
      </c>
      <c r="H543" s="26" t="s">
        <v>13</v>
      </c>
      <c r="I543" s="26" t="s">
        <v>13</v>
      </c>
      <c r="J543" s="26" t="s">
        <v>13</v>
      </c>
      <c r="K543" s="26">
        <v>0</v>
      </c>
      <c r="L543" s="26">
        <v>0</v>
      </c>
      <c r="M543" s="26">
        <v>0</v>
      </c>
      <c r="N543" s="26" t="s">
        <v>13</v>
      </c>
    </row>
    <row r="544" spans="1:14" x14ac:dyDescent="0.2">
      <c r="A544" s="26"/>
      <c r="B544" s="27" t="s">
        <v>2</v>
      </c>
      <c r="C544" s="26">
        <v>28.013100000000001</v>
      </c>
      <c r="D544" s="26">
        <v>34.148600000000002</v>
      </c>
      <c r="E544" s="26">
        <v>38.9651</v>
      </c>
      <c r="F544" s="26">
        <v>49.3964</v>
      </c>
      <c r="G544" s="26">
        <v>52.174900000000001</v>
      </c>
      <c r="H544" s="26">
        <v>57.459800000000001</v>
      </c>
      <c r="I544" s="26">
        <v>67.183499999999995</v>
      </c>
      <c r="J544" s="26">
        <v>66.878600000000006</v>
      </c>
      <c r="K544" s="26">
        <v>66.604592999999994</v>
      </c>
      <c r="L544" s="26">
        <v>54.475191000000002</v>
      </c>
      <c r="M544" s="26">
        <v>42.812345999999998</v>
      </c>
      <c r="N544" s="26" t="s">
        <v>13</v>
      </c>
    </row>
    <row r="545" spans="1:14" x14ac:dyDescent="0.2">
      <c r="A545" s="26"/>
      <c r="B545" s="27" t="s">
        <v>3</v>
      </c>
      <c r="C545" s="26">
        <v>9.5803499999999993</v>
      </c>
      <c r="D545" s="26">
        <v>11.015700000000001</v>
      </c>
      <c r="E545" s="26">
        <v>15.1554</v>
      </c>
      <c r="F545" s="26">
        <v>15.263</v>
      </c>
      <c r="G545" s="26">
        <v>17.132200000000001</v>
      </c>
      <c r="H545" s="26">
        <v>19.100100000000001</v>
      </c>
      <c r="I545" s="26">
        <v>21.064800000000002</v>
      </c>
      <c r="J545" s="26">
        <v>19.669</v>
      </c>
      <c r="K545" s="26">
        <v>23.741667</v>
      </c>
      <c r="L545" s="26">
        <v>24.287305</v>
      </c>
      <c r="M545" s="26">
        <v>19.441507999999999</v>
      </c>
      <c r="N545" s="26" t="s">
        <v>13</v>
      </c>
    </row>
    <row r="546" spans="1:14" x14ac:dyDescent="0.2">
      <c r="A546" s="26"/>
      <c r="B546" s="27" t="s">
        <v>4</v>
      </c>
      <c r="C546" s="26">
        <v>8.2254500000000004</v>
      </c>
      <c r="D546" s="26">
        <v>9.7581000000000007</v>
      </c>
      <c r="E546" s="26">
        <v>9.3469999999999995</v>
      </c>
      <c r="F546" s="26">
        <v>14.7806</v>
      </c>
      <c r="G546" s="26">
        <v>14.7296</v>
      </c>
      <c r="H546" s="26">
        <v>17.425000000000001</v>
      </c>
      <c r="I546" s="26">
        <v>19.255700000000001</v>
      </c>
      <c r="J546" s="26">
        <v>17.268999999999998</v>
      </c>
      <c r="K546" s="26">
        <v>18.948533000000001</v>
      </c>
      <c r="L546" s="26">
        <v>20.385048000000001</v>
      </c>
      <c r="M546" s="26">
        <v>20.379317</v>
      </c>
      <c r="N546" s="26" t="s">
        <v>13</v>
      </c>
    </row>
    <row r="547" spans="1:14" x14ac:dyDescent="0.2">
      <c r="A547" s="26"/>
      <c r="B547" s="27" t="s">
        <v>5</v>
      </c>
      <c r="C547" s="26" t="s">
        <v>13</v>
      </c>
      <c r="D547" s="26" t="s">
        <v>13</v>
      </c>
      <c r="E547" s="26" t="s">
        <v>13</v>
      </c>
      <c r="F547" s="26" t="s">
        <v>13</v>
      </c>
      <c r="G547" s="26" t="s">
        <v>13</v>
      </c>
      <c r="H547" s="26" t="s">
        <v>13</v>
      </c>
      <c r="I547" s="26" t="s">
        <v>13</v>
      </c>
      <c r="J547" s="26" t="s">
        <v>13</v>
      </c>
      <c r="K547" s="26">
        <v>0</v>
      </c>
      <c r="L547" s="26">
        <v>0</v>
      </c>
      <c r="M547" s="26">
        <v>0</v>
      </c>
      <c r="N547" s="26" t="s">
        <v>13</v>
      </c>
    </row>
    <row r="548" spans="1:14" x14ac:dyDescent="0.2">
      <c r="A548" s="26"/>
      <c r="B548" s="27" t="s">
        <v>6</v>
      </c>
      <c r="C548" s="26">
        <v>4.5803700000000003</v>
      </c>
      <c r="D548" s="26">
        <v>5.4537899999999997</v>
      </c>
      <c r="E548" s="26">
        <v>6.4990899999999998</v>
      </c>
      <c r="F548" s="26">
        <v>8.4088200000000004</v>
      </c>
      <c r="G548" s="26">
        <v>9.7324699999999993</v>
      </c>
      <c r="H548" s="26">
        <v>10.786</v>
      </c>
      <c r="I548" s="26">
        <v>12.729699999999999</v>
      </c>
      <c r="J548" s="26">
        <v>12.565899999999999</v>
      </c>
      <c r="K548" s="26">
        <v>13.132540000000001</v>
      </c>
      <c r="L548" s="26">
        <v>9.5817010000000007</v>
      </c>
      <c r="M548" s="26">
        <v>7.0764019999999999</v>
      </c>
      <c r="N548" s="26" t="s">
        <v>13</v>
      </c>
    </row>
    <row r="549" spans="1:14" x14ac:dyDescent="0.2">
      <c r="A549" s="26"/>
      <c r="B549" s="27" t="s">
        <v>7</v>
      </c>
      <c r="C549" s="26" t="s">
        <v>13</v>
      </c>
      <c r="D549" s="26" t="s">
        <v>13</v>
      </c>
      <c r="E549" s="26" t="s">
        <v>13</v>
      </c>
      <c r="F549" s="26" t="s">
        <v>13</v>
      </c>
      <c r="G549" s="26" t="s">
        <v>13</v>
      </c>
      <c r="H549" s="26" t="s">
        <v>13</v>
      </c>
      <c r="I549" s="26" t="s">
        <v>13</v>
      </c>
      <c r="J549" s="26" t="s">
        <v>13</v>
      </c>
      <c r="K549" s="26">
        <v>0</v>
      </c>
      <c r="L549" s="26">
        <v>0</v>
      </c>
      <c r="M549" s="26">
        <v>0</v>
      </c>
      <c r="N549" s="26" t="s">
        <v>13</v>
      </c>
    </row>
    <row r="550" spans="1:14" x14ac:dyDescent="0.2">
      <c r="A550" s="26"/>
      <c r="B550" s="27" t="s">
        <v>8</v>
      </c>
      <c r="C550" s="26" t="s">
        <v>13</v>
      </c>
      <c r="D550" s="26" t="s">
        <v>13</v>
      </c>
      <c r="E550" s="26" t="s">
        <v>13</v>
      </c>
      <c r="F550" s="26" t="s">
        <v>13</v>
      </c>
      <c r="G550" s="26" t="s">
        <v>13</v>
      </c>
      <c r="H550" s="26" t="s">
        <v>13</v>
      </c>
      <c r="I550" s="26" t="s">
        <v>13</v>
      </c>
      <c r="J550" s="26" t="s">
        <v>13</v>
      </c>
      <c r="K550" s="26">
        <v>0</v>
      </c>
      <c r="L550" s="26">
        <v>0.31013099999999999</v>
      </c>
      <c r="M550" s="26">
        <v>0.26375900000000002</v>
      </c>
      <c r="N550" s="26" t="s">
        <v>13</v>
      </c>
    </row>
    <row r="551" spans="1:14" x14ac:dyDescent="0.2">
      <c r="A551" s="26"/>
      <c r="B551" s="27" t="s">
        <v>9</v>
      </c>
      <c r="C551" s="26">
        <v>1.57229</v>
      </c>
      <c r="D551" s="26">
        <v>1.6651</v>
      </c>
      <c r="E551" s="26">
        <v>2.4760000000000001E-2</v>
      </c>
      <c r="F551" s="26">
        <v>0.83577999999999997</v>
      </c>
      <c r="G551" s="26">
        <v>0.16942499999999999</v>
      </c>
      <c r="H551" s="26">
        <v>2.3246199999999999</v>
      </c>
      <c r="I551" s="26">
        <v>2.8185899999999999</v>
      </c>
      <c r="J551" s="26">
        <v>1.4848600000000001</v>
      </c>
      <c r="K551" s="26">
        <v>2.2157450000000001</v>
      </c>
      <c r="L551" s="26">
        <v>5.2021110000000004</v>
      </c>
      <c r="M551" s="26">
        <v>6.2197490000000002</v>
      </c>
      <c r="N551" s="26" t="s">
        <v>13</v>
      </c>
    </row>
    <row r="552" spans="1:14" x14ac:dyDescent="0.2">
      <c r="A552" s="26"/>
      <c r="B552" s="27" t="s">
        <v>10</v>
      </c>
      <c r="C552" s="26">
        <v>1.19818</v>
      </c>
      <c r="D552" s="26">
        <v>1.26986</v>
      </c>
      <c r="E552" s="26">
        <v>1.2051700000000001</v>
      </c>
      <c r="F552" s="26">
        <v>2.7449400000000002</v>
      </c>
      <c r="G552" s="26">
        <v>3.6530800000000001</v>
      </c>
      <c r="H552" s="26">
        <v>2.6985600000000001</v>
      </c>
      <c r="I552" s="26">
        <v>2.98156</v>
      </c>
      <c r="J552" s="26">
        <v>2.5359400000000001</v>
      </c>
      <c r="K552" s="26">
        <v>3.1522410000000001</v>
      </c>
      <c r="L552" s="26">
        <v>4.9135540000000004</v>
      </c>
      <c r="M552" s="26">
        <v>5.7824059999999999</v>
      </c>
      <c r="N552" s="26" t="s">
        <v>13</v>
      </c>
    </row>
    <row r="553" spans="1:14" x14ac:dyDescent="0.2">
      <c r="A553" s="26"/>
      <c r="B553" s="27" t="s">
        <v>11</v>
      </c>
      <c r="C553" s="26">
        <v>0.37664199999999998</v>
      </c>
      <c r="D553" s="26">
        <v>0.397789</v>
      </c>
      <c r="E553" s="26">
        <v>0.45547700000000002</v>
      </c>
      <c r="F553" s="26">
        <v>0.51185099999999994</v>
      </c>
      <c r="G553" s="26">
        <v>0.60992800000000003</v>
      </c>
      <c r="H553" s="26">
        <v>0.58149200000000001</v>
      </c>
      <c r="I553" s="26">
        <v>0.235095</v>
      </c>
      <c r="J553" s="26">
        <v>0.228156</v>
      </c>
      <c r="K553" s="26">
        <v>0.24829300000000001</v>
      </c>
      <c r="L553" s="26">
        <v>0.24810499999999999</v>
      </c>
      <c r="M553" s="26">
        <v>0.216418</v>
      </c>
      <c r="N553" s="26" t="s">
        <v>13</v>
      </c>
    </row>
    <row r="554" spans="1:14" x14ac:dyDescent="0.2">
      <c r="A554" s="26"/>
      <c r="B554" s="27" t="s">
        <v>12</v>
      </c>
      <c r="C554" s="26">
        <v>0.49797599999999997</v>
      </c>
      <c r="D554" s="26">
        <v>0.97152300000000003</v>
      </c>
      <c r="E554" s="26">
        <v>1.1626099999999999</v>
      </c>
      <c r="F554" s="26">
        <v>2.2792599999999998</v>
      </c>
      <c r="G554" s="26">
        <v>0.56474899999999995</v>
      </c>
      <c r="H554" s="26">
        <v>1.0343</v>
      </c>
      <c r="I554" s="26">
        <v>0.49109999999999998</v>
      </c>
      <c r="J554" s="26">
        <v>0.45390999999999998</v>
      </c>
      <c r="K554" s="26">
        <v>0.199714</v>
      </c>
      <c r="L554" s="26">
        <v>0.12944600000000001</v>
      </c>
      <c r="M554" s="26">
        <v>0.82058299999999995</v>
      </c>
      <c r="N554" s="26" t="s">
        <v>13</v>
      </c>
    </row>
    <row r="555" spans="1:14" x14ac:dyDescent="0.2">
      <c r="A555" s="26" t="s">
        <v>111</v>
      </c>
      <c r="B555" s="27" t="s">
        <v>1</v>
      </c>
      <c r="C555" s="26">
        <v>1417.15</v>
      </c>
      <c r="D555" s="26">
        <v>2425.94</v>
      </c>
      <c r="E555" s="26">
        <v>3527.68</v>
      </c>
      <c r="F555" s="26">
        <v>3570.5273499999998</v>
      </c>
      <c r="G555" s="26">
        <v>3213.3523650000002</v>
      </c>
      <c r="H555" s="26">
        <v>3682.7876120000001</v>
      </c>
      <c r="I555" s="26">
        <v>4374.3350870000004</v>
      </c>
      <c r="J555" s="26">
        <v>3599.2219799999998</v>
      </c>
      <c r="K555" s="26">
        <v>4495.9922269999997</v>
      </c>
      <c r="L555" s="26">
        <v>3205.202108</v>
      </c>
      <c r="M555" s="26">
        <v>3077.521346</v>
      </c>
      <c r="N555" s="26" t="s">
        <v>13</v>
      </c>
    </row>
    <row r="556" spans="1:14" x14ac:dyDescent="0.2">
      <c r="A556" s="26"/>
      <c r="B556" s="27" t="s">
        <v>61</v>
      </c>
      <c r="C556" s="26" t="s">
        <v>13</v>
      </c>
      <c r="D556" s="26" t="s">
        <v>13</v>
      </c>
      <c r="E556" s="26" t="s">
        <v>13</v>
      </c>
      <c r="F556" s="26" t="s">
        <v>13</v>
      </c>
      <c r="G556" s="26" t="s">
        <v>13</v>
      </c>
      <c r="H556" s="26" t="s">
        <v>13</v>
      </c>
      <c r="I556" s="26" t="s">
        <v>13</v>
      </c>
      <c r="J556" s="26" t="s">
        <v>13</v>
      </c>
      <c r="K556" s="26" t="s">
        <v>13</v>
      </c>
      <c r="L556" s="26" t="s">
        <v>13</v>
      </c>
      <c r="M556" s="26" t="s">
        <v>13</v>
      </c>
      <c r="N556" s="26" t="s">
        <v>13</v>
      </c>
    </row>
    <row r="557" spans="1:14" x14ac:dyDescent="0.2">
      <c r="A557" s="26"/>
      <c r="B557" s="27" t="s">
        <v>2</v>
      </c>
      <c r="C557" s="26">
        <v>235.08500000000001</v>
      </c>
      <c r="D557" s="26">
        <v>360.68799999999999</v>
      </c>
      <c r="E557" s="26">
        <v>529.14200000000005</v>
      </c>
      <c r="F557" s="26" t="s">
        <v>13</v>
      </c>
      <c r="G557" s="26" t="s">
        <v>13</v>
      </c>
      <c r="H557" s="26" t="s">
        <v>13</v>
      </c>
      <c r="I557" s="26" t="s">
        <v>13</v>
      </c>
      <c r="J557" s="26" t="s">
        <v>13</v>
      </c>
      <c r="K557" s="26" t="s">
        <v>13</v>
      </c>
      <c r="L557" s="26" t="s">
        <v>13</v>
      </c>
      <c r="M557" s="26" t="s">
        <v>13</v>
      </c>
      <c r="N557" s="26" t="s">
        <v>13</v>
      </c>
    </row>
    <row r="558" spans="1:14" x14ac:dyDescent="0.2">
      <c r="A558" s="26"/>
      <c r="B558" s="27" t="s">
        <v>3</v>
      </c>
      <c r="C558" s="26">
        <v>111.855</v>
      </c>
      <c r="D558" s="26">
        <v>132.34100000000001</v>
      </c>
      <c r="E558" s="26">
        <v>167.548</v>
      </c>
      <c r="F558" s="26" t="s">
        <v>13</v>
      </c>
      <c r="G558" s="26" t="s">
        <v>13</v>
      </c>
      <c r="H558" s="26" t="s">
        <v>13</v>
      </c>
      <c r="I558" s="26" t="s">
        <v>13</v>
      </c>
      <c r="J558" s="26" t="s">
        <v>13</v>
      </c>
      <c r="K558" s="26" t="s">
        <v>13</v>
      </c>
      <c r="L558" s="26" t="s">
        <v>13</v>
      </c>
      <c r="M558" s="26" t="s">
        <v>13</v>
      </c>
      <c r="N558" s="26" t="s">
        <v>13</v>
      </c>
    </row>
    <row r="559" spans="1:14" x14ac:dyDescent="0.2">
      <c r="A559" s="26"/>
      <c r="B559" s="27" t="s">
        <v>4</v>
      </c>
      <c r="C559" s="26">
        <v>1070.21</v>
      </c>
      <c r="D559" s="26">
        <v>1932.9110000000001</v>
      </c>
      <c r="E559" s="26">
        <v>2830.99</v>
      </c>
      <c r="F559" s="26" t="s">
        <v>13</v>
      </c>
      <c r="G559" s="26" t="s">
        <v>13</v>
      </c>
      <c r="H559" s="26" t="s">
        <v>13</v>
      </c>
      <c r="I559" s="26" t="s">
        <v>13</v>
      </c>
      <c r="J559" s="26" t="s">
        <v>13</v>
      </c>
      <c r="K559" s="26" t="s">
        <v>13</v>
      </c>
      <c r="L559" s="26" t="s">
        <v>13</v>
      </c>
      <c r="M559" s="26" t="s">
        <v>13</v>
      </c>
      <c r="N559" s="26" t="s">
        <v>13</v>
      </c>
    </row>
    <row r="560" spans="1:14" x14ac:dyDescent="0.2">
      <c r="A560" s="26"/>
      <c r="B560" s="27" t="s">
        <v>5</v>
      </c>
      <c r="C560" s="26" t="s">
        <v>13</v>
      </c>
      <c r="D560" s="26" t="s">
        <v>13</v>
      </c>
      <c r="E560" s="26" t="s">
        <v>13</v>
      </c>
      <c r="F560" s="26" t="s">
        <v>13</v>
      </c>
      <c r="G560" s="26" t="s">
        <v>13</v>
      </c>
      <c r="H560" s="26" t="s">
        <v>13</v>
      </c>
      <c r="I560" s="26" t="s">
        <v>13</v>
      </c>
      <c r="J560" s="26" t="s">
        <v>13</v>
      </c>
      <c r="K560" s="26" t="s">
        <v>13</v>
      </c>
      <c r="L560" s="26" t="s">
        <v>13</v>
      </c>
      <c r="M560" s="26" t="s">
        <v>13</v>
      </c>
      <c r="N560" s="26" t="s">
        <v>13</v>
      </c>
    </row>
    <row r="561" spans="1:14" x14ac:dyDescent="0.2">
      <c r="A561" s="26"/>
      <c r="B561" s="27" t="s">
        <v>6</v>
      </c>
      <c r="C561" s="26">
        <v>127.02200000000001</v>
      </c>
      <c r="D561" s="26">
        <v>150.31800000000001</v>
      </c>
      <c r="E561" s="26">
        <v>182.779</v>
      </c>
      <c r="F561" s="26" t="s">
        <v>13</v>
      </c>
      <c r="G561" s="26" t="s">
        <v>13</v>
      </c>
      <c r="H561" s="26" t="s">
        <v>13</v>
      </c>
      <c r="I561" s="26" t="s">
        <v>13</v>
      </c>
      <c r="J561" s="26" t="s">
        <v>13</v>
      </c>
      <c r="K561" s="26" t="s">
        <v>13</v>
      </c>
      <c r="L561" s="26" t="s">
        <v>13</v>
      </c>
      <c r="M561" s="26" t="s">
        <v>13</v>
      </c>
      <c r="N561" s="26" t="s">
        <v>13</v>
      </c>
    </row>
    <row r="562" spans="1:14" x14ac:dyDescent="0.2">
      <c r="A562" s="26"/>
      <c r="B562" s="27" t="s">
        <v>7</v>
      </c>
      <c r="C562" s="26" t="s">
        <v>13</v>
      </c>
      <c r="D562" s="26" t="s">
        <v>13</v>
      </c>
      <c r="E562" s="26" t="s">
        <v>13</v>
      </c>
      <c r="F562" s="26" t="s">
        <v>13</v>
      </c>
      <c r="G562" s="26" t="s">
        <v>13</v>
      </c>
      <c r="H562" s="26" t="s">
        <v>13</v>
      </c>
      <c r="I562" s="26" t="s">
        <v>13</v>
      </c>
      <c r="J562" s="26" t="s">
        <v>13</v>
      </c>
      <c r="K562" s="26" t="s">
        <v>13</v>
      </c>
      <c r="L562" s="26" t="s">
        <v>13</v>
      </c>
      <c r="M562" s="26" t="s">
        <v>13</v>
      </c>
      <c r="N562" s="26" t="s">
        <v>13</v>
      </c>
    </row>
    <row r="563" spans="1:14" x14ac:dyDescent="0.2">
      <c r="A563" s="26"/>
      <c r="B563" s="27" t="s">
        <v>8</v>
      </c>
      <c r="C563" s="26" t="s">
        <v>13</v>
      </c>
      <c r="D563" s="26" t="s">
        <v>13</v>
      </c>
      <c r="E563" s="26" t="s">
        <v>13</v>
      </c>
      <c r="F563" s="26" t="s">
        <v>13</v>
      </c>
      <c r="G563" s="26" t="s">
        <v>13</v>
      </c>
      <c r="H563" s="26" t="s">
        <v>13</v>
      </c>
      <c r="I563" s="26" t="s">
        <v>13</v>
      </c>
      <c r="J563" s="26" t="s">
        <v>13</v>
      </c>
      <c r="K563" s="26" t="s">
        <v>13</v>
      </c>
      <c r="L563" s="26" t="s">
        <v>13</v>
      </c>
      <c r="M563" s="26" t="s">
        <v>13</v>
      </c>
      <c r="N563" s="26" t="s">
        <v>13</v>
      </c>
    </row>
    <row r="564" spans="1:14" x14ac:dyDescent="0.2">
      <c r="A564" s="26"/>
      <c r="B564" s="27" t="s">
        <v>9</v>
      </c>
      <c r="C564" s="26" t="s">
        <v>13</v>
      </c>
      <c r="D564" s="26" t="s">
        <v>13</v>
      </c>
      <c r="E564" s="26" t="s">
        <v>13</v>
      </c>
      <c r="F564" s="26" t="s">
        <v>13</v>
      </c>
      <c r="G564" s="26" t="s">
        <v>13</v>
      </c>
      <c r="H564" s="26" t="s">
        <v>13</v>
      </c>
      <c r="I564" s="26" t="s">
        <v>13</v>
      </c>
      <c r="J564" s="26" t="s">
        <v>13</v>
      </c>
      <c r="K564" s="26" t="s">
        <v>13</v>
      </c>
      <c r="L564" s="26" t="s">
        <v>13</v>
      </c>
      <c r="M564" s="26" t="s">
        <v>13</v>
      </c>
      <c r="N564" s="26" t="s">
        <v>13</v>
      </c>
    </row>
    <row r="565" spans="1:14" x14ac:dyDescent="0.2">
      <c r="A565" s="26"/>
      <c r="B565" s="27" t="s">
        <v>10</v>
      </c>
      <c r="C565" s="26">
        <v>938.82399999999996</v>
      </c>
      <c r="D565" s="26">
        <v>1778.19</v>
      </c>
      <c r="E565" s="26">
        <v>2643.2</v>
      </c>
      <c r="F565" s="26" t="s">
        <v>13</v>
      </c>
      <c r="G565" s="26" t="s">
        <v>13</v>
      </c>
      <c r="H565" s="26" t="s">
        <v>13</v>
      </c>
      <c r="I565" s="26" t="s">
        <v>13</v>
      </c>
      <c r="J565" s="26" t="s">
        <v>13</v>
      </c>
      <c r="K565" s="26" t="s">
        <v>13</v>
      </c>
      <c r="L565" s="26" t="s">
        <v>13</v>
      </c>
      <c r="M565" s="26" t="s">
        <v>13</v>
      </c>
      <c r="N565" s="26" t="s">
        <v>13</v>
      </c>
    </row>
    <row r="566" spans="1:14" x14ac:dyDescent="0.2">
      <c r="A566" s="26"/>
      <c r="B566" s="27" t="s">
        <v>11</v>
      </c>
      <c r="C566" s="26" t="s">
        <v>13</v>
      </c>
      <c r="D566" s="26" t="s">
        <v>13</v>
      </c>
      <c r="E566" s="26" t="s">
        <v>13</v>
      </c>
      <c r="F566" s="26" t="s">
        <v>13</v>
      </c>
      <c r="G566" s="26" t="s">
        <v>13</v>
      </c>
      <c r="H566" s="26" t="s">
        <v>13</v>
      </c>
      <c r="I566" s="26" t="s">
        <v>13</v>
      </c>
      <c r="J566" s="26" t="s">
        <v>13</v>
      </c>
      <c r="K566" s="26" t="s">
        <v>13</v>
      </c>
      <c r="L566" s="26" t="s">
        <v>13</v>
      </c>
      <c r="M566" s="26" t="s">
        <v>13</v>
      </c>
      <c r="N566" s="26" t="s">
        <v>13</v>
      </c>
    </row>
    <row r="567" spans="1:14" x14ac:dyDescent="0.2">
      <c r="A567" s="26"/>
      <c r="B567" s="27" t="s">
        <v>12</v>
      </c>
      <c r="C567" s="26">
        <v>4.3604500000000002</v>
      </c>
      <c r="D567" s="26">
        <v>4.3986299999999998</v>
      </c>
      <c r="E567" s="26">
        <v>5.0076499999999999</v>
      </c>
      <c r="F567" s="26" t="s">
        <v>13</v>
      </c>
      <c r="G567" s="26" t="s">
        <v>13</v>
      </c>
      <c r="H567" s="26" t="s">
        <v>13</v>
      </c>
      <c r="I567" s="26" t="s">
        <v>13</v>
      </c>
      <c r="J567" s="26" t="s">
        <v>13</v>
      </c>
      <c r="K567" s="26" t="s">
        <v>13</v>
      </c>
      <c r="L567" s="26" t="s">
        <v>13</v>
      </c>
      <c r="M567" s="26" t="s">
        <v>13</v>
      </c>
      <c r="N567" s="26" t="s">
        <v>13</v>
      </c>
    </row>
    <row r="568" spans="1:14" x14ac:dyDescent="0.2">
      <c r="A568" s="28" t="s">
        <v>113</v>
      </c>
      <c r="B568" s="27" t="s">
        <v>1</v>
      </c>
      <c r="C568" s="26">
        <v>1511.664</v>
      </c>
      <c r="D568" s="26">
        <v>1666.817</v>
      </c>
      <c r="E568" s="26">
        <v>1935.9580000000001</v>
      </c>
      <c r="F568" s="26">
        <v>1866.65</v>
      </c>
      <c r="G568" s="26">
        <v>1475.883</v>
      </c>
      <c r="H568" s="26">
        <v>1889.338</v>
      </c>
      <c r="I568" s="26">
        <v>1949.4480000000001</v>
      </c>
      <c r="J568" s="26">
        <v>2224.2469999999998</v>
      </c>
      <c r="K568" s="26">
        <v>2385.5639999999999</v>
      </c>
      <c r="L568" s="26">
        <v>2566.7840000000001</v>
      </c>
      <c r="M568" s="26">
        <v>2837.96</v>
      </c>
      <c r="N568" s="26">
        <v>3206.6570000000002</v>
      </c>
    </row>
    <row r="569" spans="1:14" x14ac:dyDescent="0.2">
      <c r="A569" s="26"/>
      <c r="B569" s="27" t="s">
        <v>61</v>
      </c>
      <c r="C569" s="26">
        <v>2</v>
      </c>
      <c r="D569" s="26">
        <v>2</v>
      </c>
      <c r="E569" s="26">
        <v>2</v>
      </c>
      <c r="F569" s="26">
        <v>2</v>
      </c>
      <c r="G569" s="26">
        <v>2</v>
      </c>
      <c r="H569" s="26">
        <v>2</v>
      </c>
      <c r="I569" s="26">
        <v>0.50020399999999998</v>
      </c>
      <c r="J569" s="26">
        <v>4.2488599999999996</v>
      </c>
      <c r="K569" s="26">
        <v>4.2795300000000003</v>
      </c>
      <c r="L569" s="26">
        <v>1.397</v>
      </c>
      <c r="M569" s="26">
        <v>1.204</v>
      </c>
      <c r="N569" s="26">
        <v>3.254</v>
      </c>
    </row>
    <row r="570" spans="1:14" x14ac:dyDescent="0.2">
      <c r="A570" s="26"/>
      <c r="B570" s="27" t="s">
        <v>2</v>
      </c>
      <c r="C570" s="26">
        <v>599.75599999999997</v>
      </c>
      <c r="D570" s="26">
        <v>631.98</v>
      </c>
      <c r="E570" s="26">
        <v>744.62800000000004</v>
      </c>
      <c r="F570" s="26">
        <v>666.33699999999999</v>
      </c>
      <c r="G570" s="26">
        <v>557.74900000000002</v>
      </c>
      <c r="H570" s="26">
        <v>779.36300000000006</v>
      </c>
      <c r="I570" s="26">
        <v>844.61199999999997</v>
      </c>
      <c r="J570" s="26">
        <v>981.154</v>
      </c>
      <c r="K570" s="26">
        <v>1003.1849999999999</v>
      </c>
      <c r="L570" s="26">
        <v>962.11400000000003</v>
      </c>
      <c r="M570" s="26">
        <v>1014.082</v>
      </c>
      <c r="N570" s="26">
        <v>1050.3140000000001</v>
      </c>
    </row>
    <row r="571" spans="1:14" x14ac:dyDescent="0.2">
      <c r="A571" s="26"/>
      <c r="B571" s="27" t="s">
        <v>3</v>
      </c>
      <c r="C571" s="26">
        <v>463.37599999999998</v>
      </c>
      <c r="D571" s="26">
        <v>478.95499999999998</v>
      </c>
      <c r="E571" s="26">
        <v>625.375</v>
      </c>
      <c r="F571" s="26">
        <v>586.29</v>
      </c>
      <c r="G571" s="26">
        <v>363.13600000000002</v>
      </c>
      <c r="H571" s="26">
        <v>418.00400000000002</v>
      </c>
      <c r="I571" s="26">
        <v>400.05200000000002</v>
      </c>
      <c r="J571" s="26">
        <v>422.04899999999998</v>
      </c>
      <c r="K571" s="26">
        <v>424.82600000000002</v>
      </c>
      <c r="L571" s="26">
        <v>450.06200000000001</v>
      </c>
      <c r="M571" s="26">
        <v>534.10900000000004</v>
      </c>
      <c r="N571" s="26">
        <v>618.05200000000002</v>
      </c>
    </row>
    <row r="572" spans="1:14" x14ac:dyDescent="0.2">
      <c r="A572" s="26"/>
      <c r="B572" s="27" t="s">
        <v>4</v>
      </c>
      <c r="C572" s="26">
        <v>446.53300000000002</v>
      </c>
      <c r="D572" s="26">
        <v>553.88199999999995</v>
      </c>
      <c r="E572" s="26">
        <v>563.95500000000004</v>
      </c>
      <c r="F572" s="26">
        <v>612.02200000000005</v>
      </c>
      <c r="G572" s="26">
        <v>552.99800000000005</v>
      </c>
      <c r="H572" s="26">
        <v>689.97</v>
      </c>
      <c r="I572" s="26">
        <v>704.28399999999999</v>
      </c>
      <c r="J572" s="26">
        <v>816.79600000000005</v>
      </c>
      <c r="K572" s="26">
        <v>953.274</v>
      </c>
      <c r="L572" s="26">
        <v>1153.21</v>
      </c>
      <c r="M572" s="26">
        <v>1288.5650000000001</v>
      </c>
      <c r="N572" s="26">
        <v>1535.038</v>
      </c>
    </row>
    <row r="573" spans="1:14" x14ac:dyDescent="0.2">
      <c r="A573" s="26"/>
      <c r="B573" s="27" t="s">
        <v>5</v>
      </c>
      <c r="C573" s="26" t="s">
        <v>13</v>
      </c>
      <c r="D573" s="26" t="s">
        <v>13</v>
      </c>
      <c r="E573" s="26" t="s">
        <v>13</v>
      </c>
      <c r="F573" s="26" t="s">
        <v>13</v>
      </c>
      <c r="G573" s="26" t="s">
        <v>13</v>
      </c>
      <c r="H573" s="26" t="s">
        <v>13</v>
      </c>
      <c r="I573" s="26" t="s">
        <v>13</v>
      </c>
      <c r="J573" s="26" t="s">
        <v>13</v>
      </c>
      <c r="K573" s="26" t="s">
        <v>13</v>
      </c>
      <c r="L573" s="26" t="s">
        <v>13</v>
      </c>
      <c r="M573" s="26" t="s">
        <v>13</v>
      </c>
      <c r="N573" s="26" t="s">
        <v>13</v>
      </c>
    </row>
    <row r="574" spans="1:14" x14ac:dyDescent="0.2">
      <c r="A574" s="26"/>
      <c r="B574" s="27" t="s">
        <v>6</v>
      </c>
      <c r="C574" s="26">
        <v>92.525000000000006</v>
      </c>
      <c r="D574" s="26">
        <v>100.089</v>
      </c>
      <c r="E574" s="26">
        <v>107.42</v>
      </c>
      <c r="F574" s="26">
        <v>134.12200000000001</v>
      </c>
      <c r="G574" s="26">
        <v>116.72</v>
      </c>
      <c r="H574" s="26">
        <v>124.07</v>
      </c>
      <c r="I574" s="26">
        <v>116.321</v>
      </c>
      <c r="J574" s="26">
        <v>117.59</v>
      </c>
      <c r="K574" s="26">
        <v>163.51300000000001</v>
      </c>
      <c r="L574" s="26">
        <v>195.42099999999999</v>
      </c>
      <c r="M574" s="26">
        <v>208.08199999999999</v>
      </c>
      <c r="N574" s="26">
        <v>220.02</v>
      </c>
    </row>
    <row r="575" spans="1:14" x14ac:dyDescent="0.2">
      <c r="A575" s="26"/>
      <c r="B575" s="27" t="s">
        <v>7</v>
      </c>
      <c r="C575" s="26">
        <v>97.635000000000005</v>
      </c>
      <c r="D575" s="26">
        <v>143.57300000000001</v>
      </c>
      <c r="E575" s="26">
        <v>146.596</v>
      </c>
      <c r="F575" s="26">
        <v>119.363</v>
      </c>
      <c r="G575" s="26">
        <v>79.384</v>
      </c>
      <c r="H575" s="26">
        <v>76.331999999999994</v>
      </c>
      <c r="I575" s="26">
        <v>84.72</v>
      </c>
      <c r="J575" s="26">
        <v>102.03</v>
      </c>
      <c r="K575" s="26">
        <v>137.583</v>
      </c>
      <c r="L575" s="26">
        <v>165.476</v>
      </c>
      <c r="M575" s="26">
        <v>170.029</v>
      </c>
      <c r="N575" s="26">
        <v>199.917</v>
      </c>
    </row>
    <row r="576" spans="1:14" x14ac:dyDescent="0.2">
      <c r="A576" s="26"/>
      <c r="B576" s="27" t="s">
        <v>8</v>
      </c>
      <c r="C576" s="26">
        <v>56.875599999999999</v>
      </c>
      <c r="D576" s="26">
        <v>87.481999999999999</v>
      </c>
      <c r="E576" s="26">
        <v>52.945</v>
      </c>
      <c r="F576" s="26">
        <v>86.391000000000005</v>
      </c>
      <c r="G576" s="26">
        <v>119.401</v>
      </c>
      <c r="H576" s="26">
        <v>158.85599999999999</v>
      </c>
      <c r="I576" s="26">
        <v>214.77799999999999</v>
      </c>
      <c r="J576" s="26">
        <v>310.56099999999998</v>
      </c>
      <c r="K576" s="26">
        <v>374.40199999999999</v>
      </c>
      <c r="L576" s="26">
        <v>454.69900000000001</v>
      </c>
      <c r="M576" s="26">
        <v>554.73199999999997</v>
      </c>
      <c r="N576" s="26">
        <v>719.56299999999999</v>
      </c>
    </row>
    <row r="577" spans="1:14" x14ac:dyDescent="0.2">
      <c r="A577" s="26"/>
      <c r="B577" s="27" t="s">
        <v>9</v>
      </c>
      <c r="C577" s="26">
        <v>122.001</v>
      </c>
      <c r="D577" s="26">
        <v>128.24100000000001</v>
      </c>
      <c r="E577" s="26">
        <v>135.73599999999999</v>
      </c>
      <c r="F577" s="26">
        <v>143.904</v>
      </c>
      <c r="G577" s="26">
        <v>150.64500000000001</v>
      </c>
      <c r="H577" s="26">
        <v>148.86699999999999</v>
      </c>
      <c r="I577" s="26">
        <v>157.23400000000001</v>
      </c>
      <c r="J577" s="26">
        <v>163.78399999999999</v>
      </c>
      <c r="K577" s="26">
        <v>168.36699999999999</v>
      </c>
      <c r="L577" s="26">
        <v>213.32300000000001</v>
      </c>
      <c r="M577" s="26">
        <v>218.14699999999999</v>
      </c>
      <c r="N577" s="26">
        <v>229.96899999999999</v>
      </c>
    </row>
    <row r="578" spans="1:14" x14ac:dyDescent="0.2">
      <c r="A578" s="26"/>
      <c r="B578" s="27" t="s">
        <v>10</v>
      </c>
      <c r="C578" s="26">
        <v>64.319000000000003</v>
      </c>
      <c r="D578" s="26">
        <v>79.929000000000002</v>
      </c>
      <c r="E578" s="26">
        <v>105.038</v>
      </c>
      <c r="F578" s="26">
        <v>110.151</v>
      </c>
      <c r="G578" s="26">
        <v>65.753</v>
      </c>
      <c r="H578" s="26">
        <v>158.654</v>
      </c>
      <c r="I578" s="26">
        <v>94.212000000000003</v>
      </c>
      <c r="J578" s="26">
        <v>96.015000000000001</v>
      </c>
      <c r="K578" s="26">
        <v>92.706000000000003</v>
      </c>
      <c r="L578" s="26">
        <v>104.325</v>
      </c>
      <c r="M578" s="26">
        <v>112.51</v>
      </c>
      <c r="N578" s="26">
        <v>137.32400000000001</v>
      </c>
    </row>
    <row r="579" spans="1:14" x14ac:dyDescent="0.2">
      <c r="A579" s="26"/>
      <c r="B579" s="27" t="s">
        <v>11</v>
      </c>
      <c r="C579" s="26">
        <v>0.108</v>
      </c>
      <c r="D579" s="26">
        <v>0.11</v>
      </c>
      <c r="E579" s="26">
        <v>0.1115</v>
      </c>
      <c r="F579" s="26">
        <v>0.11600000000000001</v>
      </c>
      <c r="G579" s="26">
        <v>1.5791999999999999</v>
      </c>
      <c r="H579" s="26">
        <v>2.6496900000000001</v>
      </c>
      <c r="I579" s="26">
        <v>7.3390000000000004</v>
      </c>
      <c r="J579" s="26">
        <v>2.6840000000000002</v>
      </c>
      <c r="K579" s="26">
        <v>2.3330000000000002</v>
      </c>
      <c r="L579" s="26">
        <v>2.2090000000000001</v>
      </c>
      <c r="M579" s="26">
        <v>1.7170000000000001</v>
      </c>
      <c r="N579" s="26">
        <v>1.7649999999999999</v>
      </c>
    </row>
    <row r="580" spans="1:14" x14ac:dyDescent="0.2">
      <c r="A580" s="26"/>
      <c r="B580" s="27" t="s">
        <v>12</v>
      </c>
      <c r="C580" s="26">
        <v>13.068</v>
      </c>
      <c r="D580" s="26">
        <v>14.457000000000001</v>
      </c>
      <c r="E580" s="26">
        <v>16.108000000000001</v>
      </c>
      <c r="F580" s="26">
        <v>17.975000000000001</v>
      </c>
      <c r="G580" s="26">
        <v>19.516999999999999</v>
      </c>
      <c r="H580" s="26">
        <v>20.542000000000002</v>
      </c>
      <c r="I580" s="26">
        <v>29.678999999999998</v>
      </c>
      <c r="J580" s="26">
        <v>24.132000000000001</v>
      </c>
      <c r="K580" s="26">
        <v>14.37</v>
      </c>
      <c r="L580" s="26">
        <v>17.757000000000001</v>
      </c>
      <c r="M580" s="26">
        <v>23.347000000000001</v>
      </c>
      <c r="N580" s="26">
        <v>26.48</v>
      </c>
    </row>
    <row r="581" spans="1:14" x14ac:dyDescent="0.2">
      <c r="A581" s="26" t="s">
        <v>114</v>
      </c>
      <c r="B581" s="27" t="s">
        <v>1</v>
      </c>
      <c r="C581" s="26">
        <v>2271.39</v>
      </c>
      <c r="D581" s="26">
        <v>2385.41</v>
      </c>
      <c r="E581" s="26">
        <v>2643.82</v>
      </c>
      <c r="F581" s="26">
        <v>2838.31</v>
      </c>
      <c r="G581" s="26">
        <v>2775.09</v>
      </c>
      <c r="H581" s="26">
        <v>2986.78</v>
      </c>
      <c r="I581" s="26">
        <v>2801.05</v>
      </c>
      <c r="J581" s="26">
        <v>2930.87</v>
      </c>
      <c r="K581" s="26">
        <v>3221.45</v>
      </c>
      <c r="L581" s="26">
        <v>3278.844591</v>
      </c>
      <c r="M581" s="26">
        <v>2987.7346160000002</v>
      </c>
      <c r="N581" s="26">
        <v>3068.5762180000002</v>
      </c>
    </row>
    <row r="582" spans="1:14" x14ac:dyDescent="0.2">
      <c r="A582" s="26"/>
      <c r="B582" s="27" t="s">
        <v>61</v>
      </c>
      <c r="C582" s="26">
        <v>154.270816</v>
      </c>
      <c r="D582" s="26">
        <v>158.89599999999999</v>
      </c>
      <c r="E582" s="26">
        <v>167.44499999999999</v>
      </c>
      <c r="F582" s="26">
        <v>186.376</v>
      </c>
      <c r="G582" s="26">
        <v>174.60300000000001</v>
      </c>
      <c r="H582" s="26">
        <v>168.79300000000001</v>
      </c>
      <c r="I582" s="26">
        <v>147.26400000000001</v>
      </c>
      <c r="J582" s="26">
        <v>147.27099999999999</v>
      </c>
      <c r="K582" s="26">
        <v>153.381</v>
      </c>
      <c r="L582" s="26">
        <v>159.20675199999999</v>
      </c>
      <c r="M582" s="26">
        <v>145.24903</v>
      </c>
      <c r="N582" s="26" t="s">
        <v>13</v>
      </c>
    </row>
    <row r="583" spans="1:14" x14ac:dyDescent="0.2">
      <c r="A583" s="26"/>
      <c r="B583" s="27" t="s">
        <v>2</v>
      </c>
      <c r="C583" s="26">
        <v>1092.4100000000001</v>
      </c>
      <c r="D583" s="26">
        <v>1141.3499999999999</v>
      </c>
      <c r="E583" s="26">
        <v>1303.7</v>
      </c>
      <c r="F583" s="26">
        <v>1512.62</v>
      </c>
      <c r="G583" s="26">
        <v>1458.54</v>
      </c>
      <c r="H583" s="26">
        <v>1615.77</v>
      </c>
      <c r="I583" s="26">
        <v>1450.22</v>
      </c>
      <c r="J583" s="26">
        <v>1722.99</v>
      </c>
      <c r="K583" s="26">
        <v>1945.23</v>
      </c>
      <c r="L583" s="26">
        <v>1973.925217</v>
      </c>
      <c r="M583" s="26">
        <v>1838.088315</v>
      </c>
      <c r="N583" s="26" t="s">
        <v>13</v>
      </c>
    </row>
    <row r="584" spans="1:14" x14ac:dyDescent="0.2">
      <c r="A584" s="26"/>
      <c r="B584" s="27" t="s">
        <v>3</v>
      </c>
      <c r="C584" s="26">
        <v>353.87400000000002</v>
      </c>
      <c r="D584" s="26">
        <v>372.64800000000002</v>
      </c>
      <c r="E584" s="26">
        <v>371.63099999999997</v>
      </c>
      <c r="F584" s="26">
        <v>356.39499999999998</v>
      </c>
      <c r="G584" s="26">
        <v>342.62299999999999</v>
      </c>
      <c r="H584" s="26">
        <v>352.04599999999999</v>
      </c>
      <c r="I584" s="26">
        <v>379.572</v>
      </c>
      <c r="J584" s="26">
        <v>363.80900000000003</v>
      </c>
      <c r="K584" s="26">
        <v>381.21300000000002</v>
      </c>
      <c r="L584" s="26">
        <v>401.50919599999997</v>
      </c>
      <c r="M584" s="26">
        <v>357.13441599999999</v>
      </c>
      <c r="N584" s="26" t="s">
        <v>13</v>
      </c>
    </row>
    <row r="585" spans="1:14" x14ac:dyDescent="0.2">
      <c r="A585" s="26"/>
      <c r="B585" s="27" t="s">
        <v>4</v>
      </c>
      <c r="C585" s="26">
        <v>670.83518400000003</v>
      </c>
      <c r="D585" s="26">
        <v>712.51599999999996</v>
      </c>
      <c r="E585" s="26">
        <v>801.04399999999998</v>
      </c>
      <c r="F585" s="26">
        <v>782.91899999999998</v>
      </c>
      <c r="G585" s="26">
        <v>799.32399999999996</v>
      </c>
      <c r="H585" s="26">
        <v>850.17100000000005</v>
      </c>
      <c r="I585" s="26">
        <v>823.99400000000003</v>
      </c>
      <c r="J585" s="26">
        <v>696.8</v>
      </c>
      <c r="K585" s="26">
        <v>741.62599999999998</v>
      </c>
      <c r="L585" s="26">
        <v>744.20342500000004</v>
      </c>
      <c r="M585" s="26">
        <v>647.26285499999994</v>
      </c>
      <c r="N585" s="26" t="s">
        <v>13</v>
      </c>
    </row>
    <row r="586" spans="1:14" x14ac:dyDescent="0.2">
      <c r="A586" s="26"/>
      <c r="B586" s="27" t="s">
        <v>5</v>
      </c>
      <c r="C586" s="26">
        <v>2.4266899999999998</v>
      </c>
      <c r="D586" s="26">
        <v>4.1155900000000001</v>
      </c>
      <c r="E586" s="26">
        <v>5.2684600000000001</v>
      </c>
      <c r="F586" s="26">
        <v>7.9967800000000002</v>
      </c>
      <c r="G586" s="26">
        <v>34.367800000000003</v>
      </c>
      <c r="H586" s="26">
        <v>18.405899999999999</v>
      </c>
      <c r="I586" s="26">
        <v>89.293000000000006</v>
      </c>
      <c r="J586" s="26">
        <v>8.7460000000000004</v>
      </c>
      <c r="K586" s="26">
        <v>14.727</v>
      </c>
      <c r="L586" s="26">
        <v>5.1824779999999997</v>
      </c>
      <c r="M586" s="26">
        <v>4.4621940000000002</v>
      </c>
      <c r="N586" s="26" t="s">
        <v>13</v>
      </c>
    </row>
    <row r="587" spans="1:14" x14ac:dyDescent="0.2">
      <c r="A587" s="26"/>
      <c r="B587" s="27" t="s">
        <v>6</v>
      </c>
      <c r="C587" s="26">
        <v>63.601900000000001</v>
      </c>
      <c r="D587" s="26">
        <v>65.489900000000006</v>
      </c>
      <c r="E587" s="26">
        <v>72.953100000000006</v>
      </c>
      <c r="F587" s="26">
        <v>77.223200000000006</v>
      </c>
      <c r="G587" s="26">
        <v>85.389200000000002</v>
      </c>
      <c r="H587" s="26">
        <v>89.425799999999995</v>
      </c>
      <c r="I587" s="26">
        <v>77.567999999999998</v>
      </c>
      <c r="J587" s="26">
        <v>94.647000000000006</v>
      </c>
      <c r="K587" s="26">
        <v>101.908</v>
      </c>
      <c r="L587" s="26">
        <v>124.763723</v>
      </c>
      <c r="M587" s="26">
        <v>91.238754999999998</v>
      </c>
      <c r="N587" s="26" t="s">
        <v>13</v>
      </c>
    </row>
    <row r="588" spans="1:14" x14ac:dyDescent="0.2">
      <c r="A588" s="26"/>
      <c r="B588" s="27" t="s">
        <v>7</v>
      </c>
      <c r="C588" s="26">
        <v>119.6</v>
      </c>
      <c r="D588" s="26">
        <v>129.09200000000001</v>
      </c>
      <c r="E588" s="26">
        <v>143.79900000000001</v>
      </c>
      <c r="F588" s="26">
        <v>138.511</v>
      </c>
      <c r="G588" s="26">
        <v>133.202</v>
      </c>
      <c r="H588" s="26">
        <v>128.89599999999999</v>
      </c>
      <c r="I588" s="26">
        <v>139.267</v>
      </c>
      <c r="J588" s="26">
        <v>131.21</v>
      </c>
      <c r="K588" s="26">
        <v>9.0399999999999991</v>
      </c>
      <c r="L588" s="26">
        <v>10.842199000000001</v>
      </c>
      <c r="M588" s="26">
        <v>11.261443999999999</v>
      </c>
      <c r="N588" s="26" t="s">
        <v>13</v>
      </c>
    </row>
    <row r="589" spans="1:14" x14ac:dyDescent="0.2">
      <c r="A589" s="26"/>
      <c r="B589" s="27" t="s">
        <v>8</v>
      </c>
      <c r="C589" s="26">
        <v>10.315300000000001</v>
      </c>
      <c r="D589" s="26">
        <v>9.5564999999999998</v>
      </c>
      <c r="E589" s="26">
        <v>21.969000000000001</v>
      </c>
      <c r="F589" s="26">
        <v>21.161200000000001</v>
      </c>
      <c r="G589" s="26">
        <v>20.350000000000001</v>
      </c>
      <c r="H589" s="26">
        <v>17.428599999999999</v>
      </c>
      <c r="I589" s="26">
        <v>18.427</v>
      </c>
      <c r="J589" s="26">
        <v>17.202000000000002</v>
      </c>
      <c r="K589" s="26">
        <v>3.89</v>
      </c>
      <c r="L589" s="26">
        <v>2.8902779999999999</v>
      </c>
      <c r="M589" s="26">
        <v>2.563186</v>
      </c>
      <c r="N589" s="26" t="s">
        <v>13</v>
      </c>
    </row>
    <row r="590" spans="1:14" x14ac:dyDescent="0.2">
      <c r="A590" s="26"/>
      <c r="B590" s="27" t="s">
        <v>9</v>
      </c>
      <c r="C590" s="26">
        <v>71.484899999999996</v>
      </c>
      <c r="D590" s="26">
        <v>72.975200000000001</v>
      </c>
      <c r="E590" s="26">
        <v>80.813000000000002</v>
      </c>
      <c r="F590" s="26">
        <v>86.541799999999995</v>
      </c>
      <c r="G590" s="26">
        <v>90.692700000000002</v>
      </c>
      <c r="H590" s="26">
        <v>89.241399999999999</v>
      </c>
      <c r="I590" s="26">
        <v>90.384</v>
      </c>
      <c r="J590" s="26">
        <v>96.724999999999994</v>
      </c>
      <c r="K590" s="26">
        <v>92.823999999999998</v>
      </c>
      <c r="L590" s="26">
        <v>101.09171600000001</v>
      </c>
      <c r="M590" s="26">
        <v>96.199730000000002</v>
      </c>
      <c r="N590" s="26" t="s">
        <v>13</v>
      </c>
    </row>
    <row r="591" spans="1:14" x14ac:dyDescent="0.2">
      <c r="A591" s="26"/>
      <c r="B591" s="27" t="s">
        <v>10</v>
      </c>
      <c r="C591" s="26">
        <v>260.79300000000001</v>
      </c>
      <c r="D591" s="26">
        <v>284.05200000000002</v>
      </c>
      <c r="E591" s="26">
        <v>254.64099999999999</v>
      </c>
      <c r="F591" s="26">
        <v>277.93700000000001</v>
      </c>
      <c r="G591" s="26">
        <v>267.28199999999998</v>
      </c>
      <c r="H591" s="26">
        <v>258.64299999999997</v>
      </c>
      <c r="I591" s="26">
        <v>242.64400000000001</v>
      </c>
      <c r="J591" s="26">
        <v>190.46100000000001</v>
      </c>
      <c r="K591" s="26">
        <v>350.68799999999999</v>
      </c>
      <c r="L591" s="26">
        <v>328.61193700000001</v>
      </c>
      <c r="M591" s="26">
        <v>290.402646</v>
      </c>
      <c r="N591" s="26" t="s">
        <v>13</v>
      </c>
    </row>
    <row r="592" spans="1:14" x14ac:dyDescent="0.2">
      <c r="A592" s="26"/>
      <c r="B592" s="27" t="s">
        <v>11</v>
      </c>
      <c r="C592" s="26">
        <v>0.81900700000000004</v>
      </c>
      <c r="D592" s="26">
        <v>0.845302</v>
      </c>
      <c r="E592" s="26">
        <v>0.94203000000000003</v>
      </c>
      <c r="F592" s="26">
        <v>1.02939</v>
      </c>
      <c r="G592" s="26">
        <v>0.98992599999999997</v>
      </c>
      <c r="H592" s="26">
        <v>0.95792999999999995</v>
      </c>
      <c r="I592" s="26">
        <v>0.40699999999999997</v>
      </c>
      <c r="J592" s="26">
        <v>0.376</v>
      </c>
      <c r="K592" s="26">
        <v>3.5910000000000002</v>
      </c>
      <c r="L592" s="26">
        <v>3.680463</v>
      </c>
      <c r="M592" s="26">
        <v>6.2165949999999999</v>
      </c>
      <c r="N592" s="26" t="s">
        <v>13</v>
      </c>
    </row>
    <row r="593" spans="1:14" x14ac:dyDescent="0.2">
      <c r="A593" s="26"/>
      <c r="B593" s="27" t="s">
        <v>12</v>
      </c>
      <c r="C593" s="26">
        <v>141.792</v>
      </c>
      <c r="D593" s="26">
        <v>146.386</v>
      </c>
      <c r="E593" s="26">
        <v>220.65199999999999</v>
      </c>
      <c r="F593" s="26">
        <v>172.511</v>
      </c>
      <c r="G593" s="26">
        <v>167.05600000000001</v>
      </c>
      <c r="H593" s="26">
        <v>247.17400000000001</v>
      </c>
      <c r="I593" s="26">
        <v>166.01</v>
      </c>
      <c r="J593" s="26">
        <v>157.428</v>
      </c>
      <c r="K593" s="26">
        <v>164.959</v>
      </c>
      <c r="L593" s="26">
        <v>167.14063100000001</v>
      </c>
      <c r="M593" s="26">
        <v>144.91830300000001</v>
      </c>
      <c r="N593" s="26" t="s">
        <v>13</v>
      </c>
    </row>
    <row r="594" spans="1:14" x14ac:dyDescent="0.2">
      <c r="A594" s="26" t="s">
        <v>115</v>
      </c>
      <c r="B594" s="27" t="s">
        <v>1</v>
      </c>
      <c r="C594" s="26">
        <v>3614.2060680099999</v>
      </c>
      <c r="D594" s="26">
        <v>3838.2449714999998</v>
      </c>
      <c r="E594" s="26">
        <v>4248.8710365400002</v>
      </c>
      <c r="F594" s="26">
        <v>5351.4747164399996</v>
      </c>
      <c r="G594" s="26">
        <v>4459.9874718999999</v>
      </c>
      <c r="H594" s="26">
        <v>3883.9775409600002</v>
      </c>
      <c r="I594" s="26">
        <v>4085.8420769899999</v>
      </c>
      <c r="J594" s="26">
        <v>3956.6037888699998</v>
      </c>
      <c r="K594" s="26">
        <v>4072.8691471100001</v>
      </c>
      <c r="L594" s="26">
        <v>4046.1920228499998</v>
      </c>
      <c r="M594" s="26">
        <v>3713.6534184799998</v>
      </c>
      <c r="N594" s="26">
        <v>3905.9189079299999</v>
      </c>
    </row>
    <row r="595" spans="1:14" x14ac:dyDescent="0.2">
      <c r="A595" s="26"/>
      <c r="B595" s="27" t="s">
        <v>61</v>
      </c>
      <c r="C595" s="26">
        <v>190.84531125999999</v>
      </c>
      <c r="D595" s="26">
        <v>252.54364993999999</v>
      </c>
      <c r="E595" s="26">
        <v>343.43044702999998</v>
      </c>
      <c r="F595" s="26">
        <v>425.44597886000003</v>
      </c>
      <c r="G595" s="26">
        <v>139.76688245</v>
      </c>
      <c r="H595" s="26">
        <v>115.73977311</v>
      </c>
      <c r="I595" s="26">
        <v>84.915800719999993</v>
      </c>
      <c r="J595" s="26">
        <v>163.15494274</v>
      </c>
      <c r="K595" s="26">
        <v>105.07973173000001</v>
      </c>
      <c r="L595" s="26">
        <v>98.681131559999997</v>
      </c>
      <c r="M595" s="26">
        <v>90.920786489999998</v>
      </c>
      <c r="N595" s="26">
        <v>86.849233530000006</v>
      </c>
    </row>
    <row r="596" spans="1:14" x14ac:dyDescent="0.2">
      <c r="A596" s="26"/>
      <c r="B596" s="27" t="s">
        <v>2</v>
      </c>
      <c r="C596" s="26">
        <v>546.65869621000002</v>
      </c>
      <c r="D596" s="26">
        <v>617.39466044000005</v>
      </c>
      <c r="E596" s="26">
        <v>716.72470570999997</v>
      </c>
      <c r="F596" s="26">
        <v>1189.7922281799999</v>
      </c>
      <c r="G596" s="26">
        <v>910.53365836</v>
      </c>
      <c r="H596" s="26">
        <v>609.45674342999996</v>
      </c>
      <c r="I596" s="26">
        <v>679.46561199999996</v>
      </c>
      <c r="J596" s="26">
        <v>895.87363360999996</v>
      </c>
      <c r="K596" s="26">
        <v>907.05993464999995</v>
      </c>
      <c r="L596" s="26">
        <v>931.56050707999998</v>
      </c>
      <c r="M596" s="26">
        <v>811.40418615999999</v>
      </c>
      <c r="N596" s="26">
        <v>736.16935128</v>
      </c>
    </row>
    <row r="597" spans="1:14" x14ac:dyDescent="0.2">
      <c r="A597" s="26"/>
      <c r="B597" s="27" t="s">
        <v>3</v>
      </c>
      <c r="C597" s="26">
        <v>754.71776739999996</v>
      </c>
      <c r="D597" s="26">
        <v>736.31615340999997</v>
      </c>
      <c r="E597" s="26">
        <v>985.37168407000001</v>
      </c>
      <c r="F597" s="26">
        <v>1123.15753692</v>
      </c>
      <c r="G597" s="26">
        <v>1013.27470458</v>
      </c>
      <c r="H597" s="26">
        <v>833.51197433000004</v>
      </c>
      <c r="I597" s="26">
        <v>879.92258418999995</v>
      </c>
      <c r="J597" s="26">
        <v>927.50177854000003</v>
      </c>
      <c r="K597" s="26">
        <v>902.14470067000002</v>
      </c>
      <c r="L597" s="26">
        <v>842.04357212000002</v>
      </c>
      <c r="M597" s="26">
        <v>755.56394733000002</v>
      </c>
      <c r="N597" s="26">
        <v>944.73704378000002</v>
      </c>
    </row>
    <row r="598" spans="1:14" x14ac:dyDescent="0.2">
      <c r="A598" s="26"/>
      <c r="B598" s="27" t="s">
        <v>4</v>
      </c>
      <c r="C598" s="26">
        <v>2121.98429313</v>
      </c>
      <c r="D598" s="26">
        <v>2231.99050769</v>
      </c>
      <c r="E598" s="26">
        <v>2203.3441997199998</v>
      </c>
      <c r="F598" s="26">
        <v>2613.0789724599999</v>
      </c>
      <c r="G598" s="26">
        <v>2396.4122264900002</v>
      </c>
      <c r="H598" s="26">
        <v>2325.26905007</v>
      </c>
      <c r="I598" s="26">
        <v>2441.5380800799999</v>
      </c>
      <c r="J598" s="26">
        <v>1970.0734339600001</v>
      </c>
      <c r="K598" s="26">
        <v>2158.5847800400002</v>
      </c>
      <c r="L598" s="26">
        <v>2173.9068120799998</v>
      </c>
      <c r="M598" s="26">
        <v>2055.7644984899998</v>
      </c>
      <c r="N598" s="26">
        <v>2138.16327933</v>
      </c>
    </row>
    <row r="599" spans="1:14" x14ac:dyDescent="0.2">
      <c r="A599" s="26"/>
      <c r="B599" s="27" t="s">
        <v>5</v>
      </c>
      <c r="C599" s="26">
        <v>5.0136660199999996</v>
      </c>
      <c r="D599" s="26">
        <v>3.9903852299999998</v>
      </c>
      <c r="E599" s="26">
        <v>11.87715124</v>
      </c>
      <c r="F599" s="26">
        <v>13.852039209999999</v>
      </c>
      <c r="G599" s="26">
        <v>6.6443293600000004</v>
      </c>
      <c r="H599" s="26">
        <v>5.7008135600000003</v>
      </c>
      <c r="I599" s="26">
        <v>1.8096809899999999</v>
      </c>
      <c r="J599" s="26">
        <v>0.64284847000000001</v>
      </c>
      <c r="K599" s="26">
        <v>32.945352040000003</v>
      </c>
      <c r="L599" s="26">
        <v>33.867683100000001</v>
      </c>
      <c r="M599" s="26">
        <v>21.75882069</v>
      </c>
      <c r="N599" s="26">
        <v>45.151173319999998</v>
      </c>
    </row>
    <row r="600" spans="1:14" x14ac:dyDescent="0.2">
      <c r="A600" s="26"/>
      <c r="B600" s="27" t="s">
        <v>6</v>
      </c>
      <c r="C600" s="26">
        <v>47.68267238</v>
      </c>
      <c r="D600" s="26">
        <v>59.499186559999998</v>
      </c>
      <c r="E600" s="26">
        <v>70.355924599999994</v>
      </c>
      <c r="F600" s="26">
        <v>66.091515130000005</v>
      </c>
      <c r="G600" s="26">
        <v>65.961413120000003</v>
      </c>
      <c r="H600" s="26">
        <v>69.868110459999997</v>
      </c>
      <c r="I600" s="26">
        <v>65.148515959999997</v>
      </c>
      <c r="J600" s="26">
        <v>54.899259690000001</v>
      </c>
      <c r="K600" s="26">
        <v>61.24115844</v>
      </c>
      <c r="L600" s="26">
        <v>53.3914063</v>
      </c>
      <c r="M600" s="26">
        <v>35.968662780000002</v>
      </c>
      <c r="N600" s="26">
        <v>45.975685540000001</v>
      </c>
    </row>
    <row r="601" spans="1:14" x14ac:dyDescent="0.2">
      <c r="A601" s="26"/>
      <c r="B601" s="27" t="s">
        <v>7</v>
      </c>
      <c r="C601" s="26">
        <v>190.25725333</v>
      </c>
      <c r="D601" s="26">
        <v>259.77477413999998</v>
      </c>
      <c r="E601" s="26">
        <v>223.07057212999999</v>
      </c>
      <c r="F601" s="26">
        <v>274.36183018999998</v>
      </c>
      <c r="G601" s="26">
        <v>319.63964263999998</v>
      </c>
      <c r="H601" s="26" t="s">
        <v>13</v>
      </c>
      <c r="I601" s="26" t="s">
        <v>13</v>
      </c>
      <c r="J601" s="26">
        <v>270.38206823000002</v>
      </c>
      <c r="K601" s="26">
        <v>335.56435191999998</v>
      </c>
      <c r="L601" s="26">
        <v>294.31680691000003</v>
      </c>
      <c r="M601" s="26">
        <v>304.73450416999998</v>
      </c>
      <c r="N601" s="26">
        <v>365.53826262000001</v>
      </c>
    </row>
    <row r="602" spans="1:14" x14ac:dyDescent="0.2">
      <c r="A602" s="26"/>
      <c r="B602" s="27" t="s">
        <v>8</v>
      </c>
      <c r="C602" s="26">
        <v>192.52842536</v>
      </c>
      <c r="D602" s="26">
        <v>174.49174986</v>
      </c>
      <c r="E602" s="26">
        <v>213.17794333000001</v>
      </c>
      <c r="F602" s="26">
        <v>258.60412303999999</v>
      </c>
      <c r="G602" s="26">
        <v>212.72481445</v>
      </c>
      <c r="H602" s="26">
        <v>223.92265383</v>
      </c>
      <c r="I602" s="26">
        <v>271.73056229999997</v>
      </c>
      <c r="J602" s="26">
        <v>282.72475894000002</v>
      </c>
      <c r="K602" s="26">
        <v>280.30118074000001</v>
      </c>
      <c r="L602" s="26">
        <v>286.21512584999999</v>
      </c>
      <c r="M602" s="26">
        <v>267.98874065000001</v>
      </c>
      <c r="N602" s="26">
        <v>255.91555069</v>
      </c>
    </row>
    <row r="603" spans="1:14" x14ac:dyDescent="0.2">
      <c r="A603" s="26"/>
      <c r="B603" s="27" t="s">
        <v>9</v>
      </c>
      <c r="C603" s="26">
        <v>271.83061633</v>
      </c>
      <c r="D603" s="26">
        <v>295.96295055000002</v>
      </c>
      <c r="E603" s="26">
        <v>371.26750505000001</v>
      </c>
      <c r="F603" s="26">
        <v>443.91639357000003</v>
      </c>
      <c r="G603" s="26">
        <v>382.235997</v>
      </c>
      <c r="H603" s="26">
        <v>331.70780336000001</v>
      </c>
      <c r="I603" s="26">
        <v>387.27173377999998</v>
      </c>
      <c r="J603" s="26">
        <v>397.40892673000002</v>
      </c>
      <c r="K603" s="26">
        <v>374.35484707000001</v>
      </c>
      <c r="L603" s="26">
        <v>360.4583998</v>
      </c>
      <c r="M603" s="26">
        <v>360.24169983000002</v>
      </c>
      <c r="N603" s="26">
        <v>372.56554776000002</v>
      </c>
    </row>
    <row r="604" spans="1:14" x14ac:dyDescent="0.2">
      <c r="A604" s="26"/>
      <c r="B604" s="27" t="s">
        <v>10</v>
      </c>
      <c r="C604" s="26">
        <v>1308.0777326100001</v>
      </c>
      <c r="D604" s="26">
        <v>1310.91780924</v>
      </c>
      <c r="E604" s="26">
        <v>1153.3199790900001</v>
      </c>
      <c r="F604" s="26">
        <v>1349.6524538399999</v>
      </c>
      <c r="G604" s="26">
        <v>1219.25262226</v>
      </c>
      <c r="H604" s="26">
        <v>1094.1584737000001</v>
      </c>
      <c r="I604" s="26">
        <v>984.32725720999997</v>
      </c>
      <c r="J604" s="26">
        <v>828.11740442999997</v>
      </c>
      <c r="K604" s="26">
        <v>908.38837625999997</v>
      </c>
      <c r="L604" s="26">
        <v>971.80328347</v>
      </c>
      <c r="M604" s="26">
        <v>907.76467782999998</v>
      </c>
      <c r="N604" s="26">
        <v>895.82677993000004</v>
      </c>
    </row>
    <row r="605" spans="1:14" x14ac:dyDescent="0.2">
      <c r="A605" s="26"/>
      <c r="B605" s="27" t="s">
        <v>11</v>
      </c>
      <c r="C605" s="26">
        <v>56.004133619999998</v>
      </c>
      <c r="D605" s="26">
        <v>71.28728787</v>
      </c>
      <c r="E605" s="26">
        <v>93.643624810000006</v>
      </c>
      <c r="F605" s="26">
        <v>132.76980090000001</v>
      </c>
      <c r="G605" s="26">
        <v>126.51477306</v>
      </c>
      <c r="H605" s="26">
        <v>110.56926778</v>
      </c>
      <c r="I605" s="26">
        <v>109.69450978</v>
      </c>
      <c r="J605" s="26">
        <v>88.070240960000007</v>
      </c>
      <c r="K605" s="26">
        <v>119.16121285</v>
      </c>
      <c r="L605" s="26">
        <v>127.63468025</v>
      </c>
      <c r="M605" s="26">
        <v>119.22945627</v>
      </c>
      <c r="N605" s="26">
        <v>117.96042326</v>
      </c>
    </row>
    <row r="606" spans="1:14" x14ac:dyDescent="0.2">
      <c r="A606" s="26"/>
      <c r="B606" s="27" t="s">
        <v>12</v>
      </c>
      <c r="C606" s="26">
        <v>50.941476999999999</v>
      </c>
      <c r="D606" s="26">
        <v>56.69564381</v>
      </c>
      <c r="E606" s="26">
        <v>66.198158539999994</v>
      </c>
      <c r="F606" s="26">
        <v>74.082537549999998</v>
      </c>
      <c r="G606" s="26">
        <v>62.598105490000002</v>
      </c>
      <c r="H606" s="26">
        <v>63.636988649999999</v>
      </c>
      <c r="I606" s="26">
        <v>50.114243039999998</v>
      </c>
      <c r="J606" s="26">
        <v>47.827926470000001</v>
      </c>
      <c r="K606" s="26">
        <v>45.565547389999999</v>
      </c>
      <c r="L606" s="26">
        <v>45.289725249999996</v>
      </c>
      <c r="M606" s="26">
        <v>37.855907440000003</v>
      </c>
      <c r="N606" s="26">
        <v>39.439066949999997</v>
      </c>
    </row>
    <row r="607" spans="1:14" x14ac:dyDescent="0.2">
      <c r="A607" s="26" t="s">
        <v>116</v>
      </c>
      <c r="B607" s="27" t="s">
        <v>1</v>
      </c>
      <c r="C607" s="26">
        <v>1015.2324</v>
      </c>
      <c r="D607" s="26">
        <v>1257.8327999999999</v>
      </c>
      <c r="E607" s="26">
        <v>1324.9007999999999</v>
      </c>
      <c r="F607" s="26">
        <v>2079.0324000000001</v>
      </c>
      <c r="G607" s="26">
        <v>1673.3304000000001</v>
      </c>
      <c r="H607" s="26">
        <v>1922.6484</v>
      </c>
      <c r="I607" s="26">
        <v>2461.7399999999998</v>
      </c>
      <c r="J607" s="26">
        <v>2405.98</v>
      </c>
      <c r="K607" s="26">
        <v>2306.37</v>
      </c>
      <c r="L607" s="26">
        <v>2074.1</v>
      </c>
      <c r="M607" s="26">
        <v>2020.5</v>
      </c>
      <c r="N607" s="26">
        <v>2081.3265710000001</v>
      </c>
    </row>
    <row r="608" spans="1:14" x14ac:dyDescent="0.2">
      <c r="A608" s="26" t="s">
        <v>117</v>
      </c>
      <c r="B608" s="27" t="s">
        <v>1</v>
      </c>
      <c r="C608" s="26" t="s">
        <v>88</v>
      </c>
      <c r="D608" s="26" t="s">
        <v>88</v>
      </c>
      <c r="E608" s="26" t="s">
        <v>88</v>
      </c>
      <c r="F608" s="26" t="s">
        <v>88</v>
      </c>
      <c r="G608" s="26" t="s">
        <v>88</v>
      </c>
      <c r="H608" s="26" t="s">
        <v>88</v>
      </c>
      <c r="I608" s="26">
        <v>823.08900000000006</v>
      </c>
      <c r="J608" s="26">
        <v>890.447</v>
      </c>
      <c r="K608" s="26">
        <v>909.71500000000003</v>
      </c>
      <c r="L608" s="26">
        <v>889.21799999999996</v>
      </c>
      <c r="M608" s="26">
        <v>912.19</v>
      </c>
      <c r="N608" s="26">
        <v>901.65450499999997</v>
      </c>
    </row>
    <row r="609" spans="1:14" x14ac:dyDescent="0.2">
      <c r="A609" s="26"/>
      <c r="B609" s="27" t="s">
        <v>61</v>
      </c>
      <c r="C609" s="26" t="s">
        <v>88</v>
      </c>
      <c r="D609" s="26" t="s">
        <v>88</v>
      </c>
      <c r="E609" s="26" t="s">
        <v>88</v>
      </c>
      <c r="F609" s="26" t="s">
        <v>88</v>
      </c>
      <c r="G609" s="26" t="s">
        <v>88</v>
      </c>
      <c r="H609" s="26" t="s">
        <v>88</v>
      </c>
      <c r="I609" s="26">
        <v>31.295999999999999</v>
      </c>
      <c r="J609" s="26">
        <v>16.939</v>
      </c>
      <c r="K609" s="26">
        <v>22.876999999999999</v>
      </c>
      <c r="L609" s="26">
        <v>15.016999999999999</v>
      </c>
      <c r="M609" s="26">
        <v>13.179</v>
      </c>
      <c r="N609" s="26">
        <v>5.5010690000000002</v>
      </c>
    </row>
    <row r="610" spans="1:14" x14ac:dyDescent="0.2">
      <c r="A610" s="26"/>
      <c r="B610" s="27" t="s">
        <v>2</v>
      </c>
      <c r="C610" s="26" t="s">
        <v>88</v>
      </c>
      <c r="D610" s="26" t="s">
        <v>88</v>
      </c>
      <c r="E610" s="26" t="s">
        <v>88</v>
      </c>
      <c r="F610" s="26" t="s">
        <v>88</v>
      </c>
      <c r="G610" s="26" t="s">
        <v>88</v>
      </c>
      <c r="H610" s="26" t="s">
        <v>88</v>
      </c>
      <c r="I610" s="26">
        <v>125.285</v>
      </c>
      <c r="J610" s="26">
        <v>151.017</v>
      </c>
      <c r="K610" s="26">
        <v>140.536</v>
      </c>
      <c r="L610" s="26">
        <v>136.285</v>
      </c>
      <c r="M610" s="26">
        <v>123.20099999999999</v>
      </c>
      <c r="N610" s="26">
        <v>117.101867</v>
      </c>
    </row>
    <row r="611" spans="1:14" x14ac:dyDescent="0.2">
      <c r="A611" s="26"/>
      <c r="B611" s="27" t="s">
        <v>3</v>
      </c>
      <c r="C611" s="26" t="s">
        <v>88</v>
      </c>
      <c r="D611" s="26" t="s">
        <v>88</v>
      </c>
      <c r="E611" s="26" t="s">
        <v>88</v>
      </c>
      <c r="F611" s="26" t="s">
        <v>88</v>
      </c>
      <c r="G611" s="26" t="s">
        <v>88</v>
      </c>
      <c r="H611" s="26" t="s">
        <v>88</v>
      </c>
      <c r="I611" s="26">
        <v>267.45800000000003</v>
      </c>
      <c r="J611" s="26">
        <v>277.52</v>
      </c>
      <c r="K611" s="26">
        <v>298.88799999999998</v>
      </c>
      <c r="L611" s="26">
        <v>310.274</v>
      </c>
      <c r="M611" s="26">
        <v>339.46899999999999</v>
      </c>
      <c r="N611" s="26">
        <v>376.58676000000003</v>
      </c>
    </row>
    <row r="612" spans="1:14" x14ac:dyDescent="0.2">
      <c r="A612" s="26"/>
      <c r="B612" s="27" t="s">
        <v>4</v>
      </c>
      <c r="C612" s="26" t="s">
        <v>88</v>
      </c>
      <c r="D612" s="26" t="s">
        <v>88</v>
      </c>
      <c r="E612" s="26" t="s">
        <v>88</v>
      </c>
      <c r="F612" s="26" t="s">
        <v>88</v>
      </c>
      <c r="G612" s="26" t="s">
        <v>88</v>
      </c>
      <c r="H612" s="26" t="s">
        <v>88</v>
      </c>
      <c r="I612" s="26">
        <v>399.05</v>
      </c>
      <c r="J612" s="26">
        <v>444.97199999999998</v>
      </c>
      <c r="K612" s="26">
        <v>447.41399999999999</v>
      </c>
      <c r="L612" s="26">
        <v>427.642</v>
      </c>
      <c r="M612" s="26">
        <v>436.34100000000001</v>
      </c>
      <c r="N612" s="26">
        <v>402.46481</v>
      </c>
    </row>
    <row r="613" spans="1:14" x14ac:dyDescent="0.2">
      <c r="A613" s="26"/>
      <c r="B613" s="27" t="s">
        <v>5</v>
      </c>
      <c r="C613" s="26" t="s">
        <v>88</v>
      </c>
      <c r="D613" s="26" t="s">
        <v>88</v>
      </c>
      <c r="E613" s="26" t="s">
        <v>88</v>
      </c>
      <c r="F613" s="26" t="s">
        <v>88</v>
      </c>
      <c r="G613" s="26" t="s">
        <v>88</v>
      </c>
      <c r="H613" s="26" t="s">
        <v>88</v>
      </c>
      <c r="I613" s="26">
        <v>24.553000000000001</v>
      </c>
      <c r="J613" s="26">
        <v>29.195499999999999</v>
      </c>
      <c r="K613" s="26">
        <v>32.480400000000003</v>
      </c>
      <c r="L613" s="26">
        <v>16.771000000000001</v>
      </c>
      <c r="M613" s="26">
        <v>64.006</v>
      </c>
      <c r="N613" s="26">
        <v>47.468051000000003</v>
      </c>
    </row>
    <row r="614" spans="1:14" x14ac:dyDescent="0.2">
      <c r="A614" s="26"/>
      <c r="B614" s="27" t="s">
        <v>6</v>
      </c>
      <c r="C614" s="26" t="s">
        <v>88</v>
      </c>
      <c r="D614" s="26" t="s">
        <v>88</v>
      </c>
      <c r="E614" s="26" t="s">
        <v>88</v>
      </c>
      <c r="F614" s="26" t="s">
        <v>88</v>
      </c>
      <c r="G614" s="26" t="s">
        <v>88</v>
      </c>
      <c r="H614" s="26" t="s">
        <v>88</v>
      </c>
      <c r="I614" s="26">
        <v>11.045</v>
      </c>
      <c r="J614" s="26">
        <v>11.592000000000001</v>
      </c>
      <c r="K614" s="26">
        <v>9.6815599999999993</v>
      </c>
      <c r="L614" s="26">
        <v>9.7490000000000006</v>
      </c>
      <c r="M614" s="26">
        <v>7.8769999999999998</v>
      </c>
      <c r="N614" s="26">
        <v>7.3746989999999997</v>
      </c>
    </row>
    <row r="615" spans="1:14" x14ac:dyDescent="0.2">
      <c r="A615" s="26"/>
      <c r="B615" s="27" t="s">
        <v>7</v>
      </c>
      <c r="C615" s="26" t="s">
        <v>88</v>
      </c>
      <c r="D615" s="26" t="s">
        <v>88</v>
      </c>
      <c r="E615" s="26" t="s">
        <v>88</v>
      </c>
      <c r="F615" s="26" t="s">
        <v>88</v>
      </c>
      <c r="G615" s="26" t="s">
        <v>88</v>
      </c>
      <c r="H615" s="26" t="s">
        <v>88</v>
      </c>
      <c r="I615" s="26">
        <v>11.128</v>
      </c>
      <c r="J615" s="26">
        <v>11.872</v>
      </c>
      <c r="K615" s="26">
        <v>13.972099999999999</v>
      </c>
      <c r="L615" s="26">
        <v>14.145</v>
      </c>
      <c r="M615" s="26">
        <v>11.413</v>
      </c>
      <c r="N615" s="26">
        <v>12.536293000000001</v>
      </c>
    </row>
    <row r="616" spans="1:14" x14ac:dyDescent="0.2">
      <c r="A616" s="26"/>
      <c r="B616" s="27" t="s">
        <v>8</v>
      </c>
      <c r="C616" s="26" t="s">
        <v>88</v>
      </c>
      <c r="D616" s="26" t="s">
        <v>88</v>
      </c>
      <c r="E616" s="26" t="s">
        <v>88</v>
      </c>
      <c r="F616" s="26" t="s">
        <v>88</v>
      </c>
      <c r="G616" s="26" t="s">
        <v>88</v>
      </c>
      <c r="H616" s="26" t="s">
        <v>88</v>
      </c>
      <c r="I616" s="26">
        <v>25.57</v>
      </c>
      <c r="J616" s="26">
        <v>22.229099999999999</v>
      </c>
      <c r="K616" s="26">
        <v>29.363099999999999</v>
      </c>
      <c r="L616" s="26">
        <v>29.184000000000001</v>
      </c>
      <c r="M616" s="26">
        <v>26.212</v>
      </c>
      <c r="N616" s="26">
        <v>27.395952999999999</v>
      </c>
    </row>
    <row r="617" spans="1:14" x14ac:dyDescent="0.2">
      <c r="A617" s="26"/>
      <c r="B617" s="27" t="s">
        <v>9</v>
      </c>
      <c r="C617" s="26" t="s">
        <v>88</v>
      </c>
      <c r="D617" s="26" t="s">
        <v>88</v>
      </c>
      <c r="E617" s="26" t="s">
        <v>88</v>
      </c>
      <c r="F617" s="26" t="s">
        <v>88</v>
      </c>
      <c r="G617" s="26" t="s">
        <v>88</v>
      </c>
      <c r="H617" s="26" t="s">
        <v>88</v>
      </c>
      <c r="I617" s="26">
        <v>46.491999999999997</v>
      </c>
      <c r="J617" s="26">
        <v>48.988799999999998</v>
      </c>
      <c r="K617" s="26">
        <v>46.933</v>
      </c>
      <c r="L617" s="26">
        <v>37.950000000000003</v>
      </c>
      <c r="M617" s="26">
        <v>48.57</v>
      </c>
      <c r="N617" s="26">
        <v>35.730856000000003</v>
      </c>
    </row>
    <row r="618" spans="1:14" x14ac:dyDescent="0.2">
      <c r="A618" s="26"/>
      <c r="B618" s="27" t="s">
        <v>10</v>
      </c>
      <c r="C618" s="26" t="s">
        <v>88</v>
      </c>
      <c r="D618" s="26" t="s">
        <v>88</v>
      </c>
      <c r="E618" s="26" t="s">
        <v>88</v>
      </c>
      <c r="F618" s="26" t="s">
        <v>88</v>
      </c>
      <c r="G618" s="26" t="s">
        <v>88</v>
      </c>
      <c r="H618" s="26" t="s">
        <v>88</v>
      </c>
      <c r="I618" s="26">
        <v>271.93900000000002</v>
      </c>
      <c r="J618" s="26">
        <v>317.447</v>
      </c>
      <c r="K618" s="26">
        <v>307.83199999999999</v>
      </c>
      <c r="L618" s="26">
        <v>316.57499999999999</v>
      </c>
      <c r="M618" s="26">
        <v>271.89400000000001</v>
      </c>
      <c r="N618" s="26">
        <v>262.76993800000002</v>
      </c>
    </row>
    <row r="619" spans="1:14" x14ac:dyDescent="0.2">
      <c r="A619" s="26"/>
      <c r="B619" s="27" t="s">
        <v>11</v>
      </c>
      <c r="C619" s="26" t="s">
        <v>88</v>
      </c>
      <c r="D619" s="26" t="s">
        <v>88</v>
      </c>
      <c r="E619" s="26" t="s">
        <v>88</v>
      </c>
      <c r="F619" s="26" t="s">
        <v>88</v>
      </c>
      <c r="G619" s="26" t="s">
        <v>88</v>
      </c>
      <c r="H619" s="26" t="s">
        <v>88</v>
      </c>
      <c r="I619" s="26">
        <v>5.4080000000000004</v>
      </c>
      <c r="J619" s="26">
        <v>1.0893900000000001</v>
      </c>
      <c r="K619" s="26">
        <v>1.42458</v>
      </c>
      <c r="L619" s="26">
        <v>0.91600000000000004</v>
      </c>
      <c r="M619" s="26">
        <v>0.53100000000000003</v>
      </c>
      <c r="N619" s="26">
        <v>0.97635499999999997</v>
      </c>
    </row>
    <row r="620" spans="1:14" x14ac:dyDescent="0.2">
      <c r="A620" s="26"/>
      <c r="B620" s="27" t="s">
        <v>12</v>
      </c>
      <c r="C620" s="26" t="s">
        <v>88</v>
      </c>
      <c r="D620" s="26" t="s">
        <v>88</v>
      </c>
      <c r="E620" s="26" t="s">
        <v>88</v>
      </c>
      <c r="F620" s="26" t="s">
        <v>88</v>
      </c>
      <c r="G620" s="26" t="s">
        <v>88</v>
      </c>
      <c r="H620" s="26" t="s">
        <v>88</v>
      </c>
      <c r="I620" s="26">
        <v>2.9159999999999999</v>
      </c>
      <c r="J620" s="26">
        <v>2.5590000000000002</v>
      </c>
      <c r="K620" s="26">
        <v>6.1005599999999998</v>
      </c>
      <c r="L620" s="26">
        <v>2.3580000000000001</v>
      </c>
      <c r="M620" s="26">
        <v>5.8380000000000001</v>
      </c>
      <c r="N620" s="26">
        <v>8.2126640000000002</v>
      </c>
    </row>
    <row r="621" spans="1:14" x14ac:dyDescent="0.2">
      <c r="A621" s="26" t="s">
        <v>118</v>
      </c>
      <c r="B621" s="27" t="s">
        <v>1</v>
      </c>
      <c r="C621" s="26" t="s">
        <v>13</v>
      </c>
      <c r="D621" s="26" t="s">
        <v>13</v>
      </c>
      <c r="E621" s="26" t="s">
        <v>13</v>
      </c>
      <c r="F621" s="26">
        <v>5788.66758123</v>
      </c>
      <c r="G621" s="26">
        <v>5048.2502274199996</v>
      </c>
      <c r="H621" s="26">
        <v>5292.3997907399998</v>
      </c>
      <c r="I621" s="26">
        <v>5582.7790173100002</v>
      </c>
      <c r="J621" s="26">
        <v>5334.74496783</v>
      </c>
      <c r="K621" s="26">
        <v>6180.63383694</v>
      </c>
      <c r="L621" s="26">
        <v>6562.0227906199998</v>
      </c>
      <c r="M621" s="26">
        <v>5644.0405962699997</v>
      </c>
      <c r="N621" s="26">
        <v>5541.7628802400004</v>
      </c>
    </row>
    <row r="622" spans="1:14" x14ac:dyDescent="0.2">
      <c r="A622" s="26"/>
      <c r="B622" s="27" t="s">
        <v>61</v>
      </c>
      <c r="C622" s="26" t="s">
        <v>13</v>
      </c>
      <c r="D622" s="26" t="s">
        <v>13</v>
      </c>
      <c r="E622" s="26" t="s">
        <v>13</v>
      </c>
      <c r="F622" s="26">
        <v>1.5618508499999999</v>
      </c>
      <c r="G622" s="26">
        <v>1.47748024</v>
      </c>
      <c r="H622" s="26" t="s">
        <v>13</v>
      </c>
      <c r="I622" s="26">
        <v>66.726442430000006</v>
      </c>
      <c r="J622" s="26">
        <v>59.103629210000001</v>
      </c>
      <c r="K622" s="26">
        <v>62.40382176</v>
      </c>
      <c r="L622" s="26">
        <v>55.722797649999997</v>
      </c>
      <c r="M622" s="26">
        <v>42.144535789999999</v>
      </c>
      <c r="N622" s="26">
        <v>37.514214440000003</v>
      </c>
    </row>
    <row r="623" spans="1:14" x14ac:dyDescent="0.2">
      <c r="A623" s="26"/>
      <c r="B623" s="27" t="s">
        <v>2</v>
      </c>
      <c r="C623" s="26" t="s">
        <v>13</v>
      </c>
      <c r="D623" s="26" t="s">
        <v>13</v>
      </c>
      <c r="E623" s="26" t="s">
        <v>13</v>
      </c>
      <c r="F623" s="26">
        <v>1768.9394823299999</v>
      </c>
      <c r="G623" s="26">
        <v>1482.32648019</v>
      </c>
      <c r="H623" s="26">
        <v>1862.1406671100001</v>
      </c>
      <c r="I623" s="26">
        <v>1896.14307261</v>
      </c>
      <c r="J623" s="26">
        <v>1810.3698602300001</v>
      </c>
      <c r="K623" s="26">
        <v>1771.2063455</v>
      </c>
      <c r="L623" s="26">
        <v>1876.0008544100001</v>
      </c>
      <c r="M623" s="26">
        <v>1533.8392895699999</v>
      </c>
      <c r="N623" s="26">
        <v>1610.4536724100001</v>
      </c>
    </row>
    <row r="624" spans="1:14" x14ac:dyDescent="0.2">
      <c r="A624" s="26"/>
      <c r="B624" s="27" t="s">
        <v>3</v>
      </c>
      <c r="C624" s="26" t="s">
        <v>13</v>
      </c>
      <c r="D624" s="26" t="s">
        <v>13</v>
      </c>
      <c r="E624" s="26" t="s">
        <v>13</v>
      </c>
      <c r="F624" s="26">
        <v>1665.5380116599999</v>
      </c>
      <c r="G624" s="26">
        <v>1405.27084403</v>
      </c>
      <c r="H624" s="26">
        <v>1266.1496996799999</v>
      </c>
      <c r="I624" s="26">
        <v>1308.11629862</v>
      </c>
      <c r="J624" s="26">
        <v>1290.0009507899999</v>
      </c>
      <c r="K624" s="26">
        <v>1236.12676738</v>
      </c>
      <c r="L624" s="26">
        <v>1324.07981096</v>
      </c>
      <c r="M624" s="26">
        <v>1064.70406217</v>
      </c>
      <c r="N624" s="26">
        <v>1185.54880469</v>
      </c>
    </row>
    <row r="625" spans="1:14" x14ac:dyDescent="0.2">
      <c r="A625" s="26"/>
      <c r="B625" s="27" t="s">
        <v>4</v>
      </c>
      <c r="C625" s="26" t="s">
        <v>13</v>
      </c>
      <c r="D625" s="26" t="s">
        <v>13</v>
      </c>
      <c r="E625" s="26" t="s">
        <v>13</v>
      </c>
      <c r="F625" s="26">
        <v>2352.6282363800001</v>
      </c>
      <c r="G625" s="26">
        <v>2159.1754229399999</v>
      </c>
      <c r="H625" s="26">
        <v>2164.1094239399999</v>
      </c>
      <c r="I625" s="26">
        <v>2311.7932036299999</v>
      </c>
      <c r="J625" s="26">
        <v>2175.2705275799999</v>
      </c>
      <c r="K625" s="26">
        <v>3110.8969022400001</v>
      </c>
      <c r="L625" s="26">
        <v>3306.21932758</v>
      </c>
      <c r="M625" s="26">
        <v>3003.35270872</v>
      </c>
      <c r="N625" s="26">
        <v>2708.2461886900001</v>
      </c>
    </row>
    <row r="626" spans="1:14" x14ac:dyDescent="0.2">
      <c r="A626" s="26"/>
      <c r="B626" s="27" t="s">
        <v>5</v>
      </c>
      <c r="C626" s="26" t="s">
        <v>13</v>
      </c>
      <c r="D626" s="26" t="s">
        <v>13</v>
      </c>
      <c r="E626" s="26" t="s">
        <v>13</v>
      </c>
      <c r="F626" s="26">
        <v>27.255016439999999</v>
      </c>
      <c r="G626" s="26">
        <v>13.87139898</v>
      </c>
      <c r="H626" s="26">
        <v>15.89309246</v>
      </c>
      <c r="I626" s="26">
        <v>19.461879039999999</v>
      </c>
      <c r="J626" s="26">
        <v>12.84861504</v>
      </c>
      <c r="K626" s="26">
        <v>19.916113330000002</v>
      </c>
      <c r="L626" s="26">
        <v>11.94059949</v>
      </c>
      <c r="M626" s="26">
        <v>7.7634671199999996</v>
      </c>
      <c r="N626" s="26">
        <v>6.6160753699999999</v>
      </c>
    </row>
    <row r="627" spans="1:14" x14ac:dyDescent="0.2">
      <c r="A627" s="26"/>
      <c r="B627" s="27" t="s">
        <v>6</v>
      </c>
      <c r="C627" s="26" t="s">
        <v>13</v>
      </c>
      <c r="D627" s="26">
        <v>75.643000000000001</v>
      </c>
      <c r="E627" s="26">
        <v>84.781999999999996</v>
      </c>
      <c r="F627" s="26">
        <v>225.30814344999999</v>
      </c>
      <c r="G627" s="26">
        <v>149.56193494999999</v>
      </c>
      <c r="H627" s="26">
        <v>140.38898343</v>
      </c>
      <c r="I627" s="26">
        <v>151.52462969999999</v>
      </c>
      <c r="J627" s="26">
        <v>138.76504251</v>
      </c>
      <c r="K627" s="26">
        <v>147.37923864000001</v>
      </c>
      <c r="L627" s="26">
        <v>172.47532606999999</v>
      </c>
      <c r="M627" s="26">
        <v>114.23387332999999</v>
      </c>
      <c r="N627" s="26">
        <v>136.89859633</v>
      </c>
    </row>
    <row r="628" spans="1:14" x14ac:dyDescent="0.2">
      <c r="A628" s="26"/>
      <c r="B628" s="27" t="s">
        <v>7</v>
      </c>
      <c r="C628" s="26" t="s">
        <v>13</v>
      </c>
      <c r="D628" s="26" t="s">
        <v>13</v>
      </c>
      <c r="E628" s="26" t="s">
        <v>13</v>
      </c>
      <c r="F628" s="26">
        <v>815.08523337999998</v>
      </c>
      <c r="G628" s="26">
        <v>804.98935057000006</v>
      </c>
      <c r="H628" s="26">
        <v>842.33390062000001</v>
      </c>
      <c r="I628" s="26">
        <v>711.74871932999997</v>
      </c>
      <c r="J628" s="26">
        <v>634.72158335999995</v>
      </c>
      <c r="K628" s="26">
        <v>743.53489766999996</v>
      </c>
      <c r="L628" s="26">
        <v>1050.77275579</v>
      </c>
      <c r="M628" s="26">
        <v>871.72645090000003</v>
      </c>
      <c r="N628" s="26">
        <v>865.94094096000003</v>
      </c>
    </row>
    <row r="629" spans="1:14" x14ac:dyDescent="0.2">
      <c r="A629" s="26"/>
      <c r="B629" s="27" t="s">
        <v>8</v>
      </c>
      <c r="C629" s="26" t="s">
        <v>13</v>
      </c>
      <c r="D629" s="26" t="s">
        <v>13</v>
      </c>
      <c r="E629" s="26" t="s">
        <v>13</v>
      </c>
      <c r="F629" s="26">
        <v>70.114262490000002</v>
      </c>
      <c r="G629" s="26">
        <v>73.190769500000002</v>
      </c>
      <c r="H629" s="26">
        <v>72.843340459999993</v>
      </c>
      <c r="I629" s="26">
        <v>82.017918829999999</v>
      </c>
      <c r="J629" s="26">
        <v>75.806828780000004</v>
      </c>
      <c r="K629" s="26">
        <v>75.681230650000003</v>
      </c>
      <c r="L629" s="26">
        <v>88.891129590000006</v>
      </c>
      <c r="M629" s="26">
        <v>164.14187625</v>
      </c>
      <c r="N629" s="26">
        <v>66.790427050000005</v>
      </c>
    </row>
    <row r="630" spans="1:14" x14ac:dyDescent="0.2">
      <c r="A630" s="26"/>
      <c r="B630" s="27" t="s">
        <v>9</v>
      </c>
      <c r="C630" s="26" t="s">
        <v>13</v>
      </c>
      <c r="D630" s="26" t="s">
        <v>13</v>
      </c>
      <c r="E630" s="26" t="s">
        <v>13</v>
      </c>
      <c r="F630" s="26">
        <v>665.50210324</v>
      </c>
      <c r="G630" s="26">
        <v>657.52362047999998</v>
      </c>
      <c r="H630" s="26">
        <v>572.15132872000004</v>
      </c>
      <c r="I630" s="26">
        <v>686.72630342000002</v>
      </c>
      <c r="J630" s="26" t="s">
        <v>13</v>
      </c>
      <c r="K630" s="26">
        <v>1129.9074963</v>
      </c>
      <c r="L630" s="26">
        <v>1001.68362452</v>
      </c>
      <c r="M630" s="26">
        <v>914.98005343</v>
      </c>
      <c r="N630" s="26">
        <v>1019.71762745</v>
      </c>
    </row>
    <row r="631" spans="1:14" x14ac:dyDescent="0.2">
      <c r="A631" s="26"/>
      <c r="B631" s="27" t="s">
        <v>10</v>
      </c>
      <c r="C631" s="26" t="s">
        <v>13</v>
      </c>
      <c r="D631" s="26" t="s">
        <v>13</v>
      </c>
      <c r="E631" s="26" t="s">
        <v>13</v>
      </c>
      <c r="F631" s="26">
        <v>355.52279484000002</v>
      </c>
      <c r="G631" s="26">
        <v>288.88745827000002</v>
      </c>
      <c r="H631" s="26">
        <v>215.88117263999999</v>
      </c>
      <c r="I631" s="26">
        <v>372.55597026999999</v>
      </c>
      <c r="J631" s="26">
        <v>394.45248196</v>
      </c>
      <c r="K631" s="26">
        <v>756.81230656000002</v>
      </c>
      <c r="L631" s="26">
        <v>745.62410195999996</v>
      </c>
      <c r="M631" s="26">
        <v>729.76590927999996</v>
      </c>
      <c r="N631" s="26">
        <v>452.02313763000001</v>
      </c>
    </row>
    <row r="632" spans="1:14" x14ac:dyDescent="0.2">
      <c r="A632" s="26"/>
      <c r="B632" s="27" t="s">
        <v>11</v>
      </c>
      <c r="C632" s="26" t="s">
        <v>13</v>
      </c>
      <c r="D632" s="26" t="s">
        <v>13</v>
      </c>
      <c r="E632" s="26" t="s">
        <v>13</v>
      </c>
      <c r="F632" s="26" t="s">
        <v>13</v>
      </c>
      <c r="G632" s="26" t="s">
        <v>13</v>
      </c>
      <c r="H632" s="26">
        <v>199.98808018</v>
      </c>
      <c r="I632" s="26">
        <v>212.69053527</v>
      </c>
      <c r="J632" s="26">
        <v>182.45033366999999</v>
      </c>
      <c r="K632" s="26">
        <v>172.60631552999999</v>
      </c>
      <c r="L632" s="26">
        <v>156.55452674</v>
      </c>
      <c r="M632" s="26">
        <v>146.39680853999999</v>
      </c>
      <c r="N632" s="26">
        <v>109.26852346</v>
      </c>
    </row>
    <row r="633" spans="1:14" x14ac:dyDescent="0.2">
      <c r="A633" s="26"/>
      <c r="B633" s="27" t="s">
        <v>12</v>
      </c>
      <c r="C633" s="26" t="s">
        <v>13</v>
      </c>
      <c r="D633" s="26" t="s">
        <v>13</v>
      </c>
      <c r="E633" s="26" t="s">
        <v>13</v>
      </c>
      <c r="F633" s="26">
        <v>119.75500099999999</v>
      </c>
      <c r="G633" s="26">
        <v>139.11518799999999</v>
      </c>
      <c r="H633" s="26">
        <v>72.843340459999993</v>
      </c>
      <c r="I633" s="26">
        <v>73.677113520000006</v>
      </c>
      <c r="J633" s="26">
        <v>73.237105769999999</v>
      </c>
      <c r="K633" s="26">
        <v>66.387044430000003</v>
      </c>
      <c r="L633" s="26">
        <v>78.27726337</v>
      </c>
      <c r="M633" s="26">
        <v>56.5624033</v>
      </c>
      <c r="N633" s="26">
        <v>50.990860380000001</v>
      </c>
    </row>
    <row r="634" spans="1:14" x14ac:dyDescent="0.2">
      <c r="A634" s="26" t="s">
        <v>119</v>
      </c>
      <c r="B634" s="27" t="s">
        <v>1</v>
      </c>
      <c r="C634" s="26">
        <v>10809.640773990001</v>
      </c>
      <c r="D634" s="26">
        <v>12774.33134108</v>
      </c>
      <c r="E634" s="26">
        <v>15337.17897504</v>
      </c>
      <c r="F634" s="26">
        <v>18456.37961072</v>
      </c>
      <c r="G634" s="26">
        <v>16272.58745031</v>
      </c>
      <c r="H634" s="26">
        <v>17814.097359449999</v>
      </c>
      <c r="I634" s="26">
        <v>20330.77560338</v>
      </c>
      <c r="J634" s="26">
        <v>20267.184410670001</v>
      </c>
      <c r="K634" s="26">
        <v>20391.086118970001</v>
      </c>
      <c r="L634" s="26">
        <v>22413.36877755</v>
      </c>
      <c r="M634" s="26">
        <v>19666.758714889998</v>
      </c>
      <c r="N634" s="26">
        <v>19776.787648329999</v>
      </c>
    </row>
    <row r="635" spans="1:14" x14ac:dyDescent="0.2">
      <c r="A635" s="26"/>
      <c r="B635" s="27" t="s">
        <v>61</v>
      </c>
      <c r="C635" s="26">
        <v>108.44106157</v>
      </c>
      <c r="D635" s="26">
        <v>151.16113716999999</v>
      </c>
      <c r="E635" s="26">
        <v>190.66846917999999</v>
      </c>
      <c r="F635" s="26">
        <v>721.91970571000002</v>
      </c>
      <c r="G635" s="26">
        <v>448.86770490999999</v>
      </c>
      <c r="H635" s="26">
        <v>485.86670017</v>
      </c>
      <c r="I635" s="26">
        <v>374.77172677999999</v>
      </c>
      <c r="J635" s="26">
        <v>549.67473374999997</v>
      </c>
      <c r="K635" s="26">
        <v>561.93136643000003</v>
      </c>
      <c r="L635" s="26">
        <v>938.80415271000004</v>
      </c>
      <c r="M635" s="26">
        <v>1165.5180558300001</v>
      </c>
      <c r="N635" s="26">
        <v>1237.5177826500001</v>
      </c>
    </row>
    <row r="636" spans="1:14" x14ac:dyDescent="0.2">
      <c r="A636" s="26"/>
      <c r="B636" s="27" t="s">
        <v>2</v>
      </c>
      <c r="C636" s="26">
        <v>2233.7121373099999</v>
      </c>
      <c r="D636" s="26">
        <v>2716.4776018399998</v>
      </c>
      <c r="E636" s="26">
        <v>3520.6467731100001</v>
      </c>
      <c r="F636" s="26">
        <v>4221.8778724200001</v>
      </c>
      <c r="G636" s="26">
        <v>3494.1381023899999</v>
      </c>
      <c r="H636" s="26">
        <v>4371.6088028699996</v>
      </c>
      <c r="I636" s="26">
        <v>4815.6151989999998</v>
      </c>
      <c r="J636" s="26">
        <v>4828.3767743500002</v>
      </c>
      <c r="K636" s="26">
        <v>4931.93341031</v>
      </c>
      <c r="L636" s="26">
        <v>4999.3941081499997</v>
      </c>
      <c r="M636" s="26">
        <v>4637.1205998599999</v>
      </c>
      <c r="N636" s="26">
        <v>4500.88982545</v>
      </c>
    </row>
    <row r="637" spans="1:14" x14ac:dyDescent="0.2">
      <c r="A637" s="26"/>
      <c r="B637" s="27" t="s">
        <v>3</v>
      </c>
      <c r="C637" s="26">
        <v>2404.6165013</v>
      </c>
      <c r="D637" s="26">
        <v>2765.2327132400001</v>
      </c>
      <c r="E637" s="26">
        <v>3577.2418775400001</v>
      </c>
      <c r="F637" s="26">
        <v>4883.6657088399998</v>
      </c>
      <c r="G637" s="26">
        <v>4255.1354916099999</v>
      </c>
      <c r="H637" s="26">
        <v>4250.0759334599998</v>
      </c>
      <c r="I637" s="26">
        <v>4768.5081855099997</v>
      </c>
      <c r="J637" s="26">
        <v>4473.5738730599996</v>
      </c>
      <c r="K637" s="26">
        <v>4637.3608371700002</v>
      </c>
      <c r="L637" s="26">
        <v>5141.3356714399997</v>
      </c>
      <c r="M637" s="26">
        <v>4866.3428473800004</v>
      </c>
      <c r="N637" s="26">
        <v>5017.2228584300001</v>
      </c>
    </row>
    <row r="638" spans="1:14" x14ac:dyDescent="0.2">
      <c r="A638" s="26"/>
      <c r="B638" s="27" t="s">
        <v>4</v>
      </c>
      <c r="C638" s="26">
        <v>6062.8710738</v>
      </c>
      <c r="D638" s="26">
        <v>7141.4598888199998</v>
      </c>
      <c r="E638" s="26">
        <v>8048.6218551900001</v>
      </c>
      <c r="F638" s="26">
        <v>8628.9163237199991</v>
      </c>
      <c r="G638" s="26">
        <v>8074.4461513899996</v>
      </c>
      <c r="H638" s="26">
        <v>8706.5459229299995</v>
      </c>
      <c r="I638" s="26">
        <v>10371.88049209</v>
      </c>
      <c r="J638" s="26">
        <v>10415.559029489999</v>
      </c>
      <c r="K638" s="26">
        <v>10259.86050504</v>
      </c>
      <c r="L638" s="26">
        <v>11333.83484523</v>
      </c>
      <c r="M638" s="26">
        <v>8997.7772117999993</v>
      </c>
      <c r="N638" s="26">
        <v>9021.1571817799995</v>
      </c>
    </row>
    <row r="639" spans="1:14" x14ac:dyDescent="0.2">
      <c r="A639" s="26"/>
      <c r="B639" s="27" t="s">
        <v>5</v>
      </c>
      <c r="C639" s="26">
        <v>188.02034805</v>
      </c>
      <c r="D639" s="26">
        <v>179.24519966</v>
      </c>
      <c r="E639" s="26">
        <v>190.56944702000001</v>
      </c>
      <c r="F639" s="26">
        <v>395.18505124000001</v>
      </c>
      <c r="G639" s="26">
        <v>275.62369056</v>
      </c>
      <c r="H639" s="26">
        <v>622.62427545000003</v>
      </c>
      <c r="I639" s="26">
        <v>537.90928971999995</v>
      </c>
      <c r="J639" s="26">
        <v>606.32501595999997</v>
      </c>
      <c r="K639" s="26">
        <v>499.67154813000002</v>
      </c>
      <c r="L639" s="26">
        <v>471.32558352000001</v>
      </c>
      <c r="M639" s="26">
        <v>378.26661165000002</v>
      </c>
      <c r="N639" s="26">
        <v>193.66756311</v>
      </c>
    </row>
    <row r="640" spans="1:14" x14ac:dyDescent="0.2">
      <c r="A640" s="26"/>
      <c r="B640" s="27" t="s">
        <v>6</v>
      </c>
      <c r="C640" s="26">
        <v>316.72552610000002</v>
      </c>
      <c r="D640" s="26">
        <v>306.93579076999998</v>
      </c>
      <c r="E640" s="26">
        <v>332.61704959999997</v>
      </c>
      <c r="F640" s="26">
        <v>637.49354973000004</v>
      </c>
      <c r="G640" s="26">
        <v>603.17521283999997</v>
      </c>
      <c r="H640" s="26">
        <v>649.10202477999997</v>
      </c>
      <c r="I640" s="26">
        <v>842.08997564000003</v>
      </c>
      <c r="J640" s="26">
        <v>789.12173156999995</v>
      </c>
      <c r="K640" s="26">
        <v>834.60016555000004</v>
      </c>
      <c r="L640" s="26">
        <v>907.23210404999998</v>
      </c>
      <c r="M640" s="26">
        <v>655.72866452000005</v>
      </c>
      <c r="N640" s="26">
        <v>652.81622041000003</v>
      </c>
    </row>
    <row r="641" spans="1:14" x14ac:dyDescent="0.2">
      <c r="A641" s="26"/>
      <c r="B641" s="27" t="s">
        <v>7</v>
      </c>
      <c r="C641" s="26">
        <v>906.12686156999996</v>
      </c>
      <c r="D641" s="26">
        <v>1089.7340891599999</v>
      </c>
      <c r="E641" s="26">
        <v>745.00167562000001</v>
      </c>
      <c r="F641" s="26">
        <v>972.85354858000005</v>
      </c>
      <c r="G641" s="26">
        <v>642.11571312000001</v>
      </c>
      <c r="H641" s="26">
        <v>533.52664895999999</v>
      </c>
      <c r="I641" s="26">
        <v>499.41771821999998</v>
      </c>
      <c r="J641" s="26">
        <v>442.54018643000001</v>
      </c>
      <c r="K641" s="26">
        <v>567.10862211000006</v>
      </c>
      <c r="L641" s="26">
        <v>996.11140068999998</v>
      </c>
      <c r="M641" s="26">
        <v>393.57027403000001</v>
      </c>
      <c r="N641" s="26">
        <v>249.96741001000001</v>
      </c>
    </row>
    <row r="642" spans="1:14" x14ac:dyDescent="0.2">
      <c r="A642" s="26"/>
      <c r="B642" s="27" t="s">
        <v>8</v>
      </c>
      <c r="C642" s="26">
        <v>503.72354615</v>
      </c>
      <c r="D642" s="26">
        <v>551.36810398</v>
      </c>
      <c r="E642" s="26">
        <v>694.20916089000002</v>
      </c>
      <c r="F642" s="26">
        <v>859.30964990999996</v>
      </c>
      <c r="G642" s="26">
        <v>842.41967505000002</v>
      </c>
      <c r="H642" s="26">
        <v>944.32892979999997</v>
      </c>
      <c r="I642" s="26">
        <v>1179.20388338</v>
      </c>
      <c r="J642" s="26">
        <v>1041.7999744599999</v>
      </c>
      <c r="K642" s="26">
        <v>1161.43102408</v>
      </c>
      <c r="L642" s="26">
        <v>1344.1998699200001</v>
      </c>
      <c r="M642" s="26">
        <v>1204.22079622</v>
      </c>
      <c r="N642" s="26">
        <v>1174.1059319000001</v>
      </c>
    </row>
    <row r="643" spans="1:14" x14ac:dyDescent="0.2">
      <c r="A643" s="26"/>
      <c r="B643" s="27" t="s">
        <v>9</v>
      </c>
      <c r="C643" s="26">
        <v>835.70636822999995</v>
      </c>
      <c r="D643" s="26">
        <v>931.29054025000005</v>
      </c>
      <c r="E643" s="26">
        <v>1282.3185048299999</v>
      </c>
      <c r="F643" s="26">
        <v>1495.47916252</v>
      </c>
      <c r="G643" s="26">
        <v>1618.7167581599999</v>
      </c>
      <c r="H643" s="26">
        <v>1825.6408161899999</v>
      </c>
      <c r="I643" s="26">
        <v>1933.33297543</v>
      </c>
      <c r="J643" s="26">
        <v>1897.3348486699999</v>
      </c>
      <c r="K643" s="26">
        <v>2009.43895434</v>
      </c>
      <c r="L643" s="26">
        <v>2007.3455473900001</v>
      </c>
      <c r="M643" s="26">
        <v>1638.9335249400001</v>
      </c>
      <c r="N643" s="26">
        <v>1747.5724075099999</v>
      </c>
    </row>
    <row r="644" spans="1:14" x14ac:dyDescent="0.2">
      <c r="A644" s="26"/>
      <c r="B644" s="27" t="s">
        <v>10</v>
      </c>
      <c r="C644" s="26">
        <v>2655.5167781599998</v>
      </c>
      <c r="D644" s="26">
        <v>3272.55007574</v>
      </c>
      <c r="E644" s="26">
        <v>3872.7527524900001</v>
      </c>
      <c r="F644" s="26">
        <v>4023.5754457799999</v>
      </c>
      <c r="G644" s="26">
        <v>3911.9161000899999</v>
      </c>
      <c r="H644" s="26">
        <v>3944.7874836999999</v>
      </c>
      <c r="I644" s="26">
        <v>5159.67704383</v>
      </c>
      <c r="J644" s="26">
        <v>5426.0950580999997</v>
      </c>
      <c r="K644" s="26">
        <v>4965.9174475899999</v>
      </c>
      <c r="L644" s="26">
        <v>5383.6975743700004</v>
      </c>
      <c r="M644" s="26">
        <v>4562.7093138999999</v>
      </c>
      <c r="N644" s="26">
        <v>4796.3928528500001</v>
      </c>
    </row>
    <row r="645" spans="1:14" x14ac:dyDescent="0.2">
      <c r="A645" s="26"/>
      <c r="B645" s="27" t="s">
        <v>11</v>
      </c>
      <c r="C645" s="26">
        <v>92.483759669999998</v>
      </c>
      <c r="D645" s="26">
        <v>132.71221349000001</v>
      </c>
      <c r="E645" s="26">
        <v>164.96320304</v>
      </c>
      <c r="F645" s="26">
        <v>119.87282487</v>
      </c>
      <c r="G645" s="26">
        <v>78.663105009999995</v>
      </c>
      <c r="H645" s="26">
        <v>100.21828120000001</v>
      </c>
      <c r="I645" s="26">
        <v>121.58889911999999</v>
      </c>
      <c r="J645" s="26">
        <v>136.93696335000001</v>
      </c>
      <c r="K645" s="26">
        <v>157.17617242</v>
      </c>
      <c r="L645" s="26">
        <v>155.07447428</v>
      </c>
      <c r="M645" s="26">
        <v>117.10628610000001</v>
      </c>
      <c r="N645" s="26">
        <v>145.4893797</v>
      </c>
    </row>
    <row r="646" spans="1:14" x14ac:dyDescent="0.2">
      <c r="A646" s="26"/>
      <c r="B646" s="27" t="s">
        <v>12</v>
      </c>
      <c r="C646" s="26">
        <v>107.46165258000001</v>
      </c>
      <c r="D646" s="26">
        <v>74.617851669999993</v>
      </c>
      <c r="E646" s="26">
        <v>88.321719689999995</v>
      </c>
      <c r="F646" s="26">
        <v>123.22051123</v>
      </c>
      <c r="G646" s="26">
        <v>97.740575269999994</v>
      </c>
      <c r="H646" s="26">
        <v>86.317462809999995</v>
      </c>
      <c r="I646" s="26">
        <v>98.521747970000007</v>
      </c>
      <c r="J646" s="26">
        <v>75.148333539999996</v>
      </c>
      <c r="K646" s="26">
        <v>64.516570770000001</v>
      </c>
      <c r="L646" s="26">
        <v>68.980946639999999</v>
      </c>
      <c r="M646" s="26">
        <v>47.241740409999998</v>
      </c>
      <c r="N646" s="26">
        <v>48.516608210000001</v>
      </c>
    </row>
    <row r="647" spans="1:14" x14ac:dyDescent="0.2">
      <c r="A647" s="26" t="s">
        <v>121</v>
      </c>
      <c r="B647" s="27" t="s">
        <v>1</v>
      </c>
      <c r="C647" s="26">
        <v>1169.2</v>
      </c>
      <c r="D647" s="26">
        <v>905.8</v>
      </c>
      <c r="E647" s="26">
        <v>1617.6</v>
      </c>
      <c r="F647" s="26">
        <v>2099.6</v>
      </c>
      <c r="G647" s="26">
        <v>1817.1</v>
      </c>
      <c r="H647" s="26">
        <v>2662.7</v>
      </c>
      <c r="I647" s="26">
        <v>2889.3</v>
      </c>
      <c r="J647" s="26">
        <v>2331.58</v>
      </c>
      <c r="K647" s="26">
        <v>2595.29</v>
      </c>
      <c r="L647" s="26">
        <v>3082.203</v>
      </c>
      <c r="M647" s="26">
        <v>2025.799</v>
      </c>
      <c r="N647" s="26" t="s">
        <v>13</v>
      </c>
    </row>
    <row r="648" spans="1:14" x14ac:dyDescent="0.2">
      <c r="A648" s="26"/>
      <c r="B648" s="27" t="s">
        <v>61</v>
      </c>
      <c r="C648" s="26" t="s">
        <v>13</v>
      </c>
      <c r="D648" s="26" t="s">
        <v>13</v>
      </c>
      <c r="E648" s="26" t="s">
        <v>13</v>
      </c>
      <c r="F648" s="26" t="s">
        <v>13</v>
      </c>
      <c r="G648" s="26" t="s">
        <v>13</v>
      </c>
      <c r="H648" s="26" t="s">
        <v>13</v>
      </c>
      <c r="I648" s="26" t="s">
        <v>13</v>
      </c>
      <c r="J648" s="26" t="s">
        <v>13</v>
      </c>
      <c r="K648" s="26" t="s">
        <v>13</v>
      </c>
      <c r="L648" s="26" t="s">
        <v>13</v>
      </c>
      <c r="M648" s="26" t="s">
        <v>13</v>
      </c>
      <c r="N648" s="26" t="s">
        <v>13</v>
      </c>
    </row>
    <row r="649" spans="1:14" x14ac:dyDescent="0.2">
      <c r="A649" s="26"/>
      <c r="B649" s="27" t="s">
        <v>2</v>
      </c>
      <c r="C649" s="26">
        <v>824.6</v>
      </c>
      <c r="D649" s="26">
        <v>357</v>
      </c>
      <c r="E649" s="26">
        <v>734.5</v>
      </c>
      <c r="F649" s="26">
        <v>995.2</v>
      </c>
      <c r="G649" s="26">
        <v>800</v>
      </c>
      <c r="H649" s="26">
        <v>1513.1</v>
      </c>
      <c r="I649" s="26">
        <v>1412.58</v>
      </c>
      <c r="J649" s="26">
        <v>921.50699999999995</v>
      </c>
      <c r="K649" s="26">
        <v>1253.03</v>
      </c>
      <c r="L649" s="26">
        <v>1598.23</v>
      </c>
      <c r="M649" s="26">
        <v>1008.703</v>
      </c>
      <c r="N649" s="26" t="s">
        <v>13</v>
      </c>
    </row>
    <row r="650" spans="1:14" x14ac:dyDescent="0.2">
      <c r="A650" s="26"/>
      <c r="B650" s="27" t="s">
        <v>3</v>
      </c>
      <c r="C650" s="26">
        <v>53.5</v>
      </c>
      <c r="D650" s="26">
        <v>92.7</v>
      </c>
      <c r="E650" s="26">
        <v>108.7</v>
      </c>
      <c r="F650" s="26">
        <v>126.7</v>
      </c>
      <c r="G650" s="26">
        <v>121.2</v>
      </c>
      <c r="H650" s="26">
        <v>149.6</v>
      </c>
      <c r="I650" s="26">
        <v>298.35000000000002</v>
      </c>
      <c r="J650" s="26">
        <v>107.5</v>
      </c>
      <c r="K650" s="26">
        <v>170.042</v>
      </c>
      <c r="L650" s="26">
        <v>282.55700000000002</v>
      </c>
      <c r="M650" s="26">
        <v>64.605000000000004</v>
      </c>
      <c r="N650" s="26" t="s">
        <v>13</v>
      </c>
    </row>
    <row r="651" spans="1:14" x14ac:dyDescent="0.2">
      <c r="A651" s="26"/>
      <c r="B651" s="27" t="s">
        <v>4</v>
      </c>
      <c r="C651" s="26">
        <v>291.10000000000002</v>
      </c>
      <c r="D651" s="26">
        <v>456.1</v>
      </c>
      <c r="E651" s="26">
        <v>774.4</v>
      </c>
      <c r="F651" s="26">
        <v>977.7</v>
      </c>
      <c r="G651" s="26">
        <v>895.9</v>
      </c>
      <c r="H651" s="26">
        <v>1000</v>
      </c>
      <c r="I651" s="26">
        <v>1178.3699999999999</v>
      </c>
      <c r="J651" s="26">
        <v>1302.5730000000001</v>
      </c>
      <c r="K651" s="26">
        <v>1172.2180000000001</v>
      </c>
      <c r="L651" s="26">
        <v>1201.414</v>
      </c>
      <c r="M651" s="26">
        <v>952.49199999999996</v>
      </c>
      <c r="N651" s="26" t="s">
        <v>13</v>
      </c>
    </row>
    <row r="652" spans="1:14" x14ac:dyDescent="0.2">
      <c r="A652" s="26"/>
      <c r="B652" s="27" t="s">
        <v>5</v>
      </c>
      <c r="C652" s="26">
        <v>23.4</v>
      </c>
      <c r="D652" s="26">
        <v>21.2</v>
      </c>
      <c r="E652" s="26">
        <v>20.8</v>
      </c>
      <c r="F652" s="26">
        <v>28.1</v>
      </c>
      <c r="G652" s="26">
        <v>51.2</v>
      </c>
      <c r="H652" s="26">
        <v>14.1</v>
      </c>
      <c r="I652" s="26">
        <v>18.778700000000001</v>
      </c>
      <c r="J652" s="26">
        <v>47.157400000000003</v>
      </c>
      <c r="K652" s="26">
        <v>99.545000000000002</v>
      </c>
      <c r="L652" s="26">
        <v>20.010999999999999</v>
      </c>
      <c r="M652" s="26">
        <v>16.62</v>
      </c>
      <c r="N652" s="26" t="s">
        <v>13</v>
      </c>
    </row>
    <row r="653" spans="1:14" x14ac:dyDescent="0.2">
      <c r="A653" s="26"/>
      <c r="B653" s="27" t="s">
        <v>6</v>
      </c>
      <c r="C653" s="26">
        <v>23.4</v>
      </c>
      <c r="D653" s="26">
        <v>93.4</v>
      </c>
      <c r="E653" s="26">
        <v>213.7</v>
      </c>
      <c r="F653" s="26">
        <v>249.6</v>
      </c>
      <c r="G653" s="26">
        <v>197.1</v>
      </c>
      <c r="H653" s="26">
        <v>326.10000000000002</v>
      </c>
      <c r="I653" s="26">
        <v>338.33100000000002</v>
      </c>
      <c r="J653" s="26">
        <v>401.678</v>
      </c>
      <c r="K653" s="26">
        <v>438.19099999999997</v>
      </c>
      <c r="L653" s="26">
        <v>474.20800000000003</v>
      </c>
      <c r="M653" s="26">
        <v>405.03500000000003</v>
      </c>
      <c r="N653" s="26" t="s">
        <v>13</v>
      </c>
    </row>
    <row r="654" spans="1:14" x14ac:dyDescent="0.2">
      <c r="A654" s="26"/>
      <c r="B654" s="27" t="s">
        <v>7</v>
      </c>
      <c r="C654" s="26">
        <v>89.6</v>
      </c>
      <c r="D654" s="26">
        <v>27.2</v>
      </c>
      <c r="E654" s="26">
        <v>28.4</v>
      </c>
      <c r="F654" s="26">
        <v>46.7</v>
      </c>
      <c r="G654" s="26">
        <v>72</v>
      </c>
      <c r="H654" s="26">
        <v>33.299999999999997</v>
      </c>
      <c r="I654" s="26">
        <v>42.436</v>
      </c>
      <c r="J654" s="26">
        <v>75.528199999999998</v>
      </c>
      <c r="K654" s="26">
        <v>40.374000000000002</v>
      </c>
      <c r="L654" s="26">
        <v>8.3490000000000002</v>
      </c>
      <c r="M654" s="26">
        <v>34.835999999999999</v>
      </c>
      <c r="N654" s="26" t="s">
        <v>13</v>
      </c>
    </row>
    <row r="655" spans="1:14" x14ac:dyDescent="0.2">
      <c r="A655" s="26"/>
      <c r="B655" s="27" t="s">
        <v>8</v>
      </c>
      <c r="C655" s="26">
        <v>2.1</v>
      </c>
      <c r="D655" s="26">
        <v>1.9</v>
      </c>
      <c r="E655" s="26">
        <v>1.9</v>
      </c>
      <c r="F655" s="26">
        <v>2.6</v>
      </c>
      <c r="G655" s="26">
        <v>34.299999999999997</v>
      </c>
      <c r="H655" s="26" t="s">
        <v>13</v>
      </c>
      <c r="I655" s="26" t="s">
        <v>13</v>
      </c>
      <c r="J655" s="26" t="s">
        <v>13</v>
      </c>
      <c r="K655" s="26">
        <v>20.3</v>
      </c>
      <c r="L655" s="26">
        <v>10.736000000000001</v>
      </c>
      <c r="M655" s="26" t="s">
        <v>13</v>
      </c>
      <c r="N655" s="26" t="s">
        <v>13</v>
      </c>
    </row>
    <row r="656" spans="1:14" x14ac:dyDescent="0.2">
      <c r="A656" s="26"/>
      <c r="B656" s="27" t="s">
        <v>9</v>
      </c>
      <c r="C656" s="26">
        <v>1.2</v>
      </c>
      <c r="D656" s="26">
        <v>1</v>
      </c>
      <c r="E656" s="26">
        <v>1</v>
      </c>
      <c r="F656" s="26">
        <v>1.4</v>
      </c>
      <c r="G656" s="26">
        <v>33.5</v>
      </c>
      <c r="H656" s="26">
        <v>0.9</v>
      </c>
      <c r="I656" s="26">
        <v>1.23376</v>
      </c>
      <c r="J656" s="26">
        <v>3.0425200000000001</v>
      </c>
      <c r="K656" s="26">
        <v>49.884</v>
      </c>
      <c r="L656" s="26">
        <v>64.234999999999999</v>
      </c>
      <c r="M656" s="26">
        <v>1.216</v>
      </c>
      <c r="N656" s="26" t="s">
        <v>13</v>
      </c>
    </row>
    <row r="657" spans="1:14" x14ac:dyDescent="0.2">
      <c r="A657" s="26"/>
      <c r="B657" s="27" t="s">
        <v>10</v>
      </c>
      <c r="C657" s="26">
        <v>2.1</v>
      </c>
      <c r="D657" s="26">
        <v>166.8</v>
      </c>
      <c r="E657" s="26">
        <v>331.7</v>
      </c>
      <c r="F657" s="26">
        <v>402.7</v>
      </c>
      <c r="G657" s="26">
        <v>348.5</v>
      </c>
      <c r="H657" s="26">
        <v>458.1</v>
      </c>
      <c r="I657" s="26">
        <v>519.11500000000001</v>
      </c>
      <c r="J657" s="26">
        <v>380.892</v>
      </c>
      <c r="K657" s="26">
        <v>234.87299999999999</v>
      </c>
      <c r="L657" s="26">
        <v>255.23400000000001</v>
      </c>
      <c r="M657" s="26">
        <v>208.398</v>
      </c>
      <c r="N657" s="26" t="s">
        <v>13</v>
      </c>
    </row>
    <row r="658" spans="1:14" x14ac:dyDescent="0.2">
      <c r="A658" s="26"/>
      <c r="B658" s="27" t="s">
        <v>11</v>
      </c>
      <c r="C658" s="26">
        <v>2.4</v>
      </c>
      <c r="D658" s="26">
        <v>2.2000000000000002</v>
      </c>
      <c r="E658" s="26">
        <v>2.1</v>
      </c>
      <c r="F658" s="26">
        <v>2.9</v>
      </c>
      <c r="G658" s="26">
        <v>34.5</v>
      </c>
      <c r="H658" s="26">
        <v>1.9</v>
      </c>
      <c r="I658" s="26">
        <v>2.53817</v>
      </c>
      <c r="J658" s="26">
        <v>6.2592800000000004</v>
      </c>
      <c r="K658" s="26">
        <v>2.6421600000000001</v>
      </c>
      <c r="L658" s="26">
        <v>2.9380000000000002</v>
      </c>
      <c r="M658" s="26">
        <v>2.5009999999999999</v>
      </c>
      <c r="N658" s="26" t="s">
        <v>13</v>
      </c>
    </row>
    <row r="659" spans="1:14" x14ac:dyDescent="0.2">
      <c r="A659" s="26"/>
      <c r="B659" s="27" t="s">
        <v>12</v>
      </c>
      <c r="C659" s="26">
        <v>146.9</v>
      </c>
      <c r="D659" s="26">
        <v>142.4</v>
      </c>
      <c r="E659" s="26">
        <v>174.8</v>
      </c>
      <c r="F659" s="26">
        <v>243.7</v>
      </c>
      <c r="G659" s="26">
        <v>124.8</v>
      </c>
      <c r="H659" s="26">
        <v>165.6</v>
      </c>
      <c r="I659" s="26">
        <v>255.94</v>
      </c>
      <c r="J659" s="26">
        <v>388.012</v>
      </c>
      <c r="K659" s="26">
        <v>286.41300000000001</v>
      </c>
      <c r="L659" s="26">
        <v>365.702</v>
      </c>
      <c r="M659" s="26">
        <v>283.88499999999999</v>
      </c>
      <c r="N659" s="26" t="s">
        <v>13</v>
      </c>
    </row>
    <row r="660" spans="1:14" x14ac:dyDescent="0.2">
      <c r="A660" s="26" t="s">
        <v>122</v>
      </c>
      <c r="B660" s="27" t="s">
        <v>1</v>
      </c>
      <c r="C660" s="26">
        <v>38415.177053580002</v>
      </c>
      <c r="D660" s="26">
        <v>47142.032187789999</v>
      </c>
      <c r="E660" s="26">
        <v>56634.340835859999</v>
      </c>
      <c r="F660" s="26">
        <v>66459.253094639993</v>
      </c>
      <c r="G660" s="26">
        <v>55573.908048769998</v>
      </c>
      <c r="H660" s="26">
        <v>55156.3769292</v>
      </c>
      <c r="I660" s="26">
        <v>62125.734062739997</v>
      </c>
      <c r="J660" s="26">
        <v>61914.449487949998</v>
      </c>
      <c r="K660" s="26">
        <v>64071.590131240002</v>
      </c>
      <c r="L660" s="26">
        <v>64083.596477129999</v>
      </c>
      <c r="M660" s="26">
        <v>56561.049852030003</v>
      </c>
      <c r="N660" s="26">
        <v>55383.602194259998</v>
      </c>
    </row>
    <row r="661" spans="1:14" x14ac:dyDescent="0.2">
      <c r="A661" s="26"/>
      <c r="B661" s="27" t="s">
        <v>61</v>
      </c>
      <c r="C661" s="26">
        <v>528.65969858999995</v>
      </c>
      <c r="D661" s="26">
        <v>569.63554123999995</v>
      </c>
      <c r="E661" s="26">
        <v>726.40164618999995</v>
      </c>
      <c r="F661" s="26">
        <v>994.65570145000004</v>
      </c>
      <c r="G661" s="26">
        <v>870.42536982000001</v>
      </c>
      <c r="H661" s="26">
        <v>1066.3629767</v>
      </c>
      <c r="I661" s="26">
        <v>1529.3359484800001</v>
      </c>
      <c r="J661" s="26">
        <v>1294.3151534399999</v>
      </c>
      <c r="K661" s="26">
        <v>1503.4487733000001</v>
      </c>
      <c r="L661" s="26">
        <v>1579.4298553000001</v>
      </c>
      <c r="M661" s="26">
        <v>1708.2735693499999</v>
      </c>
      <c r="N661" s="26">
        <v>1603.3868163499999</v>
      </c>
    </row>
    <row r="662" spans="1:14" x14ac:dyDescent="0.2">
      <c r="A662" s="26"/>
      <c r="B662" s="27" t="s">
        <v>2</v>
      </c>
      <c r="C662" s="26">
        <v>18307.066660190001</v>
      </c>
      <c r="D662" s="26">
        <v>24323.2921819</v>
      </c>
      <c r="E662" s="26">
        <v>29683.459012899999</v>
      </c>
      <c r="F662" s="26">
        <v>34278.734701480003</v>
      </c>
      <c r="G662" s="26">
        <v>26792.948701810001</v>
      </c>
      <c r="H662" s="26">
        <v>27572.89174051</v>
      </c>
      <c r="I662" s="26">
        <v>30752.697716949999</v>
      </c>
      <c r="J662" s="26">
        <v>29953.783533130001</v>
      </c>
      <c r="K662" s="26">
        <v>32497.306831350001</v>
      </c>
      <c r="L662" s="26">
        <v>32322.458846099998</v>
      </c>
      <c r="M662" s="26">
        <v>28473.369489180001</v>
      </c>
      <c r="N662" s="26">
        <v>26411.530845950001</v>
      </c>
    </row>
    <row r="663" spans="1:14" x14ac:dyDescent="0.2">
      <c r="A663" s="26"/>
      <c r="B663" s="27" t="s">
        <v>3</v>
      </c>
      <c r="C663" s="26">
        <v>6868.8378889899996</v>
      </c>
      <c r="D663" s="26">
        <v>7500.8783789899999</v>
      </c>
      <c r="E663" s="26">
        <v>8840.6830637200001</v>
      </c>
      <c r="F663" s="26">
        <v>9782.8993505399994</v>
      </c>
      <c r="G663" s="26">
        <v>9135.5270316299993</v>
      </c>
      <c r="H663" s="26">
        <v>9015.5540674999993</v>
      </c>
      <c r="I663" s="26">
        <v>10005.076757729999</v>
      </c>
      <c r="J663" s="26">
        <v>9757.0955773599999</v>
      </c>
      <c r="K663" s="26">
        <v>10070.79623453</v>
      </c>
      <c r="L663" s="26">
        <v>10455.63702968</v>
      </c>
      <c r="M663" s="26">
        <v>8916.1924906799995</v>
      </c>
      <c r="N663" s="26">
        <v>9211.6071871299991</v>
      </c>
    </row>
    <row r="664" spans="1:14" x14ac:dyDescent="0.2">
      <c r="A664" s="26"/>
      <c r="B664" s="27" t="s">
        <v>4</v>
      </c>
      <c r="C664" s="26">
        <v>12710.612805799999</v>
      </c>
      <c r="D664" s="26">
        <v>14748.22608565</v>
      </c>
      <c r="E664" s="26">
        <v>17383.797113029999</v>
      </c>
      <c r="F664" s="26">
        <v>21402.963341160001</v>
      </c>
      <c r="G664" s="26">
        <v>18775.006945500001</v>
      </c>
      <c r="H664" s="26">
        <v>17501.568144469999</v>
      </c>
      <c r="I664" s="26">
        <v>19838.62363957</v>
      </c>
      <c r="J664" s="26">
        <v>20909.255224010001</v>
      </c>
      <c r="K664" s="26">
        <v>20000.038292040001</v>
      </c>
      <c r="L664" s="26">
        <v>19726.07074603</v>
      </c>
      <c r="M664" s="26">
        <v>17463.214302799999</v>
      </c>
      <c r="N664" s="26">
        <v>18157.077344810001</v>
      </c>
    </row>
    <row r="665" spans="1:14" x14ac:dyDescent="0.2">
      <c r="A665" s="26"/>
      <c r="B665" s="27" t="s">
        <v>5</v>
      </c>
      <c r="C665" s="26">
        <v>1541.9614958300001</v>
      </c>
      <c r="D665" s="26">
        <v>1842.92674403</v>
      </c>
      <c r="E665" s="26">
        <v>2146.4919422200001</v>
      </c>
      <c r="F665" s="26">
        <v>3096.6232172199998</v>
      </c>
      <c r="G665" s="26">
        <v>2737.51228696</v>
      </c>
      <c r="H665" s="26">
        <v>2129.5479189399998</v>
      </c>
      <c r="I665" s="26">
        <v>1856.15864891</v>
      </c>
      <c r="J665" s="26">
        <v>3061.1478624000001</v>
      </c>
      <c r="K665" s="26">
        <v>2723.1252423699998</v>
      </c>
      <c r="L665" s="26">
        <v>2059.8602469100001</v>
      </c>
      <c r="M665" s="26">
        <v>2108.7073504199998</v>
      </c>
      <c r="N665" s="26">
        <v>2066.6218831000001</v>
      </c>
    </row>
    <row r="666" spans="1:14" x14ac:dyDescent="0.2">
      <c r="A666" s="26"/>
      <c r="B666" s="27" t="s">
        <v>6</v>
      </c>
      <c r="C666" s="26">
        <v>248.44941541</v>
      </c>
      <c r="D666" s="26">
        <v>240.01333779000001</v>
      </c>
      <c r="E666" s="26">
        <v>265.85964001999997</v>
      </c>
      <c r="F666" s="26">
        <v>295.68894825000001</v>
      </c>
      <c r="G666" s="26">
        <v>383.99886960999999</v>
      </c>
      <c r="H666" s="26">
        <v>379.90753509000001</v>
      </c>
      <c r="I666" s="26">
        <v>334.59428056000002</v>
      </c>
      <c r="J666" s="26">
        <v>499.76088479999999</v>
      </c>
      <c r="K666" s="26">
        <v>537.53406060999998</v>
      </c>
      <c r="L666" s="26">
        <v>474.45323716000001</v>
      </c>
      <c r="M666" s="26">
        <v>356.53240306999999</v>
      </c>
      <c r="N666" s="26">
        <v>375.33116903000001</v>
      </c>
    </row>
    <row r="667" spans="1:14" x14ac:dyDescent="0.2">
      <c r="A667" s="26"/>
      <c r="B667" s="27" t="s">
        <v>7</v>
      </c>
      <c r="C667" s="26">
        <v>362.32132373000002</v>
      </c>
      <c r="D667" s="26">
        <v>488.82581107999999</v>
      </c>
      <c r="E667" s="26">
        <v>593.69762842</v>
      </c>
      <c r="F667" s="26">
        <v>812.06106645</v>
      </c>
      <c r="G667" s="26">
        <v>982.12164785000004</v>
      </c>
      <c r="H667" s="26">
        <v>1071.13002837</v>
      </c>
      <c r="I667" s="26">
        <v>906.49931174999995</v>
      </c>
      <c r="J667" s="26">
        <v>731.32918370000004</v>
      </c>
      <c r="K667" s="26">
        <v>765.66734028999997</v>
      </c>
      <c r="L667" s="26">
        <v>829.23055980000004</v>
      </c>
      <c r="M667" s="26">
        <v>643.11084273999995</v>
      </c>
      <c r="N667" s="26">
        <v>661.37733234999996</v>
      </c>
    </row>
    <row r="668" spans="1:14" x14ac:dyDescent="0.2">
      <c r="A668" s="26"/>
      <c r="B668" s="27" t="s">
        <v>8</v>
      </c>
      <c r="C668" s="26">
        <v>887.52942043999997</v>
      </c>
      <c r="D668" s="26">
        <v>948.58776646000001</v>
      </c>
      <c r="E668" s="26">
        <v>885.86873837999997</v>
      </c>
      <c r="F668" s="26">
        <v>1194.96163809</v>
      </c>
      <c r="G668" s="26">
        <v>1379.47309836</v>
      </c>
      <c r="H668" s="26">
        <v>1324.84311211</v>
      </c>
      <c r="I668" s="26">
        <v>1412.6234681999999</v>
      </c>
      <c r="J668" s="26">
        <v>1391.46589371</v>
      </c>
      <c r="K668" s="26">
        <v>1734.9018038500001</v>
      </c>
      <c r="L668" s="26">
        <v>1682.50256304</v>
      </c>
      <c r="M668" s="26">
        <v>1428.34685362</v>
      </c>
      <c r="N668" s="26">
        <v>1465.3356993299999</v>
      </c>
    </row>
    <row r="669" spans="1:14" x14ac:dyDescent="0.2">
      <c r="A669" s="26"/>
      <c r="B669" s="27" t="s">
        <v>9</v>
      </c>
      <c r="C669" s="26">
        <v>2318.8962522100001</v>
      </c>
      <c r="D669" s="26">
        <v>2589.3375143600001</v>
      </c>
      <c r="E669" s="26">
        <v>3048.03598973</v>
      </c>
      <c r="F669" s="26">
        <v>3534.9223134899999</v>
      </c>
      <c r="G669" s="26">
        <v>3000.6777962199999</v>
      </c>
      <c r="H669" s="26">
        <v>3202.0021283400001</v>
      </c>
      <c r="I669" s="26">
        <v>3913.40693388</v>
      </c>
      <c r="J669" s="26">
        <v>3888.0857111199998</v>
      </c>
      <c r="K669" s="26">
        <v>3698.33525749</v>
      </c>
      <c r="L669" s="26">
        <v>4133.5343618699999</v>
      </c>
      <c r="M669" s="26">
        <v>3767.3147143699998</v>
      </c>
      <c r="N669" s="26">
        <v>3829.4837272300001</v>
      </c>
    </row>
    <row r="670" spans="1:14" x14ac:dyDescent="0.2">
      <c r="A670" s="26"/>
      <c r="B670" s="27" t="s">
        <v>10</v>
      </c>
      <c r="C670" s="26">
        <v>6294.5069640800002</v>
      </c>
      <c r="D670" s="26">
        <v>7517.7342397900002</v>
      </c>
      <c r="E670" s="26">
        <v>8625.8291839199992</v>
      </c>
      <c r="F670" s="26">
        <v>10577.536422900001</v>
      </c>
      <c r="G670" s="26">
        <v>9110.1824211700005</v>
      </c>
      <c r="H670" s="26">
        <v>8254.6796524900001</v>
      </c>
      <c r="I670" s="26">
        <v>10287.90676344</v>
      </c>
      <c r="J670" s="26">
        <v>10180.65224394</v>
      </c>
      <c r="K670" s="26">
        <v>9134.2281195300002</v>
      </c>
      <c r="L670" s="26">
        <v>8900.1157921499998</v>
      </c>
      <c r="M670" s="26">
        <v>7614.8935642699998</v>
      </c>
      <c r="N670" s="26">
        <v>8151.2707871499997</v>
      </c>
    </row>
    <row r="671" spans="1:14" x14ac:dyDescent="0.2">
      <c r="A671" s="26"/>
      <c r="B671" s="27" t="s">
        <v>11</v>
      </c>
      <c r="C671" s="26">
        <v>958.20497711999997</v>
      </c>
      <c r="D671" s="26">
        <v>998.89242449999995</v>
      </c>
      <c r="E671" s="26">
        <v>1686.67223616</v>
      </c>
      <c r="F671" s="26">
        <v>1745.1765893700001</v>
      </c>
      <c r="G671" s="26">
        <v>1028.84566445</v>
      </c>
      <c r="H671" s="26">
        <v>995.12203772999999</v>
      </c>
      <c r="I671" s="26">
        <v>984.21511311999996</v>
      </c>
      <c r="J671" s="26">
        <v>1030.3632744500001</v>
      </c>
      <c r="K671" s="26">
        <v>1261.90370011</v>
      </c>
      <c r="L671" s="26">
        <v>1513.8139820700001</v>
      </c>
      <c r="M671" s="26">
        <v>1432.6704741799999</v>
      </c>
      <c r="N671" s="26">
        <v>1492.6892506199999</v>
      </c>
    </row>
    <row r="672" spans="1:14" x14ac:dyDescent="0.2">
      <c r="A672" s="26"/>
      <c r="B672" s="27" t="s">
        <v>12</v>
      </c>
      <c r="C672" s="26">
        <v>98.238153839999995</v>
      </c>
      <c r="D672" s="26">
        <v>121.90824761</v>
      </c>
      <c r="E672" s="26">
        <v>131.22716567000001</v>
      </c>
      <c r="F672" s="26">
        <v>145.39928975000001</v>
      </c>
      <c r="G672" s="26">
        <v>151.23718812999999</v>
      </c>
      <c r="H672" s="26">
        <v>144.33573135</v>
      </c>
      <c r="I672" s="26">
        <v>143.08034146</v>
      </c>
      <c r="J672" s="26">
        <v>126.19315733000001</v>
      </c>
      <c r="K672" s="26">
        <v>144.34276775999999</v>
      </c>
      <c r="L672" s="26">
        <v>132.69282863999999</v>
      </c>
      <c r="M672" s="26">
        <v>111.63810008999999</v>
      </c>
      <c r="N672" s="26">
        <v>114.54891239</v>
      </c>
    </row>
    <row r="673" spans="1:14" x14ac:dyDescent="0.2">
      <c r="A673" s="26" t="s">
        <v>123</v>
      </c>
      <c r="B673" s="27" t="s">
        <v>1</v>
      </c>
      <c r="C673" s="26">
        <v>83.788600000000002</v>
      </c>
      <c r="D673" s="26">
        <v>89.269099999999995</v>
      </c>
      <c r="E673" s="26">
        <v>107.748</v>
      </c>
      <c r="F673" s="26">
        <v>129.506</v>
      </c>
      <c r="G673" s="26">
        <v>127.58799999999999</v>
      </c>
      <c r="H673" s="26">
        <v>119.142</v>
      </c>
      <c r="I673" s="26">
        <v>163.80699999999999</v>
      </c>
      <c r="J673" s="26">
        <v>160.00899999999999</v>
      </c>
      <c r="K673" s="26">
        <v>193.815</v>
      </c>
      <c r="L673" s="26">
        <v>218.393</v>
      </c>
      <c r="M673" s="26">
        <v>266.38</v>
      </c>
      <c r="N673" s="26" t="s">
        <v>13</v>
      </c>
    </row>
    <row r="674" spans="1:14" x14ac:dyDescent="0.2">
      <c r="A674" s="26"/>
      <c r="B674" s="27" t="s">
        <v>61</v>
      </c>
      <c r="C674" s="26" t="s">
        <v>13</v>
      </c>
      <c r="D674" s="26" t="s">
        <v>13</v>
      </c>
      <c r="E674" s="26" t="s">
        <v>13</v>
      </c>
      <c r="F674" s="26" t="s">
        <v>13</v>
      </c>
      <c r="G674" s="26" t="s">
        <v>13</v>
      </c>
      <c r="H674" s="26" t="s">
        <v>13</v>
      </c>
      <c r="I674" s="26" t="s">
        <v>13</v>
      </c>
      <c r="J674" s="26" t="s">
        <v>13</v>
      </c>
      <c r="K674" s="26" t="s">
        <v>13</v>
      </c>
      <c r="L674" s="26" t="s">
        <v>13</v>
      </c>
      <c r="M674" s="26" t="s">
        <v>13</v>
      </c>
      <c r="N674" s="26" t="s">
        <v>13</v>
      </c>
    </row>
    <row r="675" spans="1:14" x14ac:dyDescent="0.2">
      <c r="A675" s="26"/>
      <c r="B675" s="27" t="s">
        <v>2</v>
      </c>
      <c r="C675" s="26">
        <v>53.004399999999997</v>
      </c>
      <c r="D675" s="26">
        <v>56.813800000000001</v>
      </c>
      <c r="E675" s="26">
        <v>75.455299999999994</v>
      </c>
      <c r="F675" s="26">
        <v>89.353499999999997</v>
      </c>
      <c r="G675" s="26">
        <v>83.265299999999996</v>
      </c>
      <c r="H675" s="26">
        <v>69.642899999999997</v>
      </c>
      <c r="I675" s="26">
        <v>93.556799999999996</v>
      </c>
      <c r="J675" s="26">
        <v>96.679599999999994</v>
      </c>
      <c r="K675" s="26">
        <v>121.792</v>
      </c>
      <c r="L675" s="26">
        <v>136.07300000000001</v>
      </c>
      <c r="M675" s="26">
        <v>179.23099999999999</v>
      </c>
      <c r="N675" s="26" t="s">
        <v>13</v>
      </c>
    </row>
    <row r="676" spans="1:14" x14ac:dyDescent="0.2">
      <c r="A676" s="26"/>
      <c r="B676" s="27" t="s">
        <v>3</v>
      </c>
      <c r="C676" s="26">
        <v>2.8471600000000001</v>
      </c>
      <c r="D676" s="26">
        <v>3.44923</v>
      </c>
      <c r="E676" s="26">
        <v>2.5827</v>
      </c>
      <c r="F676" s="26">
        <v>3.6743000000000001</v>
      </c>
      <c r="G676" s="26">
        <v>5.7956000000000003</v>
      </c>
      <c r="H676" s="26">
        <v>8.5921199999999995</v>
      </c>
      <c r="I676" s="26">
        <v>20.9542</v>
      </c>
      <c r="J676" s="26">
        <v>18.4053</v>
      </c>
      <c r="K676" s="26">
        <v>19.2211</v>
      </c>
      <c r="L676" s="26">
        <v>21.454999999999998</v>
      </c>
      <c r="M676" s="26">
        <v>23.367999999999999</v>
      </c>
      <c r="N676" s="26" t="s">
        <v>13</v>
      </c>
    </row>
    <row r="677" spans="1:14" x14ac:dyDescent="0.2">
      <c r="A677" s="26"/>
      <c r="B677" s="27" t="s">
        <v>4</v>
      </c>
      <c r="C677" s="26">
        <v>27.93704</v>
      </c>
      <c r="D677" s="26">
        <v>29.006070000000001</v>
      </c>
      <c r="E677" s="26">
        <v>29.709</v>
      </c>
      <c r="F677" s="26">
        <v>36.478999999999999</v>
      </c>
      <c r="G677" s="26">
        <v>38.527000000000001</v>
      </c>
      <c r="H677" s="26">
        <v>40.906999999999996</v>
      </c>
      <c r="I677" s="26">
        <v>49.295999999999999</v>
      </c>
      <c r="J677" s="26">
        <v>44.923999999999999</v>
      </c>
      <c r="K677" s="26">
        <v>52.802</v>
      </c>
      <c r="L677" s="26">
        <v>60.865000000000002</v>
      </c>
      <c r="M677" s="26">
        <v>63.78</v>
      </c>
      <c r="N677" s="26" t="s">
        <v>13</v>
      </c>
    </row>
    <row r="678" spans="1:14" x14ac:dyDescent="0.2">
      <c r="A678" s="26"/>
      <c r="B678" s="27" t="s">
        <v>5</v>
      </c>
      <c r="C678" s="26" t="s">
        <v>13</v>
      </c>
      <c r="D678" s="26" t="s">
        <v>13</v>
      </c>
      <c r="E678" s="26" t="s">
        <v>13</v>
      </c>
      <c r="F678" s="26" t="s">
        <v>13</v>
      </c>
      <c r="G678" s="26" t="s">
        <v>13</v>
      </c>
      <c r="H678" s="26" t="s">
        <v>13</v>
      </c>
      <c r="I678" s="26" t="s">
        <v>13</v>
      </c>
      <c r="J678" s="26" t="s">
        <v>13</v>
      </c>
      <c r="K678" s="26" t="s">
        <v>13</v>
      </c>
      <c r="L678" s="26" t="s">
        <v>13</v>
      </c>
      <c r="M678" s="26" t="s">
        <v>13</v>
      </c>
      <c r="N678" s="26" t="s">
        <v>13</v>
      </c>
    </row>
    <row r="679" spans="1:14" x14ac:dyDescent="0.2">
      <c r="A679" s="26"/>
      <c r="B679" s="27" t="s">
        <v>6</v>
      </c>
      <c r="C679" s="26">
        <v>8.6371300000000009</v>
      </c>
      <c r="D679" s="26">
        <v>8.5245999999999995</v>
      </c>
      <c r="E679" s="26">
        <v>8.6652699999999996</v>
      </c>
      <c r="F679" s="26">
        <v>14.5059</v>
      </c>
      <c r="G679" s="26">
        <v>11.411099999999999</v>
      </c>
      <c r="H679" s="26">
        <v>10.972300000000001</v>
      </c>
      <c r="I679" s="26">
        <v>12.468999999999999</v>
      </c>
      <c r="J679" s="26">
        <v>11.838800000000001</v>
      </c>
      <c r="K679" s="26">
        <v>19.558700000000002</v>
      </c>
      <c r="L679" s="26">
        <v>24.341999999999999</v>
      </c>
      <c r="M679" s="26">
        <v>27.622</v>
      </c>
      <c r="N679" s="26" t="s">
        <v>13</v>
      </c>
    </row>
    <row r="680" spans="1:14" x14ac:dyDescent="0.2">
      <c r="A680" s="26"/>
      <c r="B680" s="27" t="s">
        <v>7</v>
      </c>
      <c r="C680" s="26" t="s">
        <v>13</v>
      </c>
      <c r="D680" s="26" t="s">
        <v>13</v>
      </c>
      <c r="E680" s="26" t="s">
        <v>13</v>
      </c>
      <c r="F680" s="26" t="s">
        <v>13</v>
      </c>
      <c r="G680" s="26" t="s">
        <v>13</v>
      </c>
      <c r="H680" s="26" t="s">
        <v>13</v>
      </c>
      <c r="I680" s="26" t="s">
        <v>13</v>
      </c>
      <c r="J680" s="26" t="s">
        <v>13</v>
      </c>
      <c r="K680" s="26" t="s">
        <v>13</v>
      </c>
      <c r="L680" s="26" t="s">
        <v>13</v>
      </c>
      <c r="M680" s="26" t="s">
        <v>13</v>
      </c>
      <c r="N680" s="26" t="s">
        <v>13</v>
      </c>
    </row>
    <row r="681" spans="1:14" x14ac:dyDescent="0.2">
      <c r="A681" s="26"/>
      <c r="B681" s="27" t="s">
        <v>8</v>
      </c>
      <c r="C681" s="26" t="s">
        <v>13</v>
      </c>
      <c r="D681" s="26" t="s">
        <v>13</v>
      </c>
      <c r="E681" s="26" t="s">
        <v>13</v>
      </c>
      <c r="F681" s="26" t="s">
        <v>13</v>
      </c>
      <c r="G681" s="26" t="s">
        <v>13</v>
      </c>
      <c r="H681" s="26" t="s">
        <v>13</v>
      </c>
      <c r="I681" s="26" t="s">
        <v>13</v>
      </c>
      <c r="J681" s="26" t="s">
        <v>13</v>
      </c>
      <c r="K681" s="26" t="s">
        <v>13</v>
      </c>
      <c r="L681" s="26" t="s">
        <v>13</v>
      </c>
      <c r="M681" s="26" t="s">
        <v>13</v>
      </c>
      <c r="N681" s="26" t="s">
        <v>13</v>
      </c>
    </row>
    <row r="682" spans="1:14" x14ac:dyDescent="0.2">
      <c r="A682" s="26"/>
      <c r="B682" s="27" t="s">
        <v>9</v>
      </c>
      <c r="C682" s="26" t="s">
        <v>13</v>
      </c>
      <c r="D682" s="26" t="s">
        <v>13</v>
      </c>
      <c r="E682" s="26" t="s">
        <v>13</v>
      </c>
      <c r="F682" s="26" t="s">
        <v>13</v>
      </c>
      <c r="G682" s="26" t="s">
        <v>13</v>
      </c>
      <c r="H682" s="26" t="s">
        <v>13</v>
      </c>
      <c r="I682" s="26" t="s">
        <v>13</v>
      </c>
      <c r="J682" s="26" t="s">
        <v>13</v>
      </c>
      <c r="K682" s="26" t="s">
        <v>13</v>
      </c>
      <c r="L682" s="26" t="s">
        <v>13</v>
      </c>
      <c r="M682" s="26" t="s">
        <v>13</v>
      </c>
      <c r="N682" s="26" t="s">
        <v>13</v>
      </c>
    </row>
    <row r="683" spans="1:14" x14ac:dyDescent="0.2">
      <c r="A683" s="26"/>
      <c r="B683" s="27" t="s">
        <v>10</v>
      </c>
      <c r="C683" s="26">
        <v>11.5631</v>
      </c>
      <c r="D683" s="26">
        <v>11.8725</v>
      </c>
      <c r="E683" s="26">
        <v>12.379</v>
      </c>
      <c r="F683" s="26">
        <v>12.997999999999999</v>
      </c>
      <c r="G683" s="26">
        <v>13.622</v>
      </c>
      <c r="H683" s="26">
        <v>14.602</v>
      </c>
      <c r="I683" s="26">
        <v>16.036000000000001</v>
      </c>
      <c r="J683" s="26">
        <v>15.401</v>
      </c>
      <c r="K683" s="26">
        <v>15.744</v>
      </c>
      <c r="L683" s="26">
        <v>16.007999999999999</v>
      </c>
      <c r="M683" s="26">
        <v>16.908999999999999</v>
      </c>
      <c r="N683" s="26" t="s">
        <v>13</v>
      </c>
    </row>
    <row r="684" spans="1:14" x14ac:dyDescent="0.2">
      <c r="A684" s="26"/>
      <c r="B684" s="27" t="s">
        <v>11</v>
      </c>
      <c r="C684" s="26" t="s">
        <v>13</v>
      </c>
      <c r="D684" s="26" t="s">
        <v>13</v>
      </c>
      <c r="E684" s="26" t="s">
        <v>13</v>
      </c>
      <c r="F684" s="26" t="s">
        <v>13</v>
      </c>
      <c r="G684" s="26" t="s">
        <v>13</v>
      </c>
      <c r="H684" s="26" t="s">
        <v>13</v>
      </c>
      <c r="I684" s="26" t="s">
        <v>13</v>
      </c>
      <c r="J684" s="26" t="s">
        <v>13</v>
      </c>
      <c r="K684" s="26" t="s">
        <v>13</v>
      </c>
      <c r="L684" s="26" t="s">
        <v>13</v>
      </c>
      <c r="M684" s="26" t="s">
        <v>13</v>
      </c>
      <c r="N684" s="26" t="s">
        <v>13</v>
      </c>
    </row>
    <row r="685" spans="1:14" x14ac:dyDescent="0.2">
      <c r="A685" s="26"/>
      <c r="B685" s="27" t="s">
        <v>12</v>
      </c>
      <c r="C685" s="26">
        <v>7.7368499999999996</v>
      </c>
      <c r="D685" s="26">
        <v>8.609</v>
      </c>
      <c r="E685" s="26">
        <v>8.6652699999999996</v>
      </c>
      <c r="F685" s="26">
        <v>8.9747400000000006</v>
      </c>
      <c r="G685" s="26">
        <v>13.4931</v>
      </c>
      <c r="H685" s="26">
        <v>15.333</v>
      </c>
      <c r="I685" s="26">
        <v>20.791</v>
      </c>
      <c r="J685" s="26">
        <v>17.684999999999999</v>
      </c>
      <c r="K685" s="26">
        <v>17.499300000000002</v>
      </c>
      <c r="L685" s="26">
        <v>20.515000000000001</v>
      </c>
      <c r="M685" s="26">
        <v>19.248999999999999</v>
      </c>
      <c r="N685" s="26" t="s">
        <v>13</v>
      </c>
    </row>
    <row r="686" spans="1:14" x14ac:dyDescent="0.2">
      <c r="A686" s="26" t="s">
        <v>124</v>
      </c>
      <c r="B686" s="27" t="s">
        <v>1</v>
      </c>
      <c r="C686" s="26">
        <v>50.193199999999997</v>
      </c>
      <c r="D686" s="26">
        <v>51.984000000000002</v>
      </c>
      <c r="E686" s="26">
        <v>63.987400000000001</v>
      </c>
      <c r="F686" s="26">
        <v>69.945099999999996</v>
      </c>
      <c r="G686" s="26">
        <v>66.240799999999993</v>
      </c>
      <c r="H686" s="26">
        <v>67.597099999999998</v>
      </c>
      <c r="I686" s="26">
        <v>65.870400000000004</v>
      </c>
      <c r="J686" s="26">
        <v>67.608400000000003</v>
      </c>
      <c r="K686" s="26">
        <v>70.434100000000001</v>
      </c>
      <c r="L686" s="26">
        <v>95.680640999999994</v>
      </c>
      <c r="M686" s="26">
        <v>93.140935999999996</v>
      </c>
      <c r="N686" s="26">
        <v>98.490480000000005</v>
      </c>
    </row>
    <row r="687" spans="1:14" x14ac:dyDescent="0.2">
      <c r="A687" s="26"/>
      <c r="B687" s="27" t="s">
        <v>61</v>
      </c>
      <c r="C687" s="26" t="s">
        <v>13</v>
      </c>
      <c r="D687" s="26" t="s">
        <v>13</v>
      </c>
      <c r="E687" s="26" t="s">
        <v>13</v>
      </c>
      <c r="F687" s="26" t="s">
        <v>13</v>
      </c>
      <c r="G687" s="26" t="s">
        <v>13</v>
      </c>
      <c r="H687" s="26" t="s">
        <v>13</v>
      </c>
      <c r="I687" s="26" t="s">
        <v>13</v>
      </c>
      <c r="J687" s="26" t="s">
        <v>13</v>
      </c>
      <c r="K687" s="26" t="s">
        <v>13</v>
      </c>
      <c r="L687" s="26" t="s">
        <v>13</v>
      </c>
      <c r="M687" s="26" t="s">
        <v>13</v>
      </c>
      <c r="N687" s="26" t="s">
        <v>13</v>
      </c>
    </row>
    <row r="688" spans="1:14" x14ac:dyDescent="0.2">
      <c r="A688" s="26"/>
      <c r="B688" s="27" t="s">
        <v>2</v>
      </c>
      <c r="C688" s="26">
        <v>26.895900000000001</v>
      </c>
      <c r="D688" s="26">
        <v>24.876999999999999</v>
      </c>
      <c r="E688" s="26">
        <v>31.053599999999999</v>
      </c>
      <c r="F688" s="26">
        <v>34.853999999999999</v>
      </c>
      <c r="G688" s="26">
        <v>32.567399999999999</v>
      </c>
      <c r="H688" s="26">
        <v>31.011199999999999</v>
      </c>
      <c r="I688" s="26">
        <v>30.6633</v>
      </c>
      <c r="J688" s="26">
        <v>29.359100000000002</v>
      </c>
      <c r="K688" s="26">
        <v>30.474</v>
      </c>
      <c r="L688" s="26">
        <v>33.301653999999999</v>
      </c>
      <c r="M688" s="26">
        <v>30.830110000000001</v>
      </c>
      <c r="N688" s="26">
        <v>33.409602999999997</v>
      </c>
    </row>
    <row r="689" spans="1:14" x14ac:dyDescent="0.2">
      <c r="A689" s="26"/>
      <c r="B689" s="27" t="s">
        <v>3</v>
      </c>
      <c r="C689" s="26">
        <v>9.7366700000000002</v>
      </c>
      <c r="D689" s="26">
        <v>9.7877200000000002</v>
      </c>
      <c r="E689" s="26">
        <v>10.566700000000001</v>
      </c>
      <c r="F689" s="26">
        <v>11.1412</v>
      </c>
      <c r="G689" s="26">
        <v>12.766999999999999</v>
      </c>
      <c r="H689" s="26">
        <v>12.524699999999999</v>
      </c>
      <c r="I689" s="26">
        <v>12.2342</v>
      </c>
      <c r="J689" s="26">
        <v>12.4253</v>
      </c>
      <c r="K689" s="26">
        <v>13.079000000000001</v>
      </c>
      <c r="L689" s="26">
        <v>13.60216</v>
      </c>
      <c r="M689" s="26">
        <v>14.146246</v>
      </c>
      <c r="N689" s="26">
        <v>14.712096000000001</v>
      </c>
    </row>
    <row r="690" spans="1:14" x14ac:dyDescent="0.2">
      <c r="A690" s="26"/>
      <c r="B690" s="27" t="s">
        <v>4</v>
      </c>
      <c r="C690" s="26">
        <v>13.56063</v>
      </c>
      <c r="D690" s="26">
        <v>17.319279999999999</v>
      </c>
      <c r="E690" s="26">
        <v>22.367100000000001</v>
      </c>
      <c r="F690" s="26">
        <v>23.949400000000001</v>
      </c>
      <c r="G690" s="26">
        <v>20.906400000000001</v>
      </c>
      <c r="H690" s="26">
        <v>24.061199999999999</v>
      </c>
      <c r="I690" s="26">
        <v>22.972899999999999</v>
      </c>
      <c r="J690" s="26">
        <v>25.824000000000002</v>
      </c>
      <c r="K690" s="26">
        <v>26.8811</v>
      </c>
      <c r="L690" s="26">
        <v>48.776826</v>
      </c>
      <c r="M690" s="26">
        <v>48.164580000000001</v>
      </c>
      <c r="N690" s="26">
        <v>50.368780999999998</v>
      </c>
    </row>
    <row r="691" spans="1:14" x14ac:dyDescent="0.2">
      <c r="A691" s="26"/>
      <c r="B691" s="27" t="s">
        <v>5</v>
      </c>
      <c r="C691" s="26">
        <v>0.47860399999999997</v>
      </c>
      <c r="D691" s="26">
        <v>0.41732599999999997</v>
      </c>
      <c r="E691" s="26">
        <v>3.3431299999999999</v>
      </c>
      <c r="F691" s="26">
        <v>3.2650700000000001</v>
      </c>
      <c r="G691" s="26">
        <v>1.7979400000000001</v>
      </c>
      <c r="H691" s="26">
        <v>0.671844</v>
      </c>
      <c r="I691" s="26">
        <v>0.67368099999999997</v>
      </c>
      <c r="J691" s="26">
        <v>0.74170000000000003</v>
      </c>
      <c r="K691" s="26">
        <v>0.577407</v>
      </c>
      <c r="L691" s="26">
        <v>1.2671600000000001</v>
      </c>
      <c r="M691" s="26">
        <v>1.70888</v>
      </c>
      <c r="N691" s="26">
        <v>1.537992</v>
      </c>
    </row>
    <row r="692" spans="1:14" x14ac:dyDescent="0.2">
      <c r="A692" s="26"/>
      <c r="B692" s="27" t="s">
        <v>6</v>
      </c>
      <c r="C692" s="26">
        <v>5.7416499999999999</v>
      </c>
      <c r="D692" s="26">
        <v>6.9623100000000004</v>
      </c>
      <c r="E692" s="26">
        <v>8.2341700000000007</v>
      </c>
      <c r="F692" s="26">
        <v>8.2949900000000003</v>
      </c>
      <c r="G692" s="26">
        <v>7.4092200000000004</v>
      </c>
      <c r="H692" s="26">
        <v>7.9349100000000004</v>
      </c>
      <c r="I692" s="26">
        <v>7.37575</v>
      </c>
      <c r="J692" s="26">
        <v>6.6983199999999998</v>
      </c>
      <c r="K692" s="26">
        <v>7.0120300000000002</v>
      </c>
      <c r="L692" s="26">
        <v>7.6637510000000004</v>
      </c>
      <c r="M692" s="26">
        <v>7.3337700000000003</v>
      </c>
      <c r="N692" s="26">
        <v>7.9388820000000004</v>
      </c>
    </row>
    <row r="693" spans="1:14" x14ac:dyDescent="0.2">
      <c r="A693" s="26"/>
      <c r="B693" s="27" t="s">
        <v>7</v>
      </c>
      <c r="C693" s="26" t="s">
        <v>13</v>
      </c>
      <c r="D693" s="26" t="s">
        <v>13</v>
      </c>
      <c r="E693" s="26" t="s">
        <v>13</v>
      </c>
      <c r="F693" s="26" t="s">
        <v>13</v>
      </c>
      <c r="G693" s="26" t="s">
        <v>13</v>
      </c>
      <c r="H693" s="26" t="s">
        <v>13</v>
      </c>
      <c r="I693" s="26" t="s">
        <v>13</v>
      </c>
      <c r="J693" s="26" t="s">
        <v>13</v>
      </c>
      <c r="K693" s="26" t="s">
        <v>13</v>
      </c>
      <c r="L693" s="26" t="s">
        <v>13</v>
      </c>
      <c r="M693" s="26" t="s">
        <v>13</v>
      </c>
      <c r="N693" s="26" t="s">
        <v>13</v>
      </c>
    </row>
    <row r="694" spans="1:14" x14ac:dyDescent="0.2">
      <c r="A694" s="26"/>
      <c r="B694" s="27" t="s">
        <v>8</v>
      </c>
      <c r="C694" s="26">
        <v>0.1132</v>
      </c>
      <c r="D694" s="26">
        <v>0.235233</v>
      </c>
      <c r="E694" s="26">
        <v>0.61234100000000002</v>
      </c>
      <c r="F694" s="26">
        <v>0.61914100000000005</v>
      </c>
      <c r="G694" s="26">
        <v>0.43502999999999997</v>
      </c>
      <c r="H694" s="26">
        <v>1.2428900000000001</v>
      </c>
      <c r="I694" s="26">
        <v>0.60897000000000001</v>
      </c>
      <c r="J694" s="26">
        <v>0.59408099999999997</v>
      </c>
      <c r="K694" s="26">
        <v>0.59408099999999997</v>
      </c>
      <c r="L694" s="26">
        <v>0.59408099999999997</v>
      </c>
      <c r="M694" s="26">
        <v>0.59408099999999997</v>
      </c>
      <c r="N694" s="26">
        <v>0.59408099999999997</v>
      </c>
    </row>
    <row r="695" spans="1:14" x14ac:dyDescent="0.2">
      <c r="A695" s="26"/>
      <c r="B695" s="27" t="s">
        <v>9</v>
      </c>
      <c r="C695" s="26">
        <v>1.32734</v>
      </c>
      <c r="D695" s="26">
        <v>3.1330900000000002</v>
      </c>
      <c r="E695" s="26">
        <v>3.1020599999999998</v>
      </c>
      <c r="F695" s="26">
        <v>3.2584200000000001</v>
      </c>
      <c r="G695" s="26">
        <v>2.8795999999999999</v>
      </c>
      <c r="H695" s="26">
        <v>4.09246</v>
      </c>
      <c r="I695" s="26">
        <v>3.1449199999999999</v>
      </c>
      <c r="J695" s="26">
        <v>3.28613</v>
      </c>
      <c r="K695" s="26">
        <v>3.45899</v>
      </c>
      <c r="L695" s="26">
        <v>19.394628000000001</v>
      </c>
      <c r="M695" s="26">
        <v>19.018086</v>
      </c>
      <c r="N695" s="26">
        <v>19.915500000000002</v>
      </c>
    </row>
    <row r="696" spans="1:14" x14ac:dyDescent="0.2">
      <c r="A696" s="26"/>
      <c r="B696" s="27" t="s">
        <v>10</v>
      </c>
      <c r="C696" s="26">
        <v>3.8002899999999999</v>
      </c>
      <c r="D696" s="26">
        <v>4.9246999999999996</v>
      </c>
      <c r="E696" s="26">
        <v>5.7394699999999998</v>
      </c>
      <c r="F696" s="26">
        <v>7.4236899999999997</v>
      </c>
      <c r="G696" s="26">
        <v>7.1168100000000001</v>
      </c>
      <c r="H696" s="26">
        <v>7.8718399999999997</v>
      </c>
      <c r="I696" s="26">
        <v>9.6338600000000003</v>
      </c>
      <c r="J696" s="26">
        <v>11.758100000000001</v>
      </c>
      <c r="K696" s="26">
        <v>12.3766</v>
      </c>
      <c r="L696" s="26">
        <v>16.958065999999999</v>
      </c>
      <c r="M696" s="26">
        <v>16.628824999999999</v>
      </c>
      <c r="N696" s="26">
        <v>17.413497</v>
      </c>
    </row>
    <row r="697" spans="1:14" x14ac:dyDescent="0.2">
      <c r="A697" s="26"/>
      <c r="B697" s="27" t="s">
        <v>11</v>
      </c>
      <c r="C697" s="26" t="s">
        <v>13</v>
      </c>
      <c r="D697" s="26" t="s">
        <v>13</v>
      </c>
      <c r="E697" s="26" t="s">
        <v>13</v>
      </c>
      <c r="F697" s="26" t="s">
        <v>13</v>
      </c>
      <c r="G697" s="26" t="s">
        <v>13</v>
      </c>
      <c r="H697" s="26" t="s">
        <v>13</v>
      </c>
      <c r="I697" s="26" t="s">
        <v>13</v>
      </c>
      <c r="J697" s="26" t="s">
        <v>13</v>
      </c>
      <c r="K697" s="26" t="s">
        <v>13</v>
      </c>
      <c r="L697" s="26" t="s">
        <v>13</v>
      </c>
      <c r="M697" s="26" t="s">
        <v>13</v>
      </c>
      <c r="N697" s="26" t="s">
        <v>13</v>
      </c>
    </row>
    <row r="698" spans="1:14" x14ac:dyDescent="0.2">
      <c r="A698" s="26"/>
      <c r="B698" s="27" t="s">
        <v>12</v>
      </c>
      <c r="C698" s="26">
        <v>2.0995699999999999</v>
      </c>
      <c r="D698" s="26">
        <v>1.64662</v>
      </c>
      <c r="E698" s="26">
        <v>1.3359799999999999</v>
      </c>
      <c r="F698" s="26">
        <v>1.08809</v>
      </c>
      <c r="G698" s="26">
        <v>1.26772</v>
      </c>
      <c r="H698" s="26">
        <v>2.24722</v>
      </c>
      <c r="I698" s="26">
        <v>1.5357799999999999</v>
      </c>
      <c r="J698" s="26">
        <v>2.7456800000000001</v>
      </c>
      <c r="K698" s="26">
        <v>2.8619699999999999</v>
      </c>
      <c r="L698" s="26">
        <v>2.8991400000000001</v>
      </c>
      <c r="M698" s="26">
        <v>2.8809369999999999</v>
      </c>
      <c r="N698" s="26">
        <v>2.9688289999999999</v>
      </c>
    </row>
    <row r="699" spans="1:14" x14ac:dyDescent="0.2">
      <c r="A699" s="26" t="s">
        <v>125</v>
      </c>
      <c r="B699" s="27" t="s">
        <v>1</v>
      </c>
      <c r="C699" s="26">
        <v>1478.2</v>
      </c>
      <c r="D699" s="26">
        <v>1582.01</v>
      </c>
      <c r="E699" s="26">
        <v>1772.4</v>
      </c>
      <c r="F699" s="26">
        <v>1989.4</v>
      </c>
      <c r="G699" s="26">
        <v>1857</v>
      </c>
      <c r="H699" s="26">
        <v>2587.5</v>
      </c>
      <c r="I699" s="26">
        <v>2899</v>
      </c>
      <c r="J699" s="26">
        <v>2938.5</v>
      </c>
      <c r="K699" s="26">
        <v>2761.2</v>
      </c>
      <c r="L699" s="26">
        <v>2969.8</v>
      </c>
      <c r="M699" s="26">
        <v>3141.7</v>
      </c>
      <c r="N699" s="26">
        <v>3309.970006</v>
      </c>
    </row>
    <row r="700" spans="1:14" x14ac:dyDescent="0.2">
      <c r="A700" s="26"/>
      <c r="B700" s="27" t="s">
        <v>61</v>
      </c>
      <c r="C700" s="26" t="s">
        <v>13</v>
      </c>
      <c r="D700" s="26" t="s">
        <v>13</v>
      </c>
      <c r="E700" s="26" t="s">
        <v>13</v>
      </c>
      <c r="F700" s="26" t="s">
        <v>13</v>
      </c>
      <c r="G700" s="26" t="s">
        <v>13</v>
      </c>
      <c r="H700" s="26" t="s">
        <v>13</v>
      </c>
      <c r="I700" s="26">
        <v>92.1</v>
      </c>
      <c r="J700" s="26">
        <v>86.4</v>
      </c>
      <c r="K700" s="26" t="s">
        <v>13</v>
      </c>
      <c r="L700" s="26" t="s">
        <v>13</v>
      </c>
      <c r="M700" s="26" t="s">
        <v>13</v>
      </c>
      <c r="N700" s="26" t="s">
        <v>13</v>
      </c>
    </row>
    <row r="701" spans="1:14" x14ac:dyDescent="0.2">
      <c r="A701" s="26"/>
      <c r="B701" s="27" t="s">
        <v>2</v>
      </c>
      <c r="C701" s="26">
        <v>869.3</v>
      </c>
      <c r="D701" s="26">
        <v>942.6</v>
      </c>
      <c r="E701" s="26">
        <v>1114.9000000000001</v>
      </c>
      <c r="F701" s="26">
        <v>1172.8</v>
      </c>
      <c r="G701" s="26">
        <v>1012</v>
      </c>
      <c r="H701" s="26">
        <v>1331.7</v>
      </c>
      <c r="I701" s="26">
        <v>1306.3</v>
      </c>
      <c r="J701" s="26">
        <v>1362.7</v>
      </c>
      <c r="K701" s="26">
        <v>1369</v>
      </c>
      <c r="L701" s="26">
        <v>1419.4</v>
      </c>
      <c r="M701" s="26">
        <v>1527.8</v>
      </c>
      <c r="N701" s="26">
        <v>1573.796574</v>
      </c>
    </row>
    <row r="702" spans="1:14" x14ac:dyDescent="0.2">
      <c r="A702" s="26"/>
      <c r="B702" s="27" t="s">
        <v>3</v>
      </c>
      <c r="C702" s="26">
        <v>352.2</v>
      </c>
      <c r="D702" s="26">
        <v>333</v>
      </c>
      <c r="E702" s="26">
        <v>325.89999999999998</v>
      </c>
      <c r="F702" s="26">
        <v>327</v>
      </c>
      <c r="G702" s="26">
        <v>358.7</v>
      </c>
      <c r="H702" s="26">
        <v>395.2</v>
      </c>
      <c r="I702" s="26">
        <v>395.8</v>
      </c>
      <c r="J702" s="26">
        <v>399.2</v>
      </c>
      <c r="K702" s="26">
        <v>377.9</v>
      </c>
      <c r="L702" s="26">
        <v>407.2</v>
      </c>
      <c r="M702" s="26">
        <v>462.8</v>
      </c>
      <c r="N702" s="26" t="s">
        <v>13</v>
      </c>
    </row>
    <row r="703" spans="1:14" x14ac:dyDescent="0.2">
      <c r="A703" s="26"/>
      <c r="B703" s="27" t="s">
        <v>4</v>
      </c>
      <c r="C703" s="26">
        <v>256.7</v>
      </c>
      <c r="D703" s="26">
        <v>306.41000000000003</v>
      </c>
      <c r="E703" s="26">
        <v>331.6</v>
      </c>
      <c r="F703" s="26">
        <v>489.6</v>
      </c>
      <c r="G703" s="26">
        <v>486.3</v>
      </c>
      <c r="H703" s="26">
        <v>860.6</v>
      </c>
      <c r="I703" s="26">
        <v>1104.8</v>
      </c>
      <c r="J703" s="26">
        <v>1090.2</v>
      </c>
      <c r="K703" s="26">
        <v>1014.3</v>
      </c>
      <c r="L703" s="26">
        <v>1143.2</v>
      </c>
      <c r="M703" s="26">
        <v>1151.0999999999999</v>
      </c>
      <c r="N703" s="26" t="s">
        <v>13</v>
      </c>
    </row>
    <row r="704" spans="1:14" x14ac:dyDescent="0.2">
      <c r="A704" s="26"/>
      <c r="B704" s="27" t="s">
        <v>5</v>
      </c>
      <c r="C704" s="26" t="s">
        <v>13</v>
      </c>
      <c r="D704" s="26" t="s">
        <v>13</v>
      </c>
      <c r="E704" s="26" t="s">
        <v>13</v>
      </c>
      <c r="F704" s="26" t="s">
        <v>13</v>
      </c>
      <c r="G704" s="26" t="s">
        <v>13</v>
      </c>
      <c r="H704" s="26" t="s">
        <v>13</v>
      </c>
      <c r="I704" s="26" t="s">
        <v>13</v>
      </c>
      <c r="J704" s="26" t="s">
        <v>13</v>
      </c>
      <c r="K704" s="26" t="s">
        <v>13</v>
      </c>
      <c r="L704" s="26" t="s">
        <v>13</v>
      </c>
      <c r="M704" s="26" t="s">
        <v>13</v>
      </c>
      <c r="N704" s="26" t="s">
        <v>13</v>
      </c>
    </row>
    <row r="705" spans="1:14" x14ac:dyDescent="0.2">
      <c r="A705" s="26"/>
      <c r="B705" s="27" t="s">
        <v>6</v>
      </c>
      <c r="C705" s="26">
        <v>101.9</v>
      </c>
      <c r="D705" s="26">
        <v>98.9</v>
      </c>
      <c r="E705" s="26">
        <v>108.4</v>
      </c>
      <c r="F705" s="26">
        <v>112.3</v>
      </c>
      <c r="G705" s="26">
        <v>101.1</v>
      </c>
      <c r="H705" s="26">
        <v>156.30000000000001</v>
      </c>
      <c r="I705" s="26">
        <v>168.1</v>
      </c>
      <c r="J705" s="26">
        <v>169.9</v>
      </c>
      <c r="K705" s="26">
        <v>181.3</v>
      </c>
      <c r="L705" s="26">
        <v>183.8</v>
      </c>
      <c r="M705" s="26">
        <v>190.2</v>
      </c>
      <c r="N705" s="26" t="s">
        <v>13</v>
      </c>
    </row>
    <row r="706" spans="1:14" x14ac:dyDescent="0.2">
      <c r="A706" s="26"/>
      <c r="B706" s="27" t="s">
        <v>7</v>
      </c>
      <c r="C706" s="26">
        <v>18.100000000000001</v>
      </c>
      <c r="D706" s="26">
        <v>31.8</v>
      </c>
      <c r="E706" s="26">
        <v>25.9</v>
      </c>
      <c r="F706" s="26">
        <v>28</v>
      </c>
      <c r="G706" s="26">
        <v>50</v>
      </c>
      <c r="H706" s="26">
        <v>287.5</v>
      </c>
      <c r="I706" s="26">
        <v>455.3</v>
      </c>
      <c r="J706" s="26">
        <v>454</v>
      </c>
      <c r="K706" s="26">
        <v>339.4</v>
      </c>
      <c r="L706" s="26">
        <v>340</v>
      </c>
      <c r="M706" s="26">
        <v>317.5</v>
      </c>
      <c r="N706" s="26" t="s">
        <v>13</v>
      </c>
    </row>
    <row r="707" spans="1:14" x14ac:dyDescent="0.2">
      <c r="A707" s="26"/>
      <c r="B707" s="27" t="s">
        <v>8</v>
      </c>
      <c r="C707" s="26">
        <v>30.8</v>
      </c>
      <c r="D707" s="26">
        <v>31.5</v>
      </c>
      <c r="E707" s="26">
        <v>31.9</v>
      </c>
      <c r="F707" s="26">
        <v>50.7</v>
      </c>
      <c r="G707" s="26">
        <v>53.4</v>
      </c>
      <c r="H707" s="26">
        <v>67.099999999999994</v>
      </c>
      <c r="I707" s="26">
        <v>71.400000000000006</v>
      </c>
      <c r="J707" s="26">
        <v>59.2</v>
      </c>
      <c r="K707" s="26">
        <v>63.7</v>
      </c>
      <c r="L707" s="26">
        <v>81.400000000000006</v>
      </c>
      <c r="M707" s="26">
        <v>88.9</v>
      </c>
      <c r="N707" s="26" t="s">
        <v>13</v>
      </c>
    </row>
    <row r="708" spans="1:14" x14ac:dyDescent="0.2">
      <c r="A708" s="26"/>
      <c r="B708" s="27" t="s">
        <v>9</v>
      </c>
      <c r="C708" s="26">
        <v>24.7</v>
      </c>
      <c r="D708" s="26">
        <v>35.299999999999997</v>
      </c>
      <c r="E708" s="26">
        <v>47.3</v>
      </c>
      <c r="F708" s="26">
        <v>53.7</v>
      </c>
      <c r="G708" s="26">
        <v>44.5</v>
      </c>
      <c r="H708" s="26">
        <v>68.400000000000006</v>
      </c>
      <c r="I708" s="26">
        <v>83.6</v>
      </c>
      <c r="J708" s="26">
        <v>60.4</v>
      </c>
      <c r="K708" s="26">
        <v>55.1</v>
      </c>
      <c r="L708" s="26">
        <v>49.5</v>
      </c>
      <c r="M708" s="26">
        <v>62.7</v>
      </c>
      <c r="N708" s="26" t="s">
        <v>13</v>
      </c>
    </row>
    <row r="709" spans="1:14" x14ac:dyDescent="0.2">
      <c r="A709" s="26"/>
      <c r="B709" s="27" t="s">
        <v>10</v>
      </c>
      <c r="C709" s="26">
        <v>33.799999999999997</v>
      </c>
      <c r="D709" s="26">
        <v>36.4</v>
      </c>
      <c r="E709" s="26">
        <v>36.700000000000003</v>
      </c>
      <c r="F709" s="26">
        <v>149.80000000000001</v>
      </c>
      <c r="G709" s="26">
        <v>120.3</v>
      </c>
      <c r="H709" s="26">
        <v>144.6</v>
      </c>
      <c r="I709" s="26">
        <v>189.4</v>
      </c>
      <c r="J709" s="26">
        <v>210.9</v>
      </c>
      <c r="K709" s="26">
        <v>231.6</v>
      </c>
      <c r="L709" s="26">
        <v>331.7</v>
      </c>
      <c r="M709" s="26">
        <v>327.2</v>
      </c>
      <c r="N709" s="26" t="s">
        <v>13</v>
      </c>
    </row>
    <row r="710" spans="1:14" x14ac:dyDescent="0.2">
      <c r="A710" s="26"/>
      <c r="B710" s="27" t="s">
        <v>11</v>
      </c>
      <c r="C710" s="26" t="s">
        <v>13</v>
      </c>
      <c r="D710" s="26">
        <v>0.81</v>
      </c>
      <c r="E710" s="26">
        <v>0.4</v>
      </c>
      <c r="F710" s="26">
        <v>0.5</v>
      </c>
      <c r="G710" s="26">
        <v>1</v>
      </c>
      <c r="H710" s="26">
        <v>6</v>
      </c>
      <c r="I710" s="26">
        <v>0.8</v>
      </c>
      <c r="J710" s="26">
        <v>0.9</v>
      </c>
      <c r="K710" s="26">
        <v>2.8</v>
      </c>
      <c r="L710" s="26">
        <v>11.9</v>
      </c>
      <c r="M710" s="26">
        <v>17.3</v>
      </c>
      <c r="N710" s="26" t="s">
        <v>13</v>
      </c>
    </row>
    <row r="711" spans="1:14" x14ac:dyDescent="0.2">
      <c r="A711" s="26"/>
      <c r="B711" s="27" t="s">
        <v>12</v>
      </c>
      <c r="C711" s="26">
        <v>47.4</v>
      </c>
      <c r="D711" s="26">
        <v>71.7</v>
      </c>
      <c r="E711" s="26">
        <v>81</v>
      </c>
      <c r="F711" s="26">
        <v>94.6</v>
      </c>
      <c r="G711" s="26">
        <v>116</v>
      </c>
      <c r="H711" s="26">
        <v>130.69999999999999</v>
      </c>
      <c r="I711" s="26">
        <v>136.19999999999999</v>
      </c>
      <c r="J711" s="26">
        <v>134.9</v>
      </c>
      <c r="K711" s="26">
        <v>140.4</v>
      </c>
      <c r="L711" s="26">
        <v>144.9</v>
      </c>
      <c r="M711" s="26">
        <v>147.30000000000001</v>
      </c>
      <c r="N711" s="26" t="s">
        <v>13</v>
      </c>
    </row>
    <row r="712" spans="1:14" x14ac:dyDescent="0.2">
      <c r="A712" s="26" t="s">
        <v>126</v>
      </c>
      <c r="B712" s="27" t="s">
        <v>1</v>
      </c>
      <c r="C712" s="26">
        <v>2147.9499999999998</v>
      </c>
      <c r="D712" s="26">
        <v>2347.27</v>
      </c>
      <c r="E712" s="26">
        <v>2577.56</v>
      </c>
      <c r="F712" s="26">
        <v>3019.02</v>
      </c>
      <c r="G712" s="26">
        <v>2624.31</v>
      </c>
      <c r="H712" s="26">
        <v>3000.67</v>
      </c>
      <c r="I712" s="26">
        <v>3156.17</v>
      </c>
      <c r="J712" s="26">
        <v>3204.35</v>
      </c>
      <c r="K712" s="26">
        <v>3466.9349999999999</v>
      </c>
      <c r="L712" s="26">
        <v>3561.2939999999999</v>
      </c>
      <c r="M712" s="26">
        <v>3240.9319999999998</v>
      </c>
      <c r="N712" s="26">
        <v>3231.542003</v>
      </c>
    </row>
    <row r="713" spans="1:14" x14ac:dyDescent="0.2">
      <c r="A713" s="26"/>
      <c r="B713" s="27" t="s">
        <v>61</v>
      </c>
      <c r="C713" s="26">
        <v>6</v>
      </c>
      <c r="D713" s="26">
        <v>6</v>
      </c>
      <c r="E713" s="26">
        <v>6</v>
      </c>
      <c r="F713" s="26">
        <v>6</v>
      </c>
      <c r="G713" s="26">
        <v>6</v>
      </c>
      <c r="H713" s="26">
        <v>6</v>
      </c>
      <c r="I713" s="26">
        <v>6</v>
      </c>
      <c r="J713" s="26">
        <v>6</v>
      </c>
      <c r="K713" s="26">
        <v>6</v>
      </c>
      <c r="L713" s="26">
        <v>6</v>
      </c>
      <c r="M713" s="26">
        <v>6</v>
      </c>
      <c r="N713" s="26">
        <v>6</v>
      </c>
    </row>
    <row r="714" spans="1:14" x14ac:dyDescent="0.2">
      <c r="A714" s="26"/>
      <c r="B714" s="27" t="s">
        <v>2</v>
      </c>
      <c r="C714" s="26">
        <v>1042.5</v>
      </c>
      <c r="D714" s="26">
        <v>1170.92</v>
      </c>
      <c r="E714" s="26">
        <v>1327</v>
      </c>
      <c r="F714" s="26">
        <v>1669.29</v>
      </c>
      <c r="G714" s="26">
        <v>1369.16</v>
      </c>
      <c r="H714" s="26">
        <v>1716.17</v>
      </c>
      <c r="I714" s="26">
        <v>1761.66</v>
      </c>
      <c r="J714" s="26">
        <v>1708.39</v>
      </c>
      <c r="K714" s="26">
        <v>1708.9449999999999</v>
      </c>
      <c r="L714" s="26">
        <v>1782.2529999999999</v>
      </c>
      <c r="M714" s="26">
        <v>1548.473</v>
      </c>
      <c r="N714" s="26">
        <v>1269.8130980000001</v>
      </c>
    </row>
    <row r="715" spans="1:14" x14ac:dyDescent="0.2">
      <c r="A715" s="26"/>
      <c r="B715" s="27" t="s">
        <v>3</v>
      </c>
      <c r="C715" s="26">
        <v>428.62900000000002</v>
      </c>
      <c r="D715" s="26">
        <v>466.29899999999998</v>
      </c>
      <c r="E715" s="26">
        <v>503.97</v>
      </c>
      <c r="F715" s="26">
        <v>541.64</v>
      </c>
      <c r="G715" s="26">
        <v>548.702</v>
      </c>
      <c r="H715" s="26">
        <v>568.09400000000005</v>
      </c>
      <c r="I715" s="26">
        <v>593.65899999999999</v>
      </c>
      <c r="J715" s="26">
        <v>610.59</v>
      </c>
      <c r="K715" s="26">
        <v>622.471</v>
      </c>
      <c r="L715" s="26">
        <v>634.55100000000004</v>
      </c>
      <c r="M715" s="26">
        <v>638.61300000000006</v>
      </c>
      <c r="N715" s="26">
        <v>660.69951400000002</v>
      </c>
    </row>
    <row r="716" spans="1:14" x14ac:dyDescent="0.2">
      <c r="A716" s="26"/>
      <c r="B716" s="27" t="s">
        <v>4</v>
      </c>
      <c r="C716" s="26">
        <v>670.82100000000003</v>
      </c>
      <c r="D716" s="26">
        <v>704.05100000000004</v>
      </c>
      <c r="E716" s="26">
        <v>740.59</v>
      </c>
      <c r="F716" s="26">
        <v>802.09</v>
      </c>
      <c r="G716" s="26">
        <v>700.44799999999998</v>
      </c>
      <c r="H716" s="26">
        <v>710.40599999999995</v>
      </c>
      <c r="I716" s="26">
        <v>794.851</v>
      </c>
      <c r="J716" s="26">
        <v>879.37</v>
      </c>
      <c r="K716" s="26">
        <v>1129.5229999999999</v>
      </c>
      <c r="L716" s="26">
        <v>1138.489</v>
      </c>
      <c r="M716" s="26">
        <v>1047.847</v>
      </c>
      <c r="N716" s="26">
        <v>1295.029391</v>
      </c>
    </row>
    <row r="717" spans="1:14" x14ac:dyDescent="0.2">
      <c r="A717" s="26"/>
      <c r="B717" s="27" t="s">
        <v>5</v>
      </c>
      <c r="C717" s="26" t="s">
        <v>13</v>
      </c>
      <c r="D717" s="26" t="s">
        <v>13</v>
      </c>
      <c r="E717" s="26" t="s">
        <v>13</v>
      </c>
      <c r="F717" s="26" t="s">
        <v>13</v>
      </c>
      <c r="G717" s="26" t="s">
        <v>13</v>
      </c>
      <c r="H717" s="26" t="s">
        <v>13</v>
      </c>
      <c r="I717" s="26" t="s">
        <v>13</v>
      </c>
      <c r="J717" s="26" t="s">
        <v>13</v>
      </c>
      <c r="K717" s="26" t="s">
        <v>13</v>
      </c>
      <c r="L717" s="26" t="s">
        <v>13</v>
      </c>
      <c r="M717" s="26" t="s">
        <v>13</v>
      </c>
      <c r="N717" s="26" t="s">
        <v>13</v>
      </c>
    </row>
    <row r="718" spans="1:14" x14ac:dyDescent="0.2">
      <c r="A718" s="26"/>
      <c r="B718" s="27" t="s">
        <v>6</v>
      </c>
      <c r="C718" s="26">
        <v>140.35</v>
      </c>
      <c r="D718" s="26">
        <v>138.93299999999999</v>
      </c>
      <c r="E718" s="26">
        <v>139.976</v>
      </c>
      <c r="F718" s="26">
        <v>178.56700000000001</v>
      </c>
      <c r="G718" s="26">
        <v>158.16</v>
      </c>
      <c r="H718" s="26">
        <v>213.959</v>
      </c>
      <c r="I718" s="26">
        <v>289.64600000000002</v>
      </c>
      <c r="J718" s="26">
        <v>324.92200000000003</v>
      </c>
      <c r="K718" s="26">
        <v>412.80799999999999</v>
      </c>
      <c r="L718" s="26">
        <v>383.02499999999998</v>
      </c>
      <c r="M718" s="26">
        <v>240.94399999999999</v>
      </c>
      <c r="N718" s="26">
        <v>480.36500000000001</v>
      </c>
    </row>
    <row r="719" spans="1:14" x14ac:dyDescent="0.2">
      <c r="A719" s="26"/>
      <c r="B719" s="27" t="s">
        <v>7</v>
      </c>
      <c r="C719" s="26">
        <v>4.9210000000000003</v>
      </c>
      <c r="D719" s="26">
        <v>4.5720000000000001</v>
      </c>
      <c r="E719" s="26">
        <v>4.8230000000000004</v>
      </c>
      <c r="F719" s="26">
        <v>4.5129999999999999</v>
      </c>
      <c r="G719" s="26">
        <v>2.8290000000000002</v>
      </c>
      <c r="H719" s="26">
        <v>18.762</v>
      </c>
      <c r="I719" s="26">
        <v>22.164999999999999</v>
      </c>
      <c r="J719" s="26">
        <v>46.238</v>
      </c>
      <c r="K719" s="26">
        <v>130.11199999999999</v>
      </c>
      <c r="L719" s="26">
        <v>143.13200000000001</v>
      </c>
      <c r="M719" s="26">
        <v>206.642</v>
      </c>
      <c r="N719" s="26">
        <v>219.08865700000001</v>
      </c>
    </row>
    <row r="720" spans="1:14" x14ac:dyDescent="0.2">
      <c r="A720" s="26"/>
      <c r="B720" s="27" t="s">
        <v>8</v>
      </c>
      <c r="C720" s="26">
        <v>42.857300000000002</v>
      </c>
      <c r="D720" s="26">
        <v>44.243400000000001</v>
      </c>
      <c r="E720" s="26">
        <v>45.289200000000001</v>
      </c>
      <c r="F720" s="26">
        <v>46.993099999999998</v>
      </c>
      <c r="G720" s="26">
        <v>47.457299999999996</v>
      </c>
      <c r="H720" s="26">
        <v>54.051099999999998</v>
      </c>
      <c r="I720" s="26">
        <v>65.761499999999998</v>
      </c>
      <c r="J720" s="26">
        <v>90.468900000000005</v>
      </c>
      <c r="K720" s="26">
        <v>125.98099999999999</v>
      </c>
      <c r="L720" s="26">
        <v>110.557</v>
      </c>
      <c r="M720" s="26">
        <v>72.456000000000003</v>
      </c>
      <c r="N720" s="26">
        <v>46.324224999999998</v>
      </c>
    </row>
    <row r="721" spans="1:14" x14ac:dyDescent="0.2">
      <c r="A721" s="26"/>
      <c r="B721" s="27" t="s">
        <v>9</v>
      </c>
      <c r="C721" s="26">
        <v>5.98245</v>
      </c>
      <c r="D721" s="26">
        <v>6.5108899999999998</v>
      </c>
      <c r="E721" s="26">
        <v>6.5590000000000002</v>
      </c>
      <c r="F721" s="26">
        <v>28.082699999999999</v>
      </c>
      <c r="G721" s="26">
        <v>25.977599999999999</v>
      </c>
      <c r="H721" s="26">
        <v>23.634799999999998</v>
      </c>
      <c r="I721" s="26">
        <v>18.987400000000001</v>
      </c>
      <c r="J721" s="26">
        <v>15.5753</v>
      </c>
      <c r="K721" s="26">
        <v>13.2506</v>
      </c>
      <c r="L721" s="26">
        <v>10.191000000000001</v>
      </c>
      <c r="M721" s="26">
        <v>9.3829999999999991</v>
      </c>
      <c r="N721" s="26">
        <v>7.6992760000000002</v>
      </c>
    </row>
    <row r="722" spans="1:14" x14ac:dyDescent="0.2">
      <c r="A722" s="26"/>
      <c r="B722" s="27" t="s">
        <v>10</v>
      </c>
      <c r="C722" s="26">
        <v>308.048</v>
      </c>
      <c r="D722" s="26">
        <v>317.60199999999998</v>
      </c>
      <c r="E722" s="26">
        <v>327.42500000000001</v>
      </c>
      <c r="F722" s="26">
        <v>337.57900000000001</v>
      </c>
      <c r="G722" s="26">
        <v>264.76400000000001</v>
      </c>
      <c r="H722" s="26">
        <v>172.24799999999999</v>
      </c>
      <c r="I722" s="26">
        <v>100.613</v>
      </c>
      <c r="J722" s="26">
        <v>77.394900000000007</v>
      </c>
      <c r="K722" s="26">
        <v>79.814300000000003</v>
      </c>
      <c r="L722" s="26">
        <v>82.305999999999997</v>
      </c>
      <c r="M722" s="26">
        <v>84.873000000000005</v>
      </c>
      <c r="N722" s="26">
        <v>87.519108000000003</v>
      </c>
    </row>
    <row r="723" spans="1:14" x14ac:dyDescent="0.2">
      <c r="A723" s="26"/>
      <c r="B723" s="27" t="s">
        <v>11</v>
      </c>
      <c r="C723" s="26">
        <v>106.057</v>
      </c>
      <c r="D723" s="26">
        <v>115.563</v>
      </c>
      <c r="E723" s="26">
        <v>125.90900000000001</v>
      </c>
      <c r="F723" s="26">
        <v>137.18</v>
      </c>
      <c r="G723" s="26">
        <v>150.72300000000001</v>
      </c>
      <c r="H723" s="26">
        <v>168.16399999999999</v>
      </c>
      <c r="I723" s="26">
        <v>187.58</v>
      </c>
      <c r="J723" s="26">
        <v>209.95599999999999</v>
      </c>
      <c r="K723" s="26">
        <v>236.80799999999999</v>
      </c>
      <c r="L723" s="26">
        <v>270.34800000000001</v>
      </c>
      <c r="M723" s="26">
        <v>310.49</v>
      </c>
      <c r="N723" s="26">
        <v>333.25517500000001</v>
      </c>
    </row>
    <row r="724" spans="1:14" x14ac:dyDescent="0.2">
      <c r="A724" s="26"/>
      <c r="B724" s="27" t="s">
        <v>12</v>
      </c>
      <c r="C724" s="26">
        <v>62.606999999999999</v>
      </c>
      <c r="D724" s="26">
        <v>76.628799999999998</v>
      </c>
      <c r="E724" s="26">
        <v>90.610600000000005</v>
      </c>
      <c r="F724" s="26">
        <v>69.173400000000001</v>
      </c>
      <c r="G724" s="26">
        <v>50.54</v>
      </c>
      <c r="H724" s="26">
        <v>59.5869</v>
      </c>
      <c r="I724" s="26">
        <v>110.104</v>
      </c>
      <c r="J724" s="26">
        <v>114.819</v>
      </c>
      <c r="K724" s="26">
        <v>130.74600000000001</v>
      </c>
      <c r="L724" s="26">
        <v>138.93100000000001</v>
      </c>
      <c r="M724" s="26">
        <v>123.05800000000001</v>
      </c>
      <c r="N724" s="26">
        <v>120.77795</v>
      </c>
    </row>
    <row r="725" spans="1:14" x14ac:dyDescent="0.2">
      <c r="A725" s="26" t="s">
        <v>127</v>
      </c>
      <c r="B725" s="27" t="s">
        <v>1</v>
      </c>
      <c r="C725" s="26">
        <v>10508.1</v>
      </c>
      <c r="D725" s="26">
        <v>11569.2</v>
      </c>
      <c r="E725" s="26">
        <v>14342.4</v>
      </c>
      <c r="F725" s="26">
        <v>17614.900000000001</v>
      </c>
      <c r="G725" s="26">
        <v>13935.2</v>
      </c>
      <c r="H725" s="26">
        <v>14717.7</v>
      </c>
      <c r="I725" s="26">
        <v>14069.6</v>
      </c>
      <c r="J725" s="26">
        <v>16450.400000000001</v>
      </c>
      <c r="K725" s="26">
        <v>16407.7</v>
      </c>
      <c r="L725" s="26">
        <v>17509.5</v>
      </c>
      <c r="M725" s="26">
        <v>17466.8</v>
      </c>
      <c r="N725" s="26">
        <v>16977.572623</v>
      </c>
    </row>
    <row r="726" spans="1:14" x14ac:dyDescent="0.2">
      <c r="A726" s="26"/>
      <c r="B726" s="27" t="s">
        <v>61</v>
      </c>
      <c r="C726" s="26" t="s">
        <v>13</v>
      </c>
      <c r="D726" s="26" t="s">
        <v>13</v>
      </c>
      <c r="E726" s="26" t="s">
        <v>13</v>
      </c>
      <c r="F726" s="26" t="s">
        <v>13</v>
      </c>
      <c r="G726" s="26" t="s">
        <v>13</v>
      </c>
      <c r="H726" s="26" t="s">
        <v>13</v>
      </c>
      <c r="I726" s="26" t="s">
        <v>13</v>
      </c>
      <c r="J726" s="26" t="s">
        <v>13</v>
      </c>
      <c r="K726" s="26" t="s">
        <v>13</v>
      </c>
      <c r="L726" s="26" t="s">
        <v>13</v>
      </c>
      <c r="M726" s="26" t="s">
        <v>13</v>
      </c>
      <c r="N726" s="26" t="s">
        <v>13</v>
      </c>
    </row>
    <row r="727" spans="1:14" x14ac:dyDescent="0.2">
      <c r="A727" s="26"/>
      <c r="B727" s="27" t="s">
        <v>2</v>
      </c>
      <c r="C727" s="26">
        <v>3731.3</v>
      </c>
      <c r="D727" s="26">
        <v>4525.1000000000004</v>
      </c>
      <c r="E727" s="26">
        <v>6017.4</v>
      </c>
      <c r="F727" s="26">
        <v>7321.4</v>
      </c>
      <c r="G727" s="26">
        <v>5701.3</v>
      </c>
      <c r="H727" s="26">
        <v>6575.4</v>
      </c>
      <c r="I727" s="26">
        <v>6474.1</v>
      </c>
      <c r="J727" s="26">
        <v>7553.8</v>
      </c>
      <c r="K727" s="26">
        <v>7064.4</v>
      </c>
      <c r="L727" s="26">
        <v>8124.7</v>
      </c>
      <c r="M727" s="26">
        <v>7136.9</v>
      </c>
      <c r="N727" s="26">
        <v>6817.325785</v>
      </c>
    </row>
    <row r="728" spans="1:14" x14ac:dyDescent="0.2">
      <c r="A728" s="26"/>
      <c r="B728" s="27" t="s">
        <v>3</v>
      </c>
      <c r="C728" s="26">
        <v>1628.7</v>
      </c>
      <c r="D728" s="26">
        <v>1783.9</v>
      </c>
      <c r="E728" s="26">
        <v>2445.9</v>
      </c>
      <c r="F728" s="26">
        <v>2915.3</v>
      </c>
      <c r="G728" s="26">
        <v>2538.1</v>
      </c>
      <c r="H728" s="26">
        <v>2239.5</v>
      </c>
      <c r="I728" s="26">
        <v>2202.5</v>
      </c>
      <c r="J728" s="26">
        <v>2618.3000000000002</v>
      </c>
      <c r="K728" s="26">
        <v>3013.6</v>
      </c>
      <c r="L728" s="26">
        <v>3139.6</v>
      </c>
      <c r="M728" s="26">
        <v>3441.7</v>
      </c>
      <c r="N728" s="26">
        <v>4110.3999999999996</v>
      </c>
    </row>
    <row r="729" spans="1:14" x14ac:dyDescent="0.2">
      <c r="A729" s="26"/>
      <c r="B729" s="27" t="s">
        <v>4</v>
      </c>
      <c r="C729" s="26">
        <v>5148.1000000000004</v>
      </c>
      <c r="D729" s="26">
        <v>5260.2</v>
      </c>
      <c r="E729" s="26">
        <v>5879.1</v>
      </c>
      <c r="F729" s="26">
        <v>7378.2</v>
      </c>
      <c r="G729" s="26">
        <v>5695.8</v>
      </c>
      <c r="H729" s="26">
        <v>5902.8</v>
      </c>
      <c r="I729" s="26">
        <v>5393</v>
      </c>
      <c r="J729" s="26">
        <v>6278.3</v>
      </c>
      <c r="K729" s="26">
        <v>6329.7</v>
      </c>
      <c r="L729" s="26">
        <v>6245.2</v>
      </c>
      <c r="M729" s="26">
        <v>6888.2</v>
      </c>
      <c r="N729" s="26">
        <v>6049.8468389999998</v>
      </c>
    </row>
    <row r="730" spans="1:14" x14ac:dyDescent="0.2">
      <c r="A730" s="26"/>
      <c r="B730" s="27" t="s">
        <v>5</v>
      </c>
      <c r="C730" s="26">
        <v>231</v>
      </c>
      <c r="D730" s="26">
        <v>166</v>
      </c>
      <c r="E730" s="26">
        <v>256.5</v>
      </c>
      <c r="F730" s="26">
        <v>334.7</v>
      </c>
      <c r="G730" s="26">
        <v>261.60000000000002</v>
      </c>
      <c r="H730" s="26">
        <v>386.4</v>
      </c>
      <c r="I730" s="26">
        <v>266.8</v>
      </c>
      <c r="J730" s="26">
        <v>320.10000000000002</v>
      </c>
      <c r="K730" s="26">
        <v>302.39999999999998</v>
      </c>
      <c r="L730" s="26">
        <v>571.29999999999995</v>
      </c>
      <c r="M730" s="26">
        <v>1516.8</v>
      </c>
      <c r="N730" s="26" t="s">
        <v>13</v>
      </c>
    </row>
    <row r="731" spans="1:14" x14ac:dyDescent="0.2">
      <c r="A731" s="26"/>
      <c r="B731" s="27" t="s">
        <v>6</v>
      </c>
      <c r="C731" s="26">
        <v>781.4</v>
      </c>
      <c r="D731" s="26">
        <v>977.7</v>
      </c>
      <c r="E731" s="26">
        <v>1281.8</v>
      </c>
      <c r="F731" s="26">
        <v>1583.8</v>
      </c>
      <c r="G731" s="26">
        <v>1354.5</v>
      </c>
      <c r="H731" s="26">
        <v>1459.1</v>
      </c>
      <c r="I731" s="26">
        <v>1475.8</v>
      </c>
      <c r="J731" s="26">
        <v>1615.3</v>
      </c>
      <c r="K731" s="26">
        <v>1555</v>
      </c>
      <c r="L731" s="26">
        <v>1749.5</v>
      </c>
      <c r="M731" s="26">
        <v>1689.1</v>
      </c>
      <c r="N731" s="26" t="s">
        <v>13</v>
      </c>
    </row>
    <row r="732" spans="1:14" x14ac:dyDescent="0.2">
      <c r="A732" s="26"/>
      <c r="B732" s="27" t="s">
        <v>7</v>
      </c>
      <c r="C732" s="26">
        <v>197.6</v>
      </c>
      <c r="D732" s="26">
        <v>67</v>
      </c>
      <c r="E732" s="26">
        <v>85.2</v>
      </c>
      <c r="F732" s="26">
        <v>71.7</v>
      </c>
      <c r="G732" s="26">
        <v>90.5</v>
      </c>
      <c r="H732" s="26">
        <v>33.799999999999997</v>
      </c>
      <c r="I732" s="26">
        <v>36.5</v>
      </c>
      <c r="J732" s="26">
        <v>20.3</v>
      </c>
      <c r="K732" s="26">
        <v>18.5</v>
      </c>
      <c r="L732" s="26">
        <v>11.2</v>
      </c>
      <c r="M732" s="26">
        <v>25.3</v>
      </c>
      <c r="N732" s="26" t="s">
        <v>13</v>
      </c>
    </row>
    <row r="733" spans="1:14" x14ac:dyDescent="0.2">
      <c r="A733" s="26"/>
      <c r="B733" s="27" t="s">
        <v>8</v>
      </c>
      <c r="C733" s="26">
        <v>182</v>
      </c>
      <c r="D733" s="26">
        <v>159.19999999999999</v>
      </c>
      <c r="E733" s="26">
        <v>240.6</v>
      </c>
      <c r="F733" s="26">
        <v>321.60000000000002</v>
      </c>
      <c r="G733" s="26">
        <v>284.5</v>
      </c>
      <c r="H733" s="26">
        <v>226</v>
      </c>
      <c r="I733" s="26">
        <v>231.6</v>
      </c>
      <c r="J733" s="26">
        <v>344.7</v>
      </c>
      <c r="K733" s="26">
        <v>327.5</v>
      </c>
      <c r="L733" s="26">
        <v>241.5</v>
      </c>
      <c r="M733" s="26">
        <v>213.8</v>
      </c>
      <c r="N733" s="26" t="s">
        <v>13</v>
      </c>
    </row>
    <row r="734" spans="1:14" x14ac:dyDescent="0.2">
      <c r="A734" s="26"/>
      <c r="B734" s="27" t="s">
        <v>9</v>
      </c>
      <c r="C734" s="26">
        <v>432.8</v>
      </c>
      <c r="D734" s="26">
        <v>338.6</v>
      </c>
      <c r="E734" s="26">
        <v>507</v>
      </c>
      <c r="F734" s="26">
        <v>863.9</v>
      </c>
      <c r="G734" s="26">
        <v>609.6</v>
      </c>
      <c r="H734" s="26">
        <v>499</v>
      </c>
      <c r="I734" s="26">
        <v>442.8</v>
      </c>
      <c r="J734" s="26">
        <v>435.8</v>
      </c>
      <c r="K734" s="26">
        <v>427.7</v>
      </c>
      <c r="L734" s="26">
        <v>389.2</v>
      </c>
      <c r="M734" s="26">
        <v>353.5</v>
      </c>
      <c r="N734" s="26" t="s">
        <v>13</v>
      </c>
    </row>
    <row r="735" spans="1:14" x14ac:dyDescent="0.2">
      <c r="A735" s="26"/>
      <c r="B735" s="27" t="s">
        <v>10</v>
      </c>
      <c r="C735" s="26">
        <v>2300.5</v>
      </c>
      <c r="D735" s="26">
        <v>2231.8000000000002</v>
      </c>
      <c r="E735" s="26">
        <v>2223.9</v>
      </c>
      <c r="F735" s="26">
        <v>2842.6</v>
      </c>
      <c r="G735" s="26">
        <v>1859.5</v>
      </c>
      <c r="H735" s="26">
        <v>1489.6</v>
      </c>
      <c r="I735" s="26">
        <v>1964.6</v>
      </c>
      <c r="J735" s="26">
        <v>2602.3000000000002</v>
      </c>
      <c r="K735" s="26">
        <v>2070.4</v>
      </c>
      <c r="L735" s="26">
        <v>2487.3000000000002</v>
      </c>
      <c r="M735" s="26">
        <v>2260.5</v>
      </c>
      <c r="N735" s="26" t="s">
        <v>13</v>
      </c>
    </row>
    <row r="736" spans="1:14" x14ac:dyDescent="0.2">
      <c r="A736" s="26"/>
      <c r="B736" s="27" t="s">
        <v>11</v>
      </c>
      <c r="C736" s="26">
        <v>22.1</v>
      </c>
      <c r="D736" s="26">
        <v>38.9</v>
      </c>
      <c r="E736" s="26">
        <v>29.4</v>
      </c>
      <c r="F736" s="26">
        <v>80</v>
      </c>
      <c r="G736" s="26">
        <v>65.5</v>
      </c>
      <c r="H736" s="26">
        <v>82.1</v>
      </c>
      <c r="I736" s="26">
        <v>34.299999999999997</v>
      </c>
      <c r="J736" s="26">
        <v>46.4</v>
      </c>
      <c r="K736" s="26">
        <v>28.3</v>
      </c>
      <c r="L736" s="26">
        <v>85.8</v>
      </c>
      <c r="M736" s="26">
        <v>33.9</v>
      </c>
      <c r="N736" s="26" t="s">
        <v>13</v>
      </c>
    </row>
    <row r="737" spans="1:14" x14ac:dyDescent="0.2">
      <c r="A737" s="26"/>
      <c r="B737" s="27" t="s">
        <v>12</v>
      </c>
      <c r="C737" s="26">
        <v>1000.7</v>
      </c>
      <c r="D737" s="26">
        <v>1281</v>
      </c>
      <c r="E737" s="26">
        <v>1254.7</v>
      </c>
      <c r="F737" s="26">
        <v>1279.9000000000001</v>
      </c>
      <c r="G737" s="26">
        <v>1170.0999999999999</v>
      </c>
      <c r="H737" s="26">
        <v>1726.8</v>
      </c>
      <c r="I737" s="26">
        <v>940.6</v>
      </c>
      <c r="J737" s="26">
        <v>893.4</v>
      </c>
      <c r="K737" s="26">
        <v>1599.9</v>
      </c>
      <c r="L737" s="26">
        <v>709.4</v>
      </c>
      <c r="M737" s="26">
        <v>795.3</v>
      </c>
      <c r="N737" s="26">
        <v>846.7</v>
      </c>
    </row>
    <row r="738" spans="1:14" x14ac:dyDescent="0.2">
      <c r="A738" s="26" t="s">
        <v>128</v>
      </c>
      <c r="B738" s="27" t="s">
        <v>1</v>
      </c>
      <c r="C738" s="26">
        <v>1114.72</v>
      </c>
      <c r="D738" s="26">
        <v>1231.9000000000001</v>
      </c>
      <c r="E738" s="26">
        <v>1321.26</v>
      </c>
      <c r="F738" s="26">
        <v>1310.68</v>
      </c>
      <c r="G738" s="26">
        <v>983.88800000000003</v>
      </c>
      <c r="H738" s="26">
        <v>1099.6500000000001</v>
      </c>
      <c r="I738" s="26">
        <v>1186.8900000000001</v>
      </c>
      <c r="J738" s="26">
        <v>1334.79</v>
      </c>
      <c r="K738" s="26">
        <v>1469.3630000000001</v>
      </c>
      <c r="L738" s="26">
        <v>1453.472</v>
      </c>
      <c r="M738" s="26">
        <v>1532.0119999999999</v>
      </c>
      <c r="N738" s="26">
        <v>1721.038</v>
      </c>
    </row>
    <row r="739" spans="1:14" x14ac:dyDescent="0.2">
      <c r="A739" s="26"/>
      <c r="B739" s="27" t="s">
        <v>61</v>
      </c>
      <c r="C739" s="26">
        <v>40.1</v>
      </c>
      <c r="D739" s="26">
        <v>52.9</v>
      </c>
      <c r="E739" s="26">
        <v>46.2</v>
      </c>
      <c r="F739" s="26">
        <v>39.700000000000003</v>
      </c>
      <c r="G739" s="26">
        <v>30.837800000000001</v>
      </c>
      <c r="H739" s="26">
        <v>29.793299999999999</v>
      </c>
      <c r="I739" s="26">
        <v>36.654000000000003</v>
      </c>
      <c r="J739" s="26">
        <v>67.061599999999999</v>
      </c>
      <c r="K739" s="26">
        <v>42.918999999999997</v>
      </c>
      <c r="L739" s="26">
        <v>58.63</v>
      </c>
      <c r="M739" s="26">
        <v>47.414999999999999</v>
      </c>
      <c r="N739" s="26">
        <v>45.070999999999998</v>
      </c>
    </row>
    <row r="740" spans="1:14" x14ac:dyDescent="0.2">
      <c r="A740" s="26"/>
      <c r="B740" s="27" t="s">
        <v>2</v>
      </c>
      <c r="C740" s="26">
        <v>520.04999999999995</v>
      </c>
      <c r="D740" s="26">
        <v>565.1</v>
      </c>
      <c r="E740" s="26">
        <v>609.6</v>
      </c>
      <c r="F740" s="26">
        <v>657.59</v>
      </c>
      <c r="G740" s="26">
        <v>450.41</v>
      </c>
      <c r="H740" s="26">
        <v>466.745</v>
      </c>
      <c r="I740" s="26">
        <v>523.80499999999995</v>
      </c>
      <c r="J740" s="26">
        <v>550.65099999999995</v>
      </c>
      <c r="K740" s="26">
        <v>612.65599999999995</v>
      </c>
      <c r="L740" s="26">
        <v>577.93299999999999</v>
      </c>
      <c r="M740" s="26">
        <v>620.01199999999994</v>
      </c>
      <c r="N740" s="26">
        <v>625.649</v>
      </c>
    </row>
    <row r="741" spans="1:14" x14ac:dyDescent="0.2">
      <c r="A741" s="26"/>
      <c r="B741" s="27" t="s">
        <v>3</v>
      </c>
      <c r="C741" s="26">
        <v>206.1</v>
      </c>
      <c r="D741" s="26">
        <v>224</v>
      </c>
      <c r="E741" s="26">
        <v>278.45999999999998</v>
      </c>
      <c r="F741" s="26">
        <v>240.77</v>
      </c>
      <c r="G741" s="26">
        <v>186.71</v>
      </c>
      <c r="H741" s="26">
        <v>218.93</v>
      </c>
      <c r="I741" s="26">
        <v>202.59299999999999</v>
      </c>
      <c r="J741" s="26">
        <v>260.94200000000001</v>
      </c>
      <c r="K741" s="26">
        <v>242.066</v>
      </c>
      <c r="L741" s="26">
        <v>248.238</v>
      </c>
      <c r="M741" s="26">
        <v>294.09899999999999</v>
      </c>
      <c r="N741" s="26">
        <v>411.76100000000002</v>
      </c>
    </row>
    <row r="742" spans="1:14" x14ac:dyDescent="0.2">
      <c r="A742" s="26"/>
      <c r="B742" s="27" t="s">
        <v>4</v>
      </c>
      <c r="C742" s="26">
        <v>348.47</v>
      </c>
      <c r="D742" s="26">
        <v>389.9</v>
      </c>
      <c r="E742" s="26">
        <v>387</v>
      </c>
      <c r="F742" s="26">
        <v>372.62</v>
      </c>
      <c r="G742" s="26">
        <v>315.93020000000001</v>
      </c>
      <c r="H742" s="26">
        <v>384.18169999999998</v>
      </c>
      <c r="I742" s="26">
        <v>423.83800000000002</v>
      </c>
      <c r="J742" s="26">
        <v>456.14</v>
      </c>
      <c r="K742" s="26">
        <v>571.721</v>
      </c>
      <c r="L742" s="26">
        <v>568.66999999999996</v>
      </c>
      <c r="M742" s="26">
        <v>570.48599999999999</v>
      </c>
      <c r="N742" s="26">
        <v>638.55600000000004</v>
      </c>
    </row>
    <row r="743" spans="1:14" x14ac:dyDescent="0.2">
      <c r="A743" s="26"/>
      <c r="B743" s="27" t="s">
        <v>5</v>
      </c>
      <c r="C743" s="26">
        <v>12.7</v>
      </c>
      <c r="D743" s="26">
        <v>8.5299999999999994</v>
      </c>
      <c r="E743" s="26">
        <v>8</v>
      </c>
      <c r="F743" s="26">
        <v>13.6</v>
      </c>
      <c r="G743" s="26">
        <v>10.3</v>
      </c>
      <c r="H743" s="26">
        <v>6.2738199999999997</v>
      </c>
      <c r="I743" s="26">
        <v>7.06602</v>
      </c>
      <c r="J743" s="26">
        <v>15.08</v>
      </c>
      <c r="K743" s="26">
        <v>62.39</v>
      </c>
      <c r="L743" s="26">
        <v>16.5</v>
      </c>
      <c r="M743" s="26">
        <v>32.64</v>
      </c>
      <c r="N743" s="26">
        <v>59.29</v>
      </c>
    </row>
    <row r="744" spans="1:14" x14ac:dyDescent="0.2">
      <c r="A744" s="26"/>
      <c r="B744" s="27" t="s">
        <v>6</v>
      </c>
      <c r="C744" s="26">
        <v>109.2</v>
      </c>
      <c r="D744" s="26">
        <v>133.41999999999999</v>
      </c>
      <c r="E744" s="26">
        <v>126.1</v>
      </c>
      <c r="F744" s="26">
        <v>140.47999999999999</v>
      </c>
      <c r="G744" s="26">
        <v>124.45</v>
      </c>
      <c r="H744" s="26">
        <v>125.52</v>
      </c>
      <c r="I744" s="26">
        <v>145.09800000000001</v>
      </c>
      <c r="J744" s="26">
        <v>103.684</v>
      </c>
      <c r="K744" s="26">
        <v>132.53200000000001</v>
      </c>
      <c r="L744" s="26">
        <v>140.87200000000001</v>
      </c>
      <c r="M744" s="26">
        <v>127.09699999999999</v>
      </c>
      <c r="N744" s="26">
        <v>146.821</v>
      </c>
    </row>
    <row r="745" spans="1:14" x14ac:dyDescent="0.2">
      <c r="A745" s="26"/>
      <c r="B745" s="27" t="s">
        <v>7</v>
      </c>
      <c r="C745" s="26">
        <v>13</v>
      </c>
      <c r="D745" s="26">
        <v>9.3000000000000007</v>
      </c>
      <c r="E745" s="26">
        <v>9.8000000000000007</v>
      </c>
      <c r="F745" s="26">
        <v>11.9</v>
      </c>
      <c r="G745" s="26">
        <v>7.75</v>
      </c>
      <c r="H745" s="26">
        <v>7.78</v>
      </c>
      <c r="I745" s="26">
        <v>10.552199999999999</v>
      </c>
      <c r="J745" s="26">
        <v>109.523</v>
      </c>
      <c r="K745" s="26">
        <v>131.76599999999999</v>
      </c>
      <c r="L745" s="26">
        <v>156.61099999999999</v>
      </c>
      <c r="M745" s="26">
        <v>146.69900000000001</v>
      </c>
      <c r="N745" s="26">
        <v>139.768</v>
      </c>
    </row>
    <row r="746" spans="1:14" x14ac:dyDescent="0.2">
      <c r="A746" s="26"/>
      <c r="B746" s="27" t="s">
        <v>8</v>
      </c>
      <c r="C746" s="26">
        <v>30.4</v>
      </c>
      <c r="D746" s="26">
        <v>27.3</v>
      </c>
      <c r="E746" s="26">
        <v>24.1</v>
      </c>
      <c r="F746" s="26">
        <v>33.700000000000003</v>
      </c>
      <c r="G746" s="26">
        <v>26.05</v>
      </c>
      <c r="H746" s="26">
        <v>31.49</v>
      </c>
      <c r="I746" s="26">
        <v>39.934399999999997</v>
      </c>
      <c r="J746" s="26">
        <v>54.681800000000003</v>
      </c>
      <c r="K746" s="26">
        <v>71.564999999999998</v>
      </c>
      <c r="L746" s="26">
        <v>68.55</v>
      </c>
      <c r="M746" s="26">
        <v>70.203999999999994</v>
      </c>
      <c r="N746" s="26">
        <v>94.094999999999999</v>
      </c>
    </row>
    <row r="747" spans="1:14" x14ac:dyDescent="0.2">
      <c r="A747" s="26"/>
      <c r="B747" s="27" t="s">
        <v>9</v>
      </c>
      <c r="C747" s="26">
        <v>21.7</v>
      </c>
      <c r="D747" s="26">
        <v>21.3</v>
      </c>
      <c r="E747" s="26">
        <v>29.5</v>
      </c>
      <c r="F747" s="26">
        <v>38.28</v>
      </c>
      <c r="G747" s="26">
        <v>26.9</v>
      </c>
      <c r="H747" s="26">
        <v>40.393599999999999</v>
      </c>
      <c r="I747" s="26">
        <v>76.956000000000003</v>
      </c>
      <c r="J747" s="26">
        <v>46.414000000000001</v>
      </c>
      <c r="K747" s="26">
        <v>36.659999999999997</v>
      </c>
      <c r="L747" s="26">
        <v>43.954000000000001</v>
      </c>
      <c r="M747" s="26">
        <v>38.267000000000003</v>
      </c>
      <c r="N747" s="26">
        <v>46.234000000000002</v>
      </c>
    </row>
    <row r="748" spans="1:14" x14ac:dyDescent="0.2">
      <c r="A748" s="26"/>
      <c r="B748" s="27" t="s">
        <v>10</v>
      </c>
      <c r="C748" s="26">
        <v>138.1</v>
      </c>
      <c r="D748" s="26">
        <v>162.32</v>
      </c>
      <c r="E748" s="26">
        <v>156.4</v>
      </c>
      <c r="F748" s="26">
        <v>100.32</v>
      </c>
      <c r="G748" s="26">
        <v>88.3</v>
      </c>
      <c r="H748" s="26">
        <v>126.014</v>
      </c>
      <c r="I748" s="26">
        <v>108.712</v>
      </c>
      <c r="J748" s="26">
        <v>92.635999999999996</v>
      </c>
      <c r="K748" s="26">
        <v>95.052000000000007</v>
      </c>
      <c r="L748" s="26">
        <v>103.283</v>
      </c>
      <c r="M748" s="26">
        <v>106.774</v>
      </c>
      <c r="N748" s="26">
        <v>106.96899999999999</v>
      </c>
    </row>
    <row r="749" spans="1:14" x14ac:dyDescent="0.2">
      <c r="A749" s="26"/>
      <c r="B749" s="27" t="s">
        <v>11</v>
      </c>
      <c r="C749" s="26">
        <v>1.6</v>
      </c>
      <c r="D749" s="26">
        <v>1.3</v>
      </c>
      <c r="E749" s="26">
        <v>1.9</v>
      </c>
      <c r="F749" s="26">
        <v>1.03</v>
      </c>
      <c r="G749" s="26">
        <v>0.55000000000000004</v>
      </c>
      <c r="H749" s="26">
        <v>1.3</v>
      </c>
      <c r="I749" s="26">
        <v>0.91125199999999995</v>
      </c>
      <c r="J749" s="26">
        <v>0.667852</v>
      </c>
      <c r="K749" s="26">
        <v>1.2661199999999999</v>
      </c>
      <c r="L749" s="26">
        <v>1.038</v>
      </c>
      <c r="M749" s="26">
        <v>1.8680000000000001</v>
      </c>
      <c r="N749" s="26">
        <v>1.8560000000000001</v>
      </c>
    </row>
    <row r="750" spans="1:14" x14ac:dyDescent="0.2">
      <c r="A750" s="26"/>
      <c r="B750" s="27" t="s">
        <v>12</v>
      </c>
      <c r="C750" s="26">
        <v>21.77</v>
      </c>
      <c r="D750" s="26">
        <v>26.43</v>
      </c>
      <c r="E750" s="26">
        <v>31.2</v>
      </c>
      <c r="F750" s="26">
        <v>33.31</v>
      </c>
      <c r="G750" s="26">
        <v>31.63</v>
      </c>
      <c r="H750" s="26">
        <v>45.41</v>
      </c>
      <c r="I750" s="26">
        <v>34.607199999999999</v>
      </c>
      <c r="J750" s="26">
        <v>33.453699999999998</v>
      </c>
      <c r="K750" s="26">
        <v>40.49</v>
      </c>
      <c r="L750" s="26">
        <v>37.862000000000002</v>
      </c>
      <c r="M750" s="26">
        <v>46.938000000000002</v>
      </c>
      <c r="N750" s="26">
        <v>43.523000000000003</v>
      </c>
    </row>
    <row r="751" spans="1:14" x14ac:dyDescent="0.2">
      <c r="A751" s="26" t="s">
        <v>129</v>
      </c>
      <c r="B751" s="27" t="s">
        <v>1</v>
      </c>
      <c r="C751" s="26">
        <v>921.38290900000004</v>
      </c>
      <c r="D751" s="26">
        <v>858.88045299999999</v>
      </c>
      <c r="E751" s="26">
        <v>1146.333881</v>
      </c>
      <c r="F751" s="26">
        <v>1683.9919159999999</v>
      </c>
      <c r="G751" s="26">
        <v>2091.9722310000002</v>
      </c>
      <c r="H751" s="26">
        <v>2605.8145239999999</v>
      </c>
      <c r="I751" s="26">
        <v>2646.3021279999998</v>
      </c>
      <c r="J751" s="26">
        <v>3118.9339639999998</v>
      </c>
      <c r="K751" s="26">
        <v>2513.677044</v>
      </c>
      <c r="L751" s="26">
        <v>2789.4704879999999</v>
      </c>
      <c r="M751" s="26">
        <v>2446.491567</v>
      </c>
      <c r="N751" s="26" t="s">
        <v>13</v>
      </c>
    </row>
    <row r="752" spans="1:14" x14ac:dyDescent="0.2">
      <c r="A752" s="26" t="s">
        <v>131</v>
      </c>
      <c r="B752" s="27" t="s">
        <v>1</v>
      </c>
      <c r="C752" s="26">
        <v>2256.7589589999998</v>
      </c>
      <c r="D752" s="26">
        <v>2553.6283790000002</v>
      </c>
      <c r="E752" s="26">
        <v>3181.2325369999999</v>
      </c>
      <c r="F752" s="26">
        <v>3562.8730472299999</v>
      </c>
      <c r="G752" s="26">
        <v>2622.0906728999998</v>
      </c>
      <c r="H752" s="26">
        <v>2950.2270040200001</v>
      </c>
      <c r="I752" s="26">
        <v>3802.1835281600002</v>
      </c>
      <c r="J752" s="26">
        <v>4016.47706393</v>
      </c>
      <c r="K752" s="26">
        <v>4692.2363007000004</v>
      </c>
      <c r="L752" s="26">
        <v>4806.8873377899999</v>
      </c>
      <c r="M752" s="26">
        <v>3884.2844135</v>
      </c>
      <c r="N752" s="26">
        <v>4191.3711213300003</v>
      </c>
    </row>
    <row r="753" spans="1:14" x14ac:dyDescent="0.2">
      <c r="A753" s="26"/>
      <c r="B753" s="27" t="s">
        <v>61</v>
      </c>
      <c r="C753" s="26">
        <v>29.407347999999999</v>
      </c>
      <c r="D753" s="26">
        <v>31.7254</v>
      </c>
      <c r="E753" s="26">
        <v>45.461967000000001</v>
      </c>
      <c r="F753" s="26">
        <v>49.599009440000003</v>
      </c>
      <c r="G753" s="26">
        <v>23.540448619999999</v>
      </c>
      <c r="H753" s="26">
        <v>36.988760120000002</v>
      </c>
      <c r="I753" s="26">
        <v>51.34434246</v>
      </c>
      <c r="J753" s="26">
        <v>42.657401950000001</v>
      </c>
      <c r="K753" s="26">
        <v>86.303157760000005</v>
      </c>
      <c r="L753" s="26">
        <v>111.18024865</v>
      </c>
      <c r="M753" s="26">
        <v>86.285391700000005</v>
      </c>
      <c r="N753" s="26">
        <v>121.52057032</v>
      </c>
    </row>
    <row r="754" spans="1:14" x14ac:dyDescent="0.2">
      <c r="A754" s="26"/>
      <c r="B754" s="27" t="s">
        <v>2</v>
      </c>
      <c r="C754" s="26">
        <v>952.38558599999999</v>
      </c>
      <c r="D754" s="26">
        <v>1040.1978019999999</v>
      </c>
      <c r="E754" s="26">
        <v>1288.218061</v>
      </c>
      <c r="F754" s="26">
        <v>1259.09165233</v>
      </c>
      <c r="G754" s="26">
        <v>820.10376762999999</v>
      </c>
      <c r="H754" s="26">
        <v>960.72210113000006</v>
      </c>
      <c r="I754" s="26">
        <v>1326.95899371</v>
      </c>
      <c r="J754" s="26">
        <v>1521.0190493499999</v>
      </c>
      <c r="K754" s="26">
        <v>1624.2254291500001</v>
      </c>
      <c r="L754" s="26">
        <v>1619.8086585200001</v>
      </c>
      <c r="M754" s="26">
        <v>1332.5436778200001</v>
      </c>
      <c r="N754" s="26">
        <v>1333.44386523</v>
      </c>
    </row>
    <row r="755" spans="1:14" x14ac:dyDescent="0.2">
      <c r="A755" s="26"/>
      <c r="B755" s="27" t="s">
        <v>3</v>
      </c>
      <c r="C755" s="26">
        <v>438.77005600000001</v>
      </c>
      <c r="D755" s="26">
        <v>585.58544800000004</v>
      </c>
      <c r="E755" s="26">
        <v>670.04524900000001</v>
      </c>
      <c r="F755" s="26">
        <v>808.41143529999999</v>
      </c>
      <c r="G755" s="26">
        <v>605.44469244000004</v>
      </c>
      <c r="H755" s="26">
        <v>633.11099113</v>
      </c>
      <c r="I755" s="26">
        <v>806.35956513999997</v>
      </c>
      <c r="J755" s="26">
        <v>796.74261910999996</v>
      </c>
      <c r="K755" s="26">
        <v>1058.4750364700001</v>
      </c>
      <c r="L755" s="26">
        <v>1174.02627727</v>
      </c>
      <c r="M755" s="26">
        <v>981.63496398999996</v>
      </c>
      <c r="N755" s="26">
        <v>1101.2015807600001</v>
      </c>
    </row>
    <row r="756" spans="1:14" x14ac:dyDescent="0.2">
      <c r="A756" s="26"/>
      <c r="B756" s="27" t="s">
        <v>4</v>
      </c>
      <c r="C756" s="26">
        <v>836.19596999999999</v>
      </c>
      <c r="D756" s="26">
        <v>896.11972900000001</v>
      </c>
      <c r="E756" s="26">
        <v>1177.507259</v>
      </c>
      <c r="F756" s="26">
        <v>1445.7709501500001</v>
      </c>
      <c r="G756" s="26">
        <v>1173.0017642</v>
      </c>
      <c r="H756" s="26">
        <v>1319.4051516300001</v>
      </c>
      <c r="I756" s="26">
        <v>1617.5206268300001</v>
      </c>
      <c r="J756" s="26">
        <v>1656.0579935000001</v>
      </c>
      <c r="K756" s="26">
        <v>1923.2326772900001</v>
      </c>
      <c r="L756" s="26">
        <v>1901.8721533200001</v>
      </c>
      <c r="M756" s="26">
        <v>1483.8203799800001</v>
      </c>
      <c r="N756" s="26">
        <v>1635.205105</v>
      </c>
    </row>
    <row r="757" spans="1:14" x14ac:dyDescent="0.2">
      <c r="A757" s="26"/>
      <c r="B757" s="27" t="s">
        <v>5</v>
      </c>
      <c r="C757" s="26">
        <v>184.48172099999999</v>
      </c>
      <c r="D757" s="26">
        <v>135.75416999999999</v>
      </c>
      <c r="E757" s="26">
        <v>95.320663999999994</v>
      </c>
      <c r="F757" s="26">
        <v>109.88031673</v>
      </c>
      <c r="G757" s="26">
        <v>106.11675326</v>
      </c>
      <c r="H757" s="26">
        <v>108.48212771999999</v>
      </c>
      <c r="I757" s="26">
        <v>248.64294809</v>
      </c>
      <c r="J757" s="26">
        <v>331.75124053000002</v>
      </c>
      <c r="K757" s="26">
        <v>435.63178557999998</v>
      </c>
      <c r="L757" s="26">
        <v>280.33874154</v>
      </c>
      <c r="M757" s="26">
        <v>116.45200680000001</v>
      </c>
      <c r="N757" s="26">
        <v>126.75789549</v>
      </c>
    </row>
    <row r="758" spans="1:14" x14ac:dyDescent="0.2">
      <c r="A758" s="26"/>
      <c r="B758" s="27" t="s">
        <v>6</v>
      </c>
      <c r="C758" s="26">
        <v>6.4085070000000002</v>
      </c>
      <c r="D758" s="26">
        <v>8.8764479999999999</v>
      </c>
      <c r="E758" s="26">
        <v>15.91197</v>
      </c>
      <c r="F758" s="26">
        <v>15.06219102</v>
      </c>
      <c r="G758" s="26">
        <v>5.1947483999999999</v>
      </c>
      <c r="H758" s="26">
        <v>8.9732899800000006</v>
      </c>
      <c r="I758" s="26">
        <v>14.72911803</v>
      </c>
      <c r="J758" s="26">
        <v>2.3127507</v>
      </c>
      <c r="K758" s="26">
        <v>31.733007239999999</v>
      </c>
      <c r="L758" s="26">
        <v>28.922785439999998</v>
      </c>
      <c r="M758" s="26">
        <v>25.61944149</v>
      </c>
      <c r="N758" s="26">
        <v>25.5575118</v>
      </c>
    </row>
    <row r="759" spans="1:14" x14ac:dyDescent="0.2">
      <c r="A759" s="26"/>
      <c r="B759" s="27" t="s">
        <v>7</v>
      </c>
      <c r="C759" s="26">
        <v>58.239373000000001</v>
      </c>
      <c r="D759" s="26">
        <v>67.294743999999994</v>
      </c>
      <c r="E759" s="26">
        <v>124.667542</v>
      </c>
      <c r="F759" s="26">
        <v>120.59725874</v>
      </c>
      <c r="G759" s="26">
        <v>77.218977629999998</v>
      </c>
      <c r="H759" s="26">
        <v>105.03342331</v>
      </c>
      <c r="I759" s="26">
        <v>88.555238720000006</v>
      </c>
      <c r="J759" s="26">
        <v>95.850668249999998</v>
      </c>
      <c r="K759" s="26">
        <v>111.92855691</v>
      </c>
      <c r="L759" s="26">
        <v>122.72282817</v>
      </c>
      <c r="M759" s="26">
        <v>112.12664654</v>
      </c>
      <c r="N759" s="26">
        <v>97.826756759999995</v>
      </c>
    </row>
    <row r="760" spans="1:14" x14ac:dyDescent="0.2">
      <c r="A760" s="26"/>
      <c r="B760" s="27" t="s">
        <v>8</v>
      </c>
      <c r="C760" s="26">
        <v>24.921275000000001</v>
      </c>
      <c r="D760" s="26">
        <v>29.536339000000002</v>
      </c>
      <c r="E760" s="26">
        <v>40.386395</v>
      </c>
      <c r="F760" s="26">
        <v>49.797747039999997</v>
      </c>
      <c r="G760" s="26">
        <v>45.825472589999997</v>
      </c>
      <c r="H760" s="26">
        <v>60.053469360000001</v>
      </c>
      <c r="I760" s="26">
        <v>74.400803589999995</v>
      </c>
      <c r="J760" s="26">
        <v>61.287893769999997</v>
      </c>
      <c r="K760" s="26">
        <v>48.462542429999999</v>
      </c>
      <c r="L760" s="26">
        <v>61.162404090000003</v>
      </c>
      <c r="M760" s="26">
        <v>42.809975829999999</v>
      </c>
      <c r="N760" s="26">
        <v>51.537992160000002</v>
      </c>
    </row>
    <row r="761" spans="1:14" x14ac:dyDescent="0.2">
      <c r="A761" s="26"/>
      <c r="B761" s="27" t="s">
        <v>9</v>
      </c>
      <c r="C761" s="26">
        <v>121.69304</v>
      </c>
      <c r="D761" s="26">
        <v>134.381699</v>
      </c>
      <c r="E761" s="26">
        <v>177.237942</v>
      </c>
      <c r="F761" s="26">
        <v>284.92429390000001</v>
      </c>
      <c r="G761" s="26">
        <v>251.54219741</v>
      </c>
      <c r="H761" s="26">
        <v>289.1865798</v>
      </c>
      <c r="I761" s="26">
        <v>358.81159308000002</v>
      </c>
      <c r="J761" s="26">
        <v>345.62774478</v>
      </c>
      <c r="K761" s="26">
        <v>425.40818073999998</v>
      </c>
      <c r="L761" s="26">
        <v>443.92495465000002</v>
      </c>
      <c r="M761" s="26">
        <v>340.48348655000001</v>
      </c>
      <c r="N761" s="26">
        <v>364.61852749000002</v>
      </c>
    </row>
    <row r="762" spans="1:14" x14ac:dyDescent="0.2">
      <c r="A762" s="26"/>
      <c r="B762" s="27" t="s">
        <v>10</v>
      </c>
      <c r="C762" s="26">
        <v>411.26247000000001</v>
      </c>
      <c r="D762" s="26">
        <v>480.187591</v>
      </c>
      <c r="E762" s="26">
        <v>664.58823900000004</v>
      </c>
      <c r="F762" s="26">
        <v>803.86071339</v>
      </c>
      <c r="G762" s="26">
        <v>639.43756714000006</v>
      </c>
      <c r="H762" s="26">
        <v>710.09639484000002</v>
      </c>
      <c r="I762" s="26">
        <v>786.27029157000004</v>
      </c>
      <c r="J762" s="26">
        <v>763.46470612999997</v>
      </c>
      <c r="K762" s="26">
        <v>806.33704170999999</v>
      </c>
      <c r="L762" s="26">
        <v>888.24792930000001</v>
      </c>
      <c r="M762" s="26">
        <v>765.03423134000002</v>
      </c>
      <c r="N762" s="26">
        <v>897.01357521</v>
      </c>
    </row>
    <row r="763" spans="1:14" x14ac:dyDescent="0.2">
      <c r="A763" s="26"/>
      <c r="B763" s="27" t="s">
        <v>11</v>
      </c>
      <c r="C763" s="26">
        <v>4.7263159999999997</v>
      </c>
      <c r="D763" s="26">
        <v>6.9058349999999997</v>
      </c>
      <c r="E763" s="26">
        <v>8.9572050000000001</v>
      </c>
      <c r="F763" s="26">
        <v>15.209294030000001</v>
      </c>
      <c r="G763" s="26">
        <v>12.05519975</v>
      </c>
      <c r="H763" s="26">
        <v>10.14794648</v>
      </c>
      <c r="I763" s="26">
        <v>13.31173476</v>
      </c>
      <c r="J763" s="26">
        <v>21.97113173</v>
      </c>
      <c r="K763" s="26">
        <v>37.043970790000003</v>
      </c>
      <c r="L763" s="26">
        <v>47.895071309999999</v>
      </c>
      <c r="M763" s="26">
        <v>55.564243240000003</v>
      </c>
      <c r="N763" s="26">
        <v>46.755880769999997</v>
      </c>
    </row>
    <row r="764" spans="1:14" x14ac:dyDescent="0.2">
      <c r="A764" s="26"/>
      <c r="B764" s="27" t="s">
        <v>12</v>
      </c>
      <c r="C764" s="26">
        <v>24.344427</v>
      </c>
      <c r="D764" s="26">
        <v>33.055501999999997</v>
      </c>
      <c r="E764" s="26">
        <v>50.437302000000003</v>
      </c>
      <c r="F764" s="26">
        <v>47.754868020000004</v>
      </c>
      <c r="G764" s="26">
        <v>35.53242307</v>
      </c>
      <c r="H764" s="26">
        <v>28.756698119999999</v>
      </c>
      <c r="I764" s="26">
        <v>32.798898960000002</v>
      </c>
      <c r="J764" s="26">
        <v>33.663371419999997</v>
      </c>
      <c r="K764" s="26">
        <v>26.687591860000001</v>
      </c>
      <c r="L764" s="26">
        <v>28.79011212</v>
      </c>
      <c r="M764" s="26">
        <v>25.61944149</v>
      </c>
      <c r="N764" s="26">
        <v>25.453701800000001</v>
      </c>
    </row>
    <row r="765" spans="1:14" x14ac:dyDescent="0.2">
      <c r="A765" s="26" t="s">
        <v>132</v>
      </c>
      <c r="B765" s="27" t="s">
        <v>1</v>
      </c>
      <c r="C765" s="26">
        <v>1193.83</v>
      </c>
      <c r="D765" s="26">
        <v>1170.55</v>
      </c>
      <c r="E765" s="26">
        <v>1748.88</v>
      </c>
      <c r="F765" s="26">
        <v>2391.6</v>
      </c>
      <c r="G765" s="26">
        <v>2223.8000000000002</v>
      </c>
      <c r="H765" s="26">
        <v>2546.25</v>
      </c>
      <c r="I765" s="26">
        <v>3321.8</v>
      </c>
      <c r="J765" s="26">
        <v>3582.65</v>
      </c>
      <c r="K765" s="26">
        <v>2228.5</v>
      </c>
      <c r="L765" s="26">
        <v>2852.8</v>
      </c>
      <c r="M765" s="26">
        <v>3185.8</v>
      </c>
      <c r="N765" s="26">
        <v>3626.8600206800002</v>
      </c>
    </row>
    <row r="766" spans="1:14" x14ac:dyDescent="0.2">
      <c r="A766" s="26"/>
      <c r="B766" s="27" t="s">
        <v>61</v>
      </c>
      <c r="C766" s="26" t="s">
        <v>13</v>
      </c>
      <c r="D766" s="26" t="s">
        <v>13</v>
      </c>
      <c r="E766" s="26" t="s">
        <v>13</v>
      </c>
      <c r="F766" s="26" t="s">
        <v>13</v>
      </c>
      <c r="G766" s="26" t="s">
        <v>13</v>
      </c>
      <c r="H766" s="26" t="s">
        <v>13</v>
      </c>
      <c r="I766" s="26" t="s">
        <v>13</v>
      </c>
      <c r="J766" s="26" t="s">
        <v>13</v>
      </c>
      <c r="K766" s="26" t="s">
        <v>13</v>
      </c>
      <c r="L766" s="26" t="s">
        <v>13</v>
      </c>
      <c r="M766" s="26" t="s">
        <v>13</v>
      </c>
      <c r="N766" s="26" t="s">
        <v>13</v>
      </c>
    </row>
    <row r="767" spans="1:14" x14ac:dyDescent="0.2">
      <c r="A767" s="26"/>
      <c r="B767" s="27" t="s">
        <v>2</v>
      </c>
      <c r="C767" s="26">
        <v>765.37300000000005</v>
      </c>
      <c r="D767" s="26">
        <v>635.15</v>
      </c>
      <c r="E767" s="26">
        <v>1123.31</v>
      </c>
      <c r="F767" s="26">
        <v>1613.12</v>
      </c>
      <c r="G767" s="26">
        <v>1477.89</v>
      </c>
      <c r="H767" s="26">
        <v>1655.07</v>
      </c>
      <c r="I767" s="26">
        <v>2100.2399999999998</v>
      </c>
      <c r="J767" s="26">
        <v>2424.39</v>
      </c>
      <c r="K767" s="26">
        <v>1419.5</v>
      </c>
      <c r="L767" s="26">
        <v>1721.44</v>
      </c>
      <c r="M767" s="26">
        <v>1728.7</v>
      </c>
      <c r="N767" s="26">
        <v>1703.0556371</v>
      </c>
    </row>
    <row r="768" spans="1:14" x14ac:dyDescent="0.2">
      <c r="A768" s="26"/>
      <c r="B768" s="27" t="s">
        <v>3</v>
      </c>
      <c r="C768" s="26">
        <v>76.6631</v>
      </c>
      <c r="D768" s="26">
        <v>96.787999999999997</v>
      </c>
      <c r="E768" s="26">
        <v>106.893</v>
      </c>
      <c r="F768" s="26">
        <v>155.815</v>
      </c>
      <c r="G768" s="26">
        <v>138.232</v>
      </c>
      <c r="H768" s="26">
        <v>142.899</v>
      </c>
      <c r="I768" s="26">
        <v>169.85599999999999</v>
      </c>
      <c r="J768" s="26">
        <v>181.251</v>
      </c>
      <c r="K768" s="26">
        <v>223.4</v>
      </c>
      <c r="L768" s="26">
        <v>275</v>
      </c>
      <c r="M768" s="26">
        <v>350.5</v>
      </c>
      <c r="N768" s="26">
        <v>492.71163810000002</v>
      </c>
    </row>
    <row r="769" spans="1:14" x14ac:dyDescent="0.2">
      <c r="A769" s="26"/>
      <c r="B769" s="27" t="s">
        <v>4</v>
      </c>
      <c r="C769" s="26">
        <v>351.79390000000001</v>
      </c>
      <c r="D769" s="26">
        <v>438.61200000000002</v>
      </c>
      <c r="E769" s="26">
        <v>518.67700000000002</v>
      </c>
      <c r="F769" s="26">
        <v>622.66499999999996</v>
      </c>
      <c r="G769" s="26">
        <v>607.678</v>
      </c>
      <c r="H769" s="26">
        <v>748.28099999999995</v>
      </c>
      <c r="I769" s="26">
        <v>1051.704</v>
      </c>
      <c r="J769" s="26">
        <v>977.00900000000001</v>
      </c>
      <c r="K769" s="26">
        <v>585.6</v>
      </c>
      <c r="L769" s="26">
        <v>856.36</v>
      </c>
      <c r="M769" s="26">
        <v>1106.5999999999999</v>
      </c>
      <c r="N769" s="26">
        <v>1431.0927454800001</v>
      </c>
    </row>
    <row r="770" spans="1:14" x14ac:dyDescent="0.2">
      <c r="A770" s="26"/>
      <c r="B770" s="27" t="s">
        <v>5</v>
      </c>
      <c r="C770" s="26">
        <v>120.855</v>
      </c>
      <c r="D770" s="26">
        <v>178.74799999999999</v>
      </c>
      <c r="E770" s="26">
        <v>261.77600000000001</v>
      </c>
      <c r="F770" s="26">
        <v>290.68400000000003</v>
      </c>
      <c r="G770" s="26">
        <v>288.38499999999999</v>
      </c>
      <c r="H770" s="26">
        <v>361.03699999999998</v>
      </c>
      <c r="I770" s="26">
        <v>479.13499999999999</v>
      </c>
      <c r="J770" s="26">
        <v>359.012</v>
      </c>
      <c r="K770" s="26" t="s">
        <v>13</v>
      </c>
      <c r="L770" s="26" t="s">
        <v>13</v>
      </c>
      <c r="M770" s="26" t="s">
        <v>13</v>
      </c>
      <c r="N770" s="26" t="s">
        <v>13</v>
      </c>
    </row>
    <row r="771" spans="1:14" x14ac:dyDescent="0.2">
      <c r="A771" s="26"/>
      <c r="B771" s="27" t="s">
        <v>6</v>
      </c>
      <c r="C771" s="26">
        <v>56.317</v>
      </c>
      <c r="D771" s="26">
        <v>64.578199999999995</v>
      </c>
      <c r="E771" s="26">
        <v>69.562299999999993</v>
      </c>
      <c r="F771" s="26">
        <v>97.196600000000004</v>
      </c>
      <c r="G771" s="26">
        <v>90.946399999999997</v>
      </c>
      <c r="H771" s="26">
        <v>104.093</v>
      </c>
      <c r="I771" s="26">
        <v>115.64</v>
      </c>
      <c r="J771" s="26">
        <v>143.75899999999999</v>
      </c>
      <c r="K771" s="26" t="s">
        <v>13</v>
      </c>
      <c r="L771" s="26" t="s">
        <v>13</v>
      </c>
      <c r="M771" s="26" t="s">
        <v>13</v>
      </c>
      <c r="N771" s="26" t="s">
        <v>13</v>
      </c>
    </row>
    <row r="772" spans="1:14" x14ac:dyDescent="0.2">
      <c r="A772" s="26"/>
      <c r="B772" s="27" t="s">
        <v>7</v>
      </c>
      <c r="C772" s="26">
        <v>3.2652899999999998</v>
      </c>
      <c r="D772" s="26">
        <v>1.2644200000000001</v>
      </c>
      <c r="E772" s="26">
        <v>1.9039699999999999</v>
      </c>
      <c r="F772" s="26">
        <v>0.46436300000000003</v>
      </c>
      <c r="G772" s="26">
        <v>6.4939499999999999</v>
      </c>
      <c r="H772" s="26">
        <v>1.3271299999999999</v>
      </c>
      <c r="I772" s="26">
        <v>0.230188</v>
      </c>
      <c r="J772" s="26">
        <v>0.13253000000000001</v>
      </c>
      <c r="K772" s="26" t="s">
        <v>13</v>
      </c>
      <c r="L772" s="26" t="s">
        <v>13</v>
      </c>
      <c r="M772" s="26" t="s">
        <v>13</v>
      </c>
      <c r="N772" s="26" t="s">
        <v>13</v>
      </c>
    </row>
    <row r="773" spans="1:14" x14ac:dyDescent="0.2">
      <c r="A773" s="26"/>
      <c r="B773" s="27" t="s">
        <v>8</v>
      </c>
      <c r="C773" s="26">
        <v>0.57560800000000001</v>
      </c>
      <c r="D773" s="26">
        <v>0.84454899999999999</v>
      </c>
      <c r="E773" s="26">
        <v>2.0705499999999999</v>
      </c>
      <c r="F773" s="26">
        <v>1.72879</v>
      </c>
      <c r="G773" s="26">
        <v>2.8260200000000002</v>
      </c>
      <c r="H773" s="26">
        <v>0.99316700000000002</v>
      </c>
      <c r="I773" s="26">
        <v>2.8773200000000001</v>
      </c>
      <c r="J773" s="26">
        <v>2.4584899999999998</v>
      </c>
      <c r="K773" s="26" t="s">
        <v>13</v>
      </c>
      <c r="L773" s="26" t="s">
        <v>13</v>
      </c>
      <c r="M773" s="26" t="s">
        <v>13</v>
      </c>
      <c r="N773" s="26" t="s">
        <v>13</v>
      </c>
    </row>
    <row r="774" spans="1:14" x14ac:dyDescent="0.2">
      <c r="A774" s="26"/>
      <c r="B774" s="27" t="s">
        <v>9</v>
      </c>
      <c r="C774" s="26">
        <v>21.333600000000001</v>
      </c>
      <c r="D774" s="26">
        <v>34.462200000000003</v>
      </c>
      <c r="E774" s="26">
        <v>21.3443</v>
      </c>
      <c r="F774" s="26">
        <v>22.182700000000001</v>
      </c>
      <c r="G774" s="26">
        <v>57.014099999999999</v>
      </c>
      <c r="H774" s="26">
        <v>29.369199999999999</v>
      </c>
      <c r="I774" s="26">
        <v>112.351</v>
      </c>
      <c r="J774" s="26">
        <v>164.155</v>
      </c>
      <c r="K774" s="26" t="s">
        <v>13</v>
      </c>
      <c r="L774" s="26" t="s">
        <v>13</v>
      </c>
      <c r="M774" s="26" t="s">
        <v>13</v>
      </c>
      <c r="N774" s="26" t="s">
        <v>13</v>
      </c>
    </row>
    <row r="775" spans="1:14" x14ac:dyDescent="0.2">
      <c r="A775" s="26"/>
      <c r="B775" s="27" t="s">
        <v>10</v>
      </c>
      <c r="C775" s="26">
        <v>133.66399999999999</v>
      </c>
      <c r="D775" s="26">
        <v>142.36099999999999</v>
      </c>
      <c r="E775" s="26">
        <v>146.60400000000001</v>
      </c>
      <c r="F775" s="26">
        <v>179.42099999999999</v>
      </c>
      <c r="G775" s="26">
        <v>124.956</v>
      </c>
      <c r="H775" s="26">
        <v>238.97900000000001</v>
      </c>
      <c r="I775" s="26">
        <v>328.15899999999999</v>
      </c>
      <c r="J775" s="26">
        <v>305.85899999999998</v>
      </c>
      <c r="K775" s="26" t="s">
        <v>13</v>
      </c>
      <c r="L775" s="26" t="s">
        <v>13</v>
      </c>
      <c r="M775" s="26" t="s">
        <v>13</v>
      </c>
      <c r="N775" s="26" t="s">
        <v>13</v>
      </c>
    </row>
    <row r="776" spans="1:14" x14ac:dyDescent="0.2">
      <c r="A776" s="26"/>
      <c r="B776" s="27" t="s">
        <v>11</v>
      </c>
      <c r="C776" s="26">
        <v>8.0726600000000006E-3</v>
      </c>
      <c r="D776" s="26">
        <v>2.1706799999999998E-2</v>
      </c>
      <c r="E776" s="26">
        <v>4.5292099999999997E-3</v>
      </c>
      <c r="F776" s="26">
        <v>1.15152E-2</v>
      </c>
      <c r="G776" s="26" t="s">
        <v>13</v>
      </c>
      <c r="H776" s="26">
        <v>4.37998E-2</v>
      </c>
      <c r="I776" s="26" t="s">
        <v>13</v>
      </c>
      <c r="J776" s="26" t="s">
        <v>13</v>
      </c>
      <c r="K776" s="26" t="s">
        <v>13</v>
      </c>
      <c r="L776" s="26" t="s">
        <v>13</v>
      </c>
      <c r="M776" s="26" t="s">
        <v>13</v>
      </c>
      <c r="N776" s="26" t="s">
        <v>13</v>
      </c>
    </row>
    <row r="777" spans="1:14" x14ac:dyDescent="0.2">
      <c r="A777" s="26"/>
      <c r="B777" s="27" t="s">
        <v>12</v>
      </c>
      <c r="C777" s="26">
        <v>15.7753</v>
      </c>
      <c r="D777" s="26">
        <v>16.334599999999998</v>
      </c>
      <c r="E777" s="26">
        <v>15.4152</v>
      </c>
      <c r="F777" s="26">
        <v>30.974900000000002</v>
      </c>
      <c r="G777" s="26">
        <v>37.051299999999998</v>
      </c>
      <c r="H777" s="26">
        <v>12.438499999999999</v>
      </c>
      <c r="I777" s="26">
        <v>13.316000000000001</v>
      </c>
      <c r="J777" s="26">
        <v>1.63201</v>
      </c>
      <c r="K777" s="26">
        <v>6.03</v>
      </c>
      <c r="L777" s="26">
        <v>2.4</v>
      </c>
      <c r="M777" s="26">
        <v>0.1</v>
      </c>
      <c r="N777" s="26" t="s">
        <v>13</v>
      </c>
    </row>
    <row r="778" spans="1:14" x14ac:dyDescent="0.2">
      <c r="A778" s="26" t="s">
        <v>134</v>
      </c>
      <c r="B778" s="27" t="s">
        <v>1</v>
      </c>
      <c r="C778" s="26">
        <v>229.78200000000001</v>
      </c>
      <c r="D778" s="26">
        <v>274.096</v>
      </c>
      <c r="E778" s="26">
        <v>359.214</v>
      </c>
      <c r="F778" s="26">
        <v>381.87299999999999</v>
      </c>
      <c r="G778" s="26">
        <v>342.64600000000002</v>
      </c>
      <c r="H778" s="26">
        <v>366.11900000000003</v>
      </c>
      <c r="I778" s="26">
        <v>394.20299999999997</v>
      </c>
      <c r="J778" s="26">
        <v>336.74695500000001</v>
      </c>
      <c r="K778" s="26">
        <v>357.22743200000002</v>
      </c>
      <c r="L778" s="26">
        <v>463.04033700000002</v>
      </c>
      <c r="M778" s="26">
        <v>426.59607499999998</v>
      </c>
      <c r="N778" s="26" t="s">
        <v>13</v>
      </c>
    </row>
    <row r="779" spans="1:14" x14ac:dyDescent="0.2">
      <c r="A779" s="26"/>
      <c r="B779" s="27" t="s">
        <v>61</v>
      </c>
      <c r="C779" s="26" t="s">
        <v>13</v>
      </c>
      <c r="D779" s="26" t="s">
        <v>13</v>
      </c>
      <c r="E779" s="26" t="s">
        <v>13</v>
      </c>
      <c r="F779" s="26" t="s">
        <v>13</v>
      </c>
      <c r="G779" s="26" t="s">
        <v>13</v>
      </c>
      <c r="H779" s="26" t="s">
        <v>13</v>
      </c>
      <c r="I779" s="26" t="s">
        <v>13</v>
      </c>
      <c r="J779" s="26" t="s">
        <v>13</v>
      </c>
      <c r="K779" s="26" t="s">
        <v>13</v>
      </c>
      <c r="L779" s="26" t="s">
        <v>13</v>
      </c>
      <c r="M779" s="26" t="s">
        <v>13</v>
      </c>
      <c r="N779" s="26" t="s">
        <v>13</v>
      </c>
    </row>
    <row r="780" spans="1:14" x14ac:dyDescent="0.2">
      <c r="A780" s="26"/>
      <c r="B780" s="27" t="s">
        <v>2</v>
      </c>
      <c r="C780" s="26">
        <v>42.410699999999999</v>
      </c>
      <c r="D780" s="26">
        <v>59.374200000000002</v>
      </c>
      <c r="E780" s="26">
        <v>116.479</v>
      </c>
      <c r="F780" s="26">
        <v>91.924599999999998</v>
      </c>
      <c r="G780" s="26">
        <v>72.749700000000004</v>
      </c>
      <c r="H780" s="26">
        <v>80.053799999999995</v>
      </c>
      <c r="I780" s="26">
        <v>93.951800000000006</v>
      </c>
      <c r="J780" s="26">
        <v>103.89332400000001</v>
      </c>
      <c r="K780" s="26">
        <v>92.605287000000004</v>
      </c>
      <c r="L780" s="26">
        <v>88.552812000000003</v>
      </c>
      <c r="M780" s="26">
        <v>85.494603999999995</v>
      </c>
      <c r="N780" s="26" t="s">
        <v>13</v>
      </c>
    </row>
    <row r="781" spans="1:14" x14ac:dyDescent="0.2">
      <c r="A781" s="26"/>
      <c r="B781" s="27" t="s">
        <v>3</v>
      </c>
      <c r="C781" s="26">
        <v>88.800200000000004</v>
      </c>
      <c r="D781" s="26">
        <v>98.476100000000002</v>
      </c>
      <c r="E781" s="26">
        <v>108.271</v>
      </c>
      <c r="F781" s="26">
        <v>116.675</v>
      </c>
      <c r="G781" s="26">
        <v>84.478999999999999</v>
      </c>
      <c r="H781" s="26">
        <v>72.540700000000001</v>
      </c>
      <c r="I781" s="26">
        <v>96.337599999999995</v>
      </c>
      <c r="J781" s="26">
        <v>91.946799999999996</v>
      </c>
      <c r="K781" s="26">
        <v>103.662369</v>
      </c>
      <c r="L781" s="26">
        <v>133.060845</v>
      </c>
      <c r="M781" s="26">
        <v>118.075301</v>
      </c>
      <c r="N781" s="26" t="s">
        <v>13</v>
      </c>
    </row>
    <row r="782" spans="1:14" x14ac:dyDescent="0.2">
      <c r="A782" s="26"/>
      <c r="B782" s="27" t="s">
        <v>4</v>
      </c>
      <c r="C782" s="26">
        <v>98.571100000000001</v>
      </c>
      <c r="D782" s="26">
        <v>116.2457</v>
      </c>
      <c r="E782" s="26">
        <v>134.464</v>
      </c>
      <c r="F782" s="26">
        <v>173.27340000000001</v>
      </c>
      <c r="G782" s="26">
        <v>185.41730000000001</v>
      </c>
      <c r="H782" s="26">
        <v>213.52449999999999</v>
      </c>
      <c r="I782" s="26">
        <v>203.9136</v>
      </c>
      <c r="J782" s="26">
        <v>140.90683100000001</v>
      </c>
      <c r="K782" s="26">
        <v>160.95977600000001</v>
      </c>
      <c r="L782" s="26">
        <v>241.42668</v>
      </c>
      <c r="M782" s="26">
        <v>223.02617000000001</v>
      </c>
      <c r="N782" s="26" t="s">
        <v>13</v>
      </c>
    </row>
    <row r="783" spans="1:14" x14ac:dyDescent="0.2">
      <c r="A783" s="26"/>
      <c r="B783" s="27" t="s">
        <v>5</v>
      </c>
      <c r="C783" s="26">
        <v>24.386900000000001</v>
      </c>
      <c r="D783" s="26">
        <v>41.361199999999997</v>
      </c>
      <c r="E783" s="26">
        <v>52.338999999999999</v>
      </c>
      <c r="F783" s="26">
        <v>43.323399999999999</v>
      </c>
      <c r="G783" s="26">
        <v>57.932400000000001</v>
      </c>
      <c r="H783" s="26">
        <v>46.957500000000003</v>
      </c>
      <c r="I783" s="26">
        <v>36.2209</v>
      </c>
      <c r="J783" s="26">
        <v>33.940556999999998</v>
      </c>
      <c r="K783" s="26">
        <v>55.410046999999999</v>
      </c>
      <c r="L783" s="26">
        <v>38.539181999999997</v>
      </c>
      <c r="M783" s="26">
        <v>45.288952999999999</v>
      </c>
      <c r="N783" s="26" t="s">
        <v>13</v>
      </c>
    </row>
    <row r="784" spans="1:14" x14ac:dyDescent="0.2">
      <c r="A784" s="26"/>
      <c r="B784" s="27" t="s">
        <v>6</v>
      </c>
      <c r="C784" s="26">
        <v>5.1658099999999996</v>
      </c>
      <c r="D784" s="26">
        <v>5.2278000000000002</v>
      </c>
      <c r="E784" s="26">
        <v>3.00528</v>
      </c>
      <c r="F784" s="26">
        <v>4.6011199999999999</v>
      </c>
      <c r="G784" s="26">
        <v>4.9575399999999998</v>
      </c>
      <c r="H784" s="26">
        <v>4.5737399999999999</v>
      </c>
      <c r="I784" s="26">
        <v>2.2040199999999999</v>
      </c>
      <c r="J784" s="26">
        <v>1.9162779999999999</v>
      </c>
      <c r="K784" s="26">
        <v>2.7420140000000002</v>
      </c>
      <c r="L784" s="26">
        <v>5.0601609999999999</v>
      </c>
      <c r="M784" s="26">
        <v>22.250595000000001</v>
      </c>
      <c r="N784" s="26" t="s">
        <v>13</v>
      </c>
    </row>
    <row r="785" spans="1:14" x14ac:dyDescent="0.2">
      <c r="A785" s="26"/>
      <c r="B785" s="27" t="s">
        <v>7</v>
      </c>
      <c r="C785" s="26">
        <v>0.20932600000000001</v>
      </c>
      <c r="D785" s="26">
        <v>0.36774699999999999</v>
      </c>
      <c r="E785" s="26">
        <v>0.70306000000000002</v>
      </c>
      <c r="F785" s="26">
        <v>0.81512700000000005</v>
      </c>
      <c r="G785" s="26">
        <v>0.85387400000000002</v>
      </c>
      <c r="H785" s="26">
        <v>0.895563</v>
      </c>
      <c r="I785" s="26">
        <v>1.0303100000000001</v>
      </c>
      <c r="J785" s="26">
        <v>5.3862940000000004</v>
      </c>
      <c r="K785" s="26">
        <v>7.1577250000000001</v>
      </c>
      <c r="L785" s="26">
        <v>6.2004789999999996</v>
      </c>
      <c r="M785" s="26">
        <v>4.414447</v>
      </c>
      <c r="N785" s="26" t="s">
        <v>13</v>
      </c>
    </row>
    <row r="786" spans="1:14" x14ac:dyDescent="0.2">
      <c r="A786" s="26"/>
      <c r="B786" s="27" t="s">
        <v>8</v>
      </c>
      <c r="C786" s="26">
        <v>3.07355</v>
      </c>
      <c r="D786" s="26">
        <v>3.69537</v>
      </c>
      <c r="E786" s="26">
        <v>8.6555400000000002</v>
      </c>
      <c r="F786" s="26">
        <v>9.56297</v>
      </c>
      <c r="G786" s="26">
        <v>8.9693900000000006</v>
      </c>
      <c r="H786" s="26">
        <v>7.67605</v>
      </c>
      <c r="I786" s="26">
        <v>9.0767399999999991</v>
      </c>
      <c r="J786" s="26">
        <v>6.9055000000000005E-2</v>
      </c>
      <c r="K786" s="26">
        <v>7.1221000000000007E-2</v>
      </c>
      <c r="L786" s="26">
        <v>8.2494870000000002</v>
      </c>
      <c r="M786" s="26">
        <v>8.8734839999999995</v>
      </c>
      <c r="N786" s="26" t="s">
        <v>13</v>
      </c>
    </row>
    <row r="787" spans="1:14" x14ac:dyDescent="0.2">
      <c r="A787" s="26"/>
      <c r="B787" s="27" t="s">
        <v>9</v>
      </c>
      <c r="C787" s="26">
        <v>10.472</v>
      </c>
      <c r="D787" s="26">
        <v>11.0199</v>
      </c>
      <c r="E787" s="26">
        <v>19.791899999999998</v>
      </c>
      <c r="F787" s="26">
        <v>22.628499999999999</v>
      </c>
      <c r="G787" s="26">
        <v>26.227699999999999</v>
      </c>
      <c r="H787" s="26">
        <v>39.2089</v>
      </c>
      <c r="I787" s="26">
        <v>31.631699999999999</v>
      </c>
      <c r="J787" s="26">
        <v>32.628511000000003</v>
      </c>
      <c r="K787" s="26">
        <v>11.110498</v>
      </c>
      <c r="L787" s="26">
        <v>31.572552000000002</v>
      </c>
      <c r="M787" s="26">
        <v>27.170399</v>
      </c>
      <c r="N787" s="26" t="s">
        <v>13</v>
      </c>
    </row>
    <row r="788" spans="1:14" x14ac:dyDescent="0.2">
      <c r="A788" s="26"/>
      <c r="B788" s="27" t="s">
        <v>10</v>
      </c>
      <c r="C788" s="26">
        <v>28.001000000000001</v>
      </c>
      <c r="D788" s="26">
        <v>27.175000000000001</v>
      </c>
      <c r="E788" s="26">
        <v>25.494800000000001</v>
      </c>
      <c r="F788" s="26">
        <v>51.2256</v>
      </c>
      <c r="G788" s="26">
        <v>50.615299999999998</v>
      </c>
      <c r="H788" s="26">
        <v>79.145600000000002</v>
      </c>
      <c r="I788" s="26">
        <v>85.721999999999994</v>
      </c>
      <c r="J788" s="26">
        <v>40.880589999999998</v>
      </c>
      <c r="K788" s="26">
        <v>49.356250000000003</v>
      </c>
      <c r="L788" s="26">
        <v>113.835798</v>
      </c>
      <c r="M788" s="26">
        <v>81.600378000000006</v>
      </c>
      <c r="N788" s="26" t="s">
        <v>13</v>
      </c>
    </row>
    <row r="789" spans="1:14" x14ac:dyDescent="0.2">
      <c r="A789" s="26"/>
      <c r="B789" s="27" t="s">
        <v>11</v>
      </c>
      <c r="C789" s="26">
        <v>27.2623</v>
      </c>
      <c r="D789" s="26">
        <v>27.3979</v>
      </c>
      <c r="E789" s="26">
        <v>24.475000000000001</v>
      </c>
      <c r="F789" s="26">
        <v>41.116199999999999</v>
      </c>
      <c r="G789" s="26">
        <v>35.860700000000001</v>
      </c>
      <c r="H789" s="26">
        <v>35.067599999999999</v>
      </c>
      <c r="I789" s="26">
        <v>38.027900000000002</v>
      </c>
      <c r="J789" s="26">
        <v>26.120073000000001</v>
      </c>
      <c r="K789" s="26">
        <v>35.112022000000003</v>
      </c>
      <c r="L789" s="26">
        <v>37.969023</v>
      </c>
      <c r="M789" s="26">
        <v>33.413051000000003</v>
      </c>
      <c r="N789" s="26" t="s">
        <v>13</v>
      </c>
    </row>
    <row r="790" spans="1:14" x14ac:dyDescent="0.2">
      <c r="A790" s="26"/>
      <c r="B790" s="27" t="s">
        <v>12</v>
      </c>
      <c r="C790" s="26" t="s">
        <v>13</v>
      </c>
      <c r="D790" s="26" t="s">
        <v>13</v>
      </c>
      <c r="E790" s="26" t="s">
        <v>13</v>
      </c>
      <c r="F790" s="26" t="s">
        <v>13</v>
      </c>
      <c r="G790" s="26" t="s">
        <v>13</v>
      </c>
      <c r="H790" s="26" t="s">
        <v>13</v>
      </c>
      <c r="I790" s="26" t="s">
        <v>13</v>
      </c>
      <c r="J790" s="26">
        <v>0</v>
      </c>
      <c r="K790" s="26">
        <v>0</v>
      </c>
      <c r="L790" s="26">
        <v>0</v>
      </c>
      <c r="M790" s="26">
        <v>0</v>
      </c>
      <c r="N790" s="26" t="s">
        <v>13</v>
      </c>
    </row>
    <row r="791" spans="1:14" x14ac:dyDescent="0.2">
      <c r="A791" s="26" t="s">
        <v>136</v>
      </c>
      <c r="B791" s="27" t="s">
        <v>1</v>
      </c>
      <c r="C791" s="26">
        <v>529.77300000000002</v>
      </c>
      <c r="D791" s="26">
        <v>536.40700000000004</v>
      </c>
      <c r="E791" s="26">
        <v>518.59799999999996</v>
      </c>
      <c r="F791" s="26">
        <v>623.101</v>
      </c>
      <c r="G791" s="26">
        <v>466.12700000000001</v>
      </c>
      <c r="H791" s="26">
        <v>448.505</v>
      </c>
      <c r="I791" s="26">
        <v>539.096</v>
      </c>
      <c r="J791" s="26">
        <v>574.44399999999996</v>
      </c>
      <c r="K791" s="26">
        <v>605.68299999999999</v>
      </c>
      <c r="L791" s="26">
        <v>603.90099999999995</v>
      </c>
      <c r="M791" s="26">
        <v>546.03</v>
      </c>
      <c r="N791" s="26">
        <v>469.29546900000003</v>
      </c>
    </row>
    <row r="792" spans="1:14" x14ac:dyDescent="0.2">
      <c r="A792" s="26"/>
      <c r="B792" s="27" t="s">
        <v>61</v>
      </c>
      <c r="C792" s="26">
        <v>22.284300000000002</v>
      </c>
      <c r="D792" s="26">
        <v>27.842400000000001</v>
      </c>
      <c r="E792" s="26">
        <v>15.0099</v>
      </c>
      <c r="F792" s="26">
        <v>17.749700000000001</v>
      </c>
      <c r="G792" s="26">
        <v>16.050799999999999</v>
      </c>
      <c r="H792" s="26">
        <v>0.106</v>
      </c>
      <c r="I792" s="26">
        <v>2.6569099999999999</v>
      </c>
      <c r="J792" s="26">
        <v>3.9671799999999999</v>
      </c>
      <c r="K792" s="26">
        <v>1.6779999999999999</v>
      </c>
      <c r="L792" s="26">
        <v>3.0270000000000001</v>
      </c>
      <c r="M792" s="26">
        <v>3.1349999999999998</v>
      </c>
      <c r="N792" s="26">
        <v>3.1144769999999999</v>
      </c>
    </row>
    <row r="793" spans="1:14" x14ac:dyDescent="0.2">
      <c r="A793" s="26"/>
      <c r="B793" s="27" t="s">
        <v>2</v>
      </c>
      <c r="C793" s="26">
        <v>281.51799999999997</v>
      </c>
      <c r="D793" s="26">
        <v>287.37400000000002</v>
      </c>
      <c r="E793" s="26">
        <v>291.97300000000001</v>
      </c>
      <c r="F793" s="26">
        <v>353.78500000000003</v>
      </c>
      <c r="G793" s="26">
        <v>227.83099999999999</v>
      </c>
      <c r="H793" s="26">
        <v>267.52800000000002</v>
      </c>
      <c r="I793" s="26">
        <v>307.608</v>
      </c>
      <c r="J793" s="26">
        <v>325.07100000000003</v>
      </c>
      <c r="K793" s="26">
        <v>372.61200000000002</v>
      </c>
      <c r="L793" s="26">
        <v>348.245</v>
      </c>
      <c r="M793" s="26">
        <v>282.11900000000003</v>
      </c>
      <c r="N793" s="26">
        <v>215.66529</v>
      </c>
    </row>
    <row r="794" spans="1:14" x14ac:dyDescent="0.2">
      <c r="A794" s="26"/>
      <c r="B794" s="27" t="s">
        <v>3</v>
      </c>
      <c r="C794" s="26">
        <v>106.004</v>
      </c>
      <c r="D794" s="26">
        <v>101.36499999999999</v>
      </c>
      <c r="E794" s="26">
        <v>92.383200000000002</v>
      </c>
      <c r="F794" s="26">
        <v>92.677999999999997</v>
      </c>
      <c r="G794" s="26">
        <v>94.528999999999996</v>
      </c>
      <c r="H794" s="26">
        <v>87.6417</v>
      </c>
      <c r="I794" s="26">
        <v>98.017799999999994</v>
      </c>
      <c r="J794" s="26">
        <v>91.441999999999993</v>
      </c>
      <c r="K794" s="26">
        <v>91.385000000000005</v>
      </c>
      <c r="L794" s="26">
        <v>88.676000000000002</v>
      </c>
      <c r="M794" s="26">
        <v>104.429</v>
      </c>
      <c r="N794" s="26">
        <v>114.412171</v>
      </c>
    </row>
    <row r="795" spans="1:14" x14ac:dyDescent="0.2">
      <c r="A795" s="26"/>
      <c r="B795" s="27" t="s">
        <v>4</v>
      </c>
      <c r="C795" s="26">
        <v>119.968</v>
      </c>
      <c r="D795" s="26">
        <v>119.82599999999999</v>
      </c>
      <c r="E795" s="26">
        <v>119.232</v>
      </c>
      <c r="F795" s="26">
        <v>158.88800000000001</v>
      </c>
      <c r="G795" s="26">
        <v>127.71599999999999</v>
      </c>
      <c r="H795" s="26">
        <v>93.228999999999999</v>
      </c>
      <c r="I795" s="26">
        <v>130.81299999999999</v>
      </c>
      <c r="J795" s="26">
        <v>153.96322000000001</v>
      </c>
      <c r="K795" s="26">
        <v>140.00800000000001</v>
      </c>
      <c r="L795" s="26">
        <v>163.953</v>
      </c>
      <c r="M795" s="26">
        <v>156.34700000000001</v>
      </c>
      <c r="N795" s="26">
        <v>136.10353000000001</v>
      </c>
    </row>
    <row r="796" spans="1:14" x14ac:dyDescent="0.2">
      <c r="A796" s="26"/>
      <c r="B796" s="27" t="s">
        <v>5</v>
      </c>
      <c r="C796" s="26" t="s">
        <v>13</v>
      </c>
      <c r="D796" s="26" t="s">
        <v>13</v>
      </c>
      <c r="E796" s="26" t="s">
        <v>13</v>
      </c>
      <c r="F796" s="26" t="s">
        <v>13</v>
      </c>
      <c r="G796" s="26" t="s">
        <v>13</v>
      </c>
      <c r="H796" s="26" t="s">
        <v>13</v>
      </c>
      <c r="I796" s="26" t="s">
        <v>13</v>
      </c>
      <c r="J796" s="26" t="s">
        <v>13</v>
      </c>
      <c r="K796" s="26">
        <v>1.224</v>
      </c>
      <c r="L796" s="26">
        <v>1.5609999999999999</v>
      </c>
      <c r="M796" s="26">
        <v>2.4369999999999998</v>
      </c>
      <c r="N796" s="26">
        <v>5.139837</v>
      </c>
    </row>
    <row r="797" spans="1:14" x14ac:dyDescent="0.2">
      <c r="A797" s="26"/>
      <c r="B797" s="27" t="s">
        <v>6</v>
      </c>
      <c r="C797" s="26">
        <v>29.614999999999998</v>
      </c>
      <c r="D797" s="26">
        <v>29.856999999999999</v>
      </c>
      <c r="E797" s="26">
        <v>30.625</v>
      </c>
      <c r="F797" s="26">
        <v>50.683</v>
      </c>
      <c r="G797" s="26">
        <v>26.648</v>
      </c>
      <c r="H797" s="26">
        <v>29.675000000000001</v>
      </c>
      <c r="I797" s="26">
        <v>34.369999999999997</v>
      </c>
      <c r="J797" s="26">
        <v>39.438699999999997</v>
      </c>
      <c r="K797" s="26">
        <v>42.959000000000003</v>
      </c>
      <c r="L797" s="26">
        <v>41.640999999999998</v>
      </c>
      <c r="M797" s="26">
        <v>36.732999999999997</v>
      </c>
      <c r="N797" s="26">
        <v>30.280365</v>
      </c>
    </row>
    <row r="798" spans="1:14" x14ac:dyDescent="0.2">
      <c r="A798" s="26"/>
      <c r="B798" s="27" t="s">
        <v>7</v>
      </c>
      <c r="C798" s="26">
        <v>0.88465700000000003</v>
      </c>
      <c r="D798" s="26">
        <v>0.92434000000000005</v>
      </c>
      <c r="E798" s="26">
        <v>0.12166100000000001</v>
      </c>
      <c r="F798" s="26">
        <v>0.55443600000000004</v>
      </c>
      <c r="G798" s="26">
        <v>0.66091800000000001</v>
      </c>
      <c r="H798" s="26">
        <v>0.41652099999999997</v>
      </c>
      <c r="I798" s="26">
        <v>0.333511</v>
      </c>
      <c r="J798" s="26">
        <v>0.27962300000000001</v>
      </c>
      <c r="K798" s="26">
        <v>1.3990199999999999</v>
      </c>
      <c r="L798" s="26">
        <v>1.8160000000000001</v>
      </c>
      <c r="M798" s="26">
        <v>1.44</v>
      </c>
      <c r="N798" s="26">
        <v>1.133699</v>
      </c>
    </row>
    <row r="799" spans="1:14" x14ac:dyDescent="0.2">
      <c r="A799" s="26"/>
      <c r="B799" s="27" t="s">
        <v>8</v>
      </c>
      <c r="C799" s="26">
        <v>1.18235</v>
      </c>
      <c r="D799" s="26">
        <v>0.981707</v>
      </c>
      <c r="E799" s="26">
        <v>1.627</v>
      </c>
      <c r="F799" s="26">
        <v>2.4489000000000001</v>
      </c>
      <c r="G799" s="26">
        <v>1.34504</v>
      </c>
      <c r="H799" s="26">
        <v>0.88641599999999998</v>
      </c>
      <c r="I799" s="26">
        <v>2.3553600000000001</v>
      </c>
      <c r="J799" s="26">
        <v>2.5696500000000002</v>
      </c>
      <c r="K799" s="26">
        <v>2.3370000000000002</v>
      </c>
      <c r="L799" s="26">
        <v>3.17</v>
      </c>
      <c r="M799" s="26">
        <v>3.9169999999999998</v>
      </c>
      <c r="N799" s="26">
        <v>4.6525220000000003</v>
      </c>
    </row>
    <row r="800" spans="1:14" x14ac:dyDescent="0.2">
      <c r="A800" s="26"/>
      <c r="B800" s="27" t="s">
        <v>9</v>
      </c>
      <c r="C800" s="26">
        <v>30.1874</v>
      </c>
      <c r="D800" s="26">
        <v>23.239699999999999</v>
      </c>
      <c r="E800" s="26">
        <v>25.386800000000001</v>
      </c>
      <c r="F800" s="26">
        <v>29.942799999999998</v>
      </c>
      <c r="G800" s="26">
        <v>45.584600000000002</v>
      </c>
      <c r="H800" s="26">
        <v>20.7636</v>
      </c>
      <c r="I800" s="26">
        <v>33.411200000000001</v>
      </c>
      <c r="J800" s="26">
        <v>48.121099999999998</v>
      </c>
      <c r="K800" s="26">
        <v>30.806999999999999</v>
      </c>
      <c r="L800" s="26">
        <v>52.579000000000001</v>
      </c>
      <c r="M800" s="26">
        <v>43.959000000000003</v>
      </c>
      <c r="N800" s="26">
        <v>30.934262</v>
      </c>
    </row>
    <row r="801" spans="1:14" x14ac:dyDescent="0.2">
      <c r="A801" s="26"/>
      <c r="B801" s="27" t="s">
        <v>10</v>
      </c>
      <c r="C801" s="26">
        <v>52.594000000000001</v>
      </c>
      <c r="D801" s="26">
        <v>53.417999999999999</v>
      </c>
      <c r="E801" s="26">
        <v>54.351300000000002</v>
      </c>
      <c r="F801" s="26">
        <v>67.688900000000004</v>
      </c>
      <c r="G801" s="26">
        <v>48.429099999999998</v>
      </c>
      <c r="H801" s="26">
        <v>34.047199999999997</v>
      </c>
      <c r="I801" s="26">
        <v>52.872300000000003</v>
      </c>
      <c r="J801" s="26">
        <v>49.198300000000003</v>
      </c>
      <c r="K801" s="26">
        <v>45.673999999999999</v>
      </c>
      <c r="L801" s="26">
        <v>43.936999999999998</v>
      </c>
      <c r="M801" s="26">
        <v>42.42</v>
      </c>
      <c r="N801" s="26">
        <v>47.555312000000001</v>
      </c>
    </row>
    <row r="802" spans="1:14" x14ac:dyDescent="0.2">
      <c r="A802" s="26"/>
      <c r="B802" s="27" t="s">
        <v>11</v>
      </c>
      <c r="C802" s="26">
        <v>2.3696999999999999</v>
      </c>
      <c r="D802" s="26">
        <v>4.3705100000000003</v>
      </c>
      <c r="E802" s="26">
        <v>2.2634599999999998</v>
      </c>
      <c r="F802" s="26">
        <v>3.0891500000000001</v>
      </c>
      <c r="G802" s="26">
        <v>0.81509699999999996</v>
      </c>
      <c r="H802" s="26">
        <v>2.06141</v>
      </c>
      <c r="I802" s="26">
        <v>1.6736200000000001</v>
      </c>
      <c r="J802" s="26">
        <v>1.4569099999999999</v>
      </c>
      <c r="K802" s="26">
        <v>1.736</v>
      </c>
      <c r="L802" s="26">
        <v>3.98</v>
      </c>
      <c r="M802" s="26">
        <v>2.4489999999999998</v>
      </c>
      <c r="N802" s="26">
        <v>2.2208420000000002</v>
      </c>
    </row>
    <row r="803" spans="1:14" x14ac:dyDescent="0.2">
      <c r="A803" s="26"/>
      <c r="B803" s="27" t="s">
        <v>12</v>
      </c>
      <c r="C803" s="26">
        <v>3.1348500000000001</v>
      </c>
      <c r="D803" s="26">
        <v>7.0352199999999998</v>
      </c>
      <c r="E803" s="26">
        <v>4.8569399999999998</v>
      </c>
      <c r="F803" s="26">
        <v>4.4809099999999997</v>
      </c>
      <c r="G803" s="26">
        <v>4.2329100000000004</v>
      </c>
      <c r="H803" s="26">
        <v>5.3785400000000001</v>
      </c>
      <c r="I803" s="26">
        <v>5.7970199999999998</v>
      </c>
      <c r="J803" s="26">
        <v>12.8992</v>
      </c>
      <c r="K803" s="26">
        <v>13.872</v>
      </c>
      <c r="L803" s="26">
        <v>15.269</v>
      </c>
      <c r="M803" s="26">
        <v>22.992000000000001</v>
      </c>
      <c r="N803" s="26">
        <v>14.186691</v>
      </c>
    </row>
    <row r="804" spans="1:14" x14ac:dyDescent="0.2">
      <c r="A804" s="26" t="s">
        <v>137</v>
      </c>
      <c r="B804" s="27" t="s">
        <v>1</v>
      </c>
      <c r="C804" s="26">
        <v>18922.003395209998</v>
      </c>
      <c r="D804" s="26">
        <v>19002.12835382</v>
      </c>
      <c r="E804" s="26">
        <v>22960.261276090001</v>
      </c>
      <c r="F804" s="26">
        <v>31532.96782609</v>
      </c>
      <c r="G804" s="26">
        <v>27852.609119469998</v>
      </c>
      <c r="H804" s="26">
        <v>27316.92535559</v>
      </c>
      <c r="I804" s="26">
        <v>29626.381575160001</v>
      </c>
      <c r="J804" s="26">
        <v>31125.442412609998</v>
      </c>
      <c r="K804" s="26">
        <v>31536.143314789999</v>
      </c>
      <c r="L804" s="26">
        <v>30281.153583079998</v>
      </c>
      <c r="M804" s="26">
        <v>28171.429761430001</v>
      </c>
      <c r="N804" s="26">
        <v>28368.75968553</v>
      </c>
    </row>
    <row r="805" spans="1:14" x14ac:dyDescent="0.2">
      <c r="A805" s="26"/>
      <c r="B805" s="27" t="s">
        <v>61</v>
      </c>
      <c r="C805" s="26" t="s">
        <v>13</v>
      </c>
      <c r="D805" s="26">
        <v>328.04909695999999</v>
      </c>
      <c r="E805" s="26">
        <v>393.33720882</v>
      </c>
      <c r="F805" s="26">
        <v>615.86802048000004</v>
      </c>
      <c r="G805" s="26">
        <v>571.66523409000001</v>
      </c>
      <c r="H805" s="26">
        <v>547.42225540000004</v>
      </c>
      <c r="I805" s="26">
        <v>471.84977103</v>
      </c>
      <c r="J805" s="26">
        <v>512.51300905000005</v>
      </c>
      <c r="K805" s="26">
        <v>1264.5581571800001</v>
      </c>
      <c r="L805" s="26">
        <v>1338.2777631199999</v>
      </c>
      <c r="M805" s="26">
        <v>1363.57678452</v>
      </c>
      <c r="N805" s="26">
        <v>1395.44079141</v>
      </c>
    </row>
    <row r="806" spans="1:14" x14ac:dyDescent="0.2">
      <c r="A806" s="26"/>
      <c r="B806" s="27" t="s">
        <v>2</v>
      </c>
      <c r="C806" s="26" t="s">
        <v>13</v>
      </c>
      <c r="D806" s="26">
        <v>4988.3298058500004</v>
      </c>
      <c r="E806" s="26">
        <v>5824.5180055399996</v>
      </c>
      <c r="F806" s="26">
        <v>7745.4767679099996</v>
      </c>
      <c r="G806" s="26">
        <v>4929.3025287099999</v>
      </c>
      <c r="H806" s="26">
        <v>5749.0870761200003</v>
      </c>
      <c r="I806" s="26">
        <v>7098.9610285500003</v>
      </c>
      <c r="J806" s="26">
        <v>6505.1840345700002</v>
      </c>
      <c r="K806" s="26">
        <v>6745.4432337899998</v>
      </c>
      <c r="L806" s="26">
        <v>6768.02362619</v>
      </c>
      <c r="M806" s="26">
        <v>5673.4287314000003</v>
      </c>
      <c r="N806" s="26">
        <v>5272.2500677899998</v>
      </c>
    </row>
    <row r="807" spans="1:14" x14ac:dyDescent="0.2">
      <c r="A807" s="26"/>
      <c r="B807" s="27" t="s">
        <v>3</v>
      </c>
      <c r="C807" s="26" t="s">
        <v>13</v>
      </c>
      <c r="D807" s="26">
        <v>3423.94448001</v>
      </c>
      <c r="E807" s="26">
        <v>3983.0312732299999</v>
      </c>
      <c r="F807" s="26">
        <v>4546.0738937400001</v>
      </c>
      <c r="G807" s="26">
        <v>4394.1290287399997</v>
      </c>
      <c r="H807" s="26">
        <v>4304.1055821</v>
      </c>
      <c r="I807" s="26">
        <v>4877.6461096800003</v>
      </c>
      <c r="J807" s="26">
        <v>4884.9139794800003</v>
      </c>
      <c r="K807" s="26">
        <v>5291.9981559300004</v>
      </c>
      <c r="L807" s="26">
        <v>5285.4754711599999</v>
      </c>
      <c r="M807" s="26">
        <v>4772.1461736800002</v>
      </c>
      <c r="N807" s="26">
        <v>5167.8202519099996</v>
      </c>
    </row>
    <row r="808" spans="1:14" x14ac:dyDescent="0.2">
      <c r="A808" s="26"/>
      <c r="B808" s="27" t="s">
        <v>4</v>
      </c>
      <c r="C808" s="26" t="s">
        <v>13</v>
      </c>
      <c r="D808" s="26">
        <v>10261.804970990001</v>
      </c>
      <c r="E808" s="26">
        <v>12759.37478849</v>
      </c>
      <c r="F808" s="26">
        <v>18625.54914395</v>
      </c>
      <c r="G808" s="26">
        <v>17957.512327920002</v>
      </c>
      <c r="H808" s="26">
        <v>16716.310441950001</v>
      </c>
      <c r="I808" s="26">
        <v>17177.924665890001</v>
      </c>
      <c r="J808" s="26">
        <v>19222.831389499999</v>
      </c>
      <c r="K808" s="26">
        <v>18234.143767879999</v>
      </c>
      <c r="L808" s="26">
        <v>16889.376722600002</v>
      </c>
      <c r="M808" s="26">
        <v>16362.27807181</v>
      </c>
      <c r="N808" s="26">
        <v>16533.248574410001</v>
      </c>
    </row>
    <row r="809" spans="1:14" x14ac:dyDescent="0.2">
      <c r="A809" s="26"/>
      <c r="B809" s="27" t="s">
        <v>5</v>
      </c>
      <c r="C809" s="26" t="s">
        <v>13</v>
      </c>
      <c r="D809" s="26">
        <v>328.71505974000002</v>
      </c>
      <c r="E809" s="26">
        <v>339.81801374999998</v>
      </c>
      <c r="F809" s="26">
        <v>603.78682268</v>
      </c>
      <c r="G809" s="26">
        <v>520.25143682999999</v>
      </c>
      <c r="H809" s="26">
        <v>498.10624356</v>
      </c>
      <c r="I809" s="26">
        <v>525.27183882999998</v>
      </c>
      <c r="J809" s="26">
        <v>1113.2137894499999</v>
      </c>
      <c r="K809" s="26">
        <v>1344.37266671</v>
      </c>
      <c r="L809" s="26">
        <v>803.47343837000005</v>
      </c>
      <c r="M809" s="26">
        <v>1923.99750227</v>
      </c>
      <c r="N809" s="26">
        <v>1726.4468026</v>
      </c>
    </row>
    <row r="810" spans="1:14" x14ac:dyDescent="0.2">
      <c r="A810" s="26"/>
      <c r="B810" s="27" t="s">
        <v>6</v>
      </c>
      <c r="C810" s="26" t="s">
        <v>13</v>
      </c>
      <c r="D810" s="26">
        <v>192.32305066999999</v>
      </c>
      <c r="E810" s="26">
        <v>350.83577042000002</v>
      </c>
      <c r="F810" s="26">
        <v>366.69083926000002</v>
      </c>
      <c r="G810" s="26">
        <v>311.83354118</v>
      </c>
      <c r="H810" s="26">
        <v>407.53616438</v>
      </c>
      <c r="I810" s="26">
        <v>320.34156866000001</v>
      </c>
      <c r="J810" s="26">
        <v>350.95766359999999</v>
      </c>
      <c r="K810" s="26">
        <v>367.01218819000002</v>
      </c>
      <c r="L810" s="26">
        <v>295.84405980999998</v>
      </c>
      <c r="M810" s="26">
        <v>261.64098367999998</v>
      </c>
      <c r="N810" s="26">
        <v>248.02305931999999</v>
      </c>
    </row>
    <row r="811" spans="1:14" x14ac:dyDescent="0.2">
      <c r="A811" s="26"/>
      <c r="B811" s="27" t="s">
        <v>7</v>
      </c>
      <c r="C811" s="26" t="s">
        <v>13</v>
      </c>
      <c r="D811" s="26">
        <v>173.37454038999999</v>
      </c>
      <c r="E811" s="26">
        <v>214.89993799999999</v>
      </c>
      <c r="F811" s="26">
        <v>202.19812084</v>
      </c>
      <c r="G811" s="26">
        <v>203.87705364999999</v>
      </c>
      <c r="H811" s="26">
        <v>555.08092140999997</v>
      </c>
      <c r="I811" s="26">
        <v>448.87964598000002</v>
      </c>
      <c r="J811" s="26">
        <v>462.84344937999998</v>
      </c>
      <c r="K811" s="26">
        <v>1666.34430185</v>
      </c>
      <c r="L811" s="26">
        <v>1297.8236723800001</v>
      </c>
      <c r="M811" s="26">
        <v>1052.22490816</v>
      </c>
      <c r="N811" s="26">
        <v>1081.2253976</v>
      </c>
    </row>
    <row r="812" spans="1:14" x14ac:dyDescent="0.2">
      <c r="A812" s="26"/>
      <c r="B812" s="27" t="s">
        <v>8</v>
      </c>
      <c r="C812" s="26" t="s">
        <v>13</v>
      </c>
      <c r="D812" s="26">
        <v>1299.1075077999999</v>
      </c>
      <c r="E812" s="26">
        <v>1440.50051856</v>
      </c>
      <c r="F812" s="26">
        <v>2256.2423923000001</v>
      </c>
      <c r="G812" s="26">
        <v>1475.51739</v>
      </c>
      <c r="H812" s="26">
        <v>1509.9751272599999</v>
      </c>
      <c r="I812" s="26">
        <v>1576.6353153099999</v>
      </c>
      <c r="J812" s="26">
        <v>1775.3823049099999</v>
      </c>
      <c r="K812" s="26">
        <v>1917.03842601</v>
      </c>
      <c r="L812" s="26">
        <v>1175.9702802199999</v>
      </c>
      <c r="M812" s="26">
        <v>830.80295865000005</v>
      </c>
      <c r="N812" s="26">
        <v>925.52936567999996</v>
      </c>
    </row>
    <row r="813" spans="1:14" x14ac:dyDescent="0.2">
      <c r="A813" s="26"/>
      <c r="B813" s="27" t="s">
        <v>9</v>
      </c>
      <c r="C813" s="26" t="s">
        <v>13</v>
      </c>
      <c r="D813" s="26">
        <v>1592.8536821</v>
      </c>
      <c r="E813" s="26">
        <v>1852.73685929</v>
      </c>
      <c r="F813" s="26">
        <v>2367.4661852899999</v>
      </c>
      <c r="G813" s="26">
        <v>3795.8354546199998</v>
      </c>
      <c r="H813" s="26">
        <v>2554.32237317</v>
      </c>
      <c r="I813" s="26">
        <v>2558.2361892600002</v>
      </c>
      <c r="J813" s="26">
        <v>2787.0288382600002</v>
      </c>
      <c r="K813" s="26">
        <v>3309.9903938799998</v>
      </c>
      <c r="L813" s="26">
        <v>3382.4824014000001</v>
      </c>
      <c r="M813" s="26">
        <v>3069.75169211</v>
      </c>
      <c r="N813" s="26">
        <v>3144.4111352999998</v>
      </c>
    </row>
    <row r="814" spans="1:14" x14ac:dyDescent="0.2">
      <c r="A814" s="26"/>
      <c r="B814" s="27" t="s">
        <v>10</v>
      </c>
      <c r="C814" s="26" t="s">
        <v>13</v>
      </c>
      <c r="D814" s="26">
        <v>6440.2896263000002</v>
      </c>
      <c r="E814" s="26">
        <v>8300.0382230800005</v>
      </c>
      <c r="F814" s="26">
        <v>12539.853469559999</v>
      </c>
      <c r="G814" s="26">
        <v>11354.306822050001</v>
      </c>
      <c r="H814" s="26">
        <v>10886.10710836</v>
      </c>
      <c r="I814" s="26">
        <v>11390.020935590001</v>
      </c>
      <c r="J814" s="26">
        <v>12320.605140649999</v>
      </c>
      <c r="K814" s="26">
        <v>9201.8228198899997</v>
      </c>
      <c r="L814" s="26">
        <v>9443.1396091799998</v>
      </c>
      <c r="M814" s="26">
        <v>8794.1917082700002</v>
      </c>
      <c r="N814" s="26">
        <v>8883.0595962999996</v>
      </c>
    </row>
    <row r="815" spans="1:14" x14ac:dyDescent="0.2">
      <c r="A815" s="26"/>
      <c r="B815" s="27" t="s">
        <v>11</v>
      </c>
      <c r="C815" s="26" t="s">
        <v>13</v>
      </c>
      <c r="D815" s="26">
        <v>211.74472384000001</v>
      </c>
      <c r="E815" s="26">
        <v>246.73287142000001</v>
      </c>
      <c r="F815" s="26">
        <v>252.61731148000001</v>
      </c>
      <c r="G815" s="26">
        <v>267.99976502999999</v>
      </c>
      <c r="H815" s="26">
        <v>276.54848758000003</v>
      </c>
      <c r="I815" s="26">
        <v>338.54418830999998</v>
      </c>
      <c r="J815" s="26">
        <v>412.53475519</v>
      </c>
      <c r="K815" s="26">
        <v>427.95944874999998</v>
      </c>
      <c r="L815" s="26">
        <v>490.64761186999999</v>
      </c>
      <c r="M815" s="26">
        <v>430.00253941</v>
      </c>
      <c r="N815" s="26">
        <v>524.44286713999998</v>
      </c>
    </row>
    <row r="816" spans="1:14" x14ac:dyDescent="0.2">
      <c r="A816" s="26"/>
      <c r="B816" s="27" t="s">
        <v>12</v>
      </c>
      <c r="C816" s="26" t="s">
        <v>13</v>
      </c>
      <c r="D816" s="26">
        <v>23.15639058</v>
      </c>
      <c r="E816" s="26">
        <v>13.812594000000001</v>
      </c>
      <c r="F816" s="26">
        <v>36.694003000000002</v>
      </c>
      <c r="G816" s="26">
        <v>27.890865000000002</v>
      </c>
      <c r="H816" s="26">
        <v>28.634015999999999</v>
      </c>
      <c r="I816" s="26">
        <v>19.994983999999999</v>
      </c>
      <c r="J816" s="26">
        <v>0.51410104999999995</v>
      </c>
      <c r="K816" s="26">
        <v>0.53121733999999998</v>
      </c>
      <c r="L816" s="26">
        <v>0.53145567999999999</v>
      </c>
      <c r="M816" s="26">
        <v>0</v>
      </c>
      <c r="N816" s="26">
        <v>0</v>
      </c>
    </row>
    <row r="817" spans="1:14" x14ac:dyDescent="0.2">
      <c r="A817" s="26" t="s">
        <v>138</v>
      </c>
      <c r="B817" s="27" t="s">
        <v>1</v>
      </c>
      <c r="C817" s="26">
        <v>134350.82306962</v>
      </c>
      <c r="D817" s="26">
        <v>146283.97265444</v>
      </c>
      <c r="E817" s="26">
        <v>169429.27219146001</v>
      </c>
      <c r="F817" s="26">
        <v>194893.77245963999</v>
      </c>
      <c r="G817" s="26">
        <v>176152.85500359</v>
      </c>
      <c r="H817" s="26">
        <v>181659.37129575</v>
      </c>
      <c r="I817" s="26">
        <v>202806.68098500001</v>
      </c>
      <c r="J817" s="26">
        <v>202708.745024</v>
      </c>
      <c r="K817" s="26">
        <v>228074.01889906</v>
      </c>
      <c r="L817" s="26">
        <v>252372.53078351999</v>
      </c>
      <c r="M817" s="26">
        <v>231763.89300166999</v>
      </c>
      <c r="N817" s="26">
        <v>235679.26063107001</v>
      </c>
    </row>
    <row r="818" spans="1:14" x14ac:dyDescent="0.2">
      <c r="A818" s="26"/>
      <c r="B818" s="27" t="s">
        <v>61</v>
      </c>
      <c r="C818" s="26" t="s">
        <v>13</v>
      </c>
      <c r="D818" s="26" t="s">
        <v>13</v>
      </c>
      <c r="E818" s="26" t="s">
        <v>13</v>
      </c>
      <c r="F818" s="26">
        <v>7109.6773195799997</v>
      </c>
      <c r="G818" s="26">
        <v>5986.6161229099998</v>
      </c>
      <c r="H818" s="26">
        <v>5590.3952744500002</v>
      </c>
      <c r="I818" s="26">
        <v>6763.0029679299996</v>
      </c>
      <c r="J818" s="26">
        <v>8851.4109064099994</v>
      </c>
      <c r="K818" s="26">
        <v>11694.74174775</v>
      </c>
      <c r="L818" s="26">
        <v>14761.234445710001</v>
      </c>
      <c r="M818" s="26">
        <v>14183.85442833</v>
      </c>
      <c r="N818" s="26">
        <v>13342.237800770001</v>
      </c>
    </row>
    <row r="819" spans="1:14" x14ac:dyDescent="0.2">
      <c r="A819" s="26"/>
      <c r="B819" s="27" t="s">
        <v>2</v>
      </c>
      <c r="C819" s="26" t="s">
        <v>13</v>
      </c>
      <c r="D819" s="26" t="s">
        <v>13</v>
      </c>
      <c r="E819" s="26" t="s">
        <v>13</v>
      </c>
      <c r="F819" s="26">
        <v>49620.080696359997</v>
      </c>
      <c r="G819" s="26">
        <v>38587.002390939997</v>
      </c>
      <c r="H819" s="26">
        <v>42650.438053359998</v>
      </c>
      <c r="I819" s="26">
        <v>50105.997734080003</v>
      </c>
      <c r="J819" s="26">
        <v>47091.459011999999</v>
      </c>
      <c r="K819" s="26">
        <v>50541.784669629997</v>
      </c>
      <c r="L819" s="26">
        <v>51968.142480540002</v>
      </c>
      <c r="M819" s="26">
        <v>46566.384852809999</v>
      </c>
      <c r="N819" s="26">
        <v>45912.779484350001</v>
      </c>
    </row>
    <row r="820" spans="1:14" x14ac:dyDescent="0.2">
      <c r="A820" s="26"/>
      <c r="B820" s="27" t="s">
        <v>3</v>
      </c>
      <c r="C820" s="26" t="s">
        <v>13</v>
      </c>
      <c r="D820" s="26" t="s">
        <v>13</v>
      </c>
      <c r="E820" s="26" t="s">
        <v>13</v>
      </c>
      <c r="F820" s="26">
        <v>40917.801296209997</v>
      </c>
      <c r="G820" s="26">
        <v>36960.610239330003</v>
      </c>
      <c r="H820" s="26">
        <v>38429.497579609997</v>
      </c>
      <c r="I820" s="26">
        <v>44524.608850980003</v>
      </c>
      <c r="J820" s="26">
        <v>39982.320306000001</v>
      </c>
      <c r="K820" s="26">
        <v>42206.22737031</v>
      </c>
      <c r="L820" s="26">
        <v>48660.596419670001</v>
      </c>
      <c r="M820" s="26">
        <v>38404.762776169999</v>
      </c>
      <c r="N820" s="26">
        <v>40426.195515610001</v>
      </c>
    </row>
    <row r="821" spans="1:14" x14ac:dyDescent="0.2">
      <c r="A821" s="26"/>
      <c r="B821" s="27" t="s">
        <v>4</v>
      </c>
      <c r="C821" s="26" t="s">
        <v>13</v>
      </c>
      <c r="D821" s="26" t="s">
        <v>13</v>
      </c>
      <c r="E821" s="26" t="s">
        <v>13</v>
      </c>
      <c r="F821" s="26">
        <v>97246.213147479997</v>
      </c>
      <c r="G821" s="26">
        <v>94618.626250379995</v>
      </c>
      <c r="H821" s="26">
        <v>94989.040388320005</v>
      </c>
      <c r="I821" s="26">
        <v>101413.071432</v>
      </c>
      <c r="J821" s="26">
        <v>106783.55480100001</v>
      </c>
      <c r="K821" s="26">
        <v>123631.26511135</v>
      </c>
      <c r="L821" s="26">
        <v>136982.55743759999</v>
      </c>
      <c r="M821" s="26">
        <v>132608.89094434999</v>
      </c>
      <c r="N821" s="26">
        <v>135998.04783033</v>
      </c>
    </row>
    <row r="822" spans="1:14" x14ac:dyDescent="0.2">
      <c r="A822" s="26"/>
      <c r="B822" s="27" t="s">
        <v>5</v>
      </c>
      <c r="C822" s="26" t="s">
        <v>13</v>
      </c>
      <c r="D822" s="26" t="s">
        <v>13</v>
      </c>
      <c r="E822" s="26" t="s">
        <v>13</v>
      </c>
      <c r="F822" s="26" t="s">
        <v>13</v>
      </c>
      <c r="G822" s="26" t="s">
        <v>13</v>
      </c>
      <c r="H822" s="26">
        <v>3726.9301829599999</v>
      </c>
      <c r="I822" s="26">
        <v>2539.7752152899998</v>
      </c>
      <c r="J822" s="26">
        <v>2779.1554348300001</v>
      </c>
      <c r="K822" s="26">
        <v>3125.5020520200001</v>
      </c>
      <c r="L822" s="26">
        <v>2906.8726110500002</v>
      </c>
      <c r="M822" s="26">
        <v>1896.5041107500001</v>
      </c>
      <c r="N822" s="26">
        <v>1918.5525137699999</v>
      </c>
    </row>
    <row r="823" spans="1:14" x14ac:dyDescent="0.2">
      <c r="A823" s="26"/>
      <c r="B823" s="27" t="s">
        <v>6</v>
      </c>
      <c r="C823" s="26" t="s">
        <v>13</v>
      </c>
      <c r="D823" s="26" t="s">
        <v>13</v>
      </c>
      <c r="E823" s="26" t="s">
        <v>13</v>
      </c>
      <c r="F823" s="26">
        <v>5276.1624145200003</v>
      </c>
      <c r="G823" s="26">
        <v>6052.6887651099996</v>
      </c>
      <c r="H823" s="26">
        <v>6174.4664225300003</v>
      </c>
      <c r="I823" s="26">
        <v>5147.6670072400002</v>
      </c>
      <c r="J823" s="26">
        <v>4245.1824117799997</v>
      </c>
      <c r="K823" s="26">
        <v>10057.63723197</v>
      </c>
      <c r="L823" s="26">
        <v>7839.6669368700004</v>
      </c>
      <c r="M823" s="26">
        <v>6761.9798615600002</v>
      </c>
      <c r="N823" s="26">
        <v>9115.5467089800004</v>
      </c>
    </row>
    <row r="824" spans="1:14" x14ac:dyDescent="0.2">
      <c r="A824" s="26"/>
      <c r="B824" s="27" t="s">
        <v>7</v>
      </c>
      <c r="C824" s="26" t="s">
        <v>13</v>
      </c>
      <c r="D824" s="26" t="s">
        <v>13</v>
      </c>
      <c r="E824" s="26" t="s">
        <v>13</v>
      </c>
      <c r="F824" s="26">
        <v>3356.4664758700001</v>
      </c>
      <c r="G824" s="26">
        <v>2583.9866182699998</v>
      </c>
      <c r="H824" s="26">
        <v>3488.5337959899998</v>
      </c>
      <c r="I824" s="26">
        <v>4705.6043261000004</v>
      </c>
      <c r="J824" s="26">
        <v>6516.8175522000001</v>
      </c>
      <c r="K824" s="26">
        <v>6143.4570920599999</v>
      </c>
      <c r="L824" s="26">
        <v>6620.3990548299998</v>
      </c>
      <c r="M824" s="26">
        <v>6247.3728981699996</v>
      </c>
      <c r="N824" s="26">
        <v>6252.7130861100004</v>
      </c>
    </row>
    <row r="825" spans="1:14" x14ac:dyDescent="0.2">
      <c r="A825" s="26"/>
      <c r="B825" s="27" t="s">
        <v>8</v>
      </c>
      <c r="C825" s="26" t="s">
        <v>13</v>
      </c>
      <c r="D825" s="26" t="s">
        <v>13</v>
      </c>
      <c r="E825" s="26" t="s">
        <v>13</v>
      </c>
      <c r="F825" s="26">
        <v>10434.952310070001</v>
      </c>
      <c r="G825" s="26">
        <v>8379.5058634300003</v>
      </c>
      <c r="H825" s="26">
        <v>10008.674979629999</v>
      </c>
      <c r="I825" s="26">
        <v>10523.316026160001</v>
      </c>
      <c r="J825" s="26">
        <v>8755.0462935600008</v>
      </c>
      <c r="K825" s="26">
        <v>11052.115157620001</v>
      </c>
      <c r="L825" s="26">
        <v>12318.71848179</v>
      </c>
      <c r="M825" s="26">
        <v>13966.47734897</v>
      </c>
      <c r="N825" s="26">
        <v>13323.56528739</v>
      </c>
    </row>
    <row r="826" spans="1:14" x14ac:dyDescent="0.2">
      <c r="A826" s="26"/>
      <c r="B826" s="27" t="s">
        <v>9</v>
      </c>
      <c r="C826" s="26" t="s">
        <v>13</v>
      </c>
      <c r="D826" s="26" t="s">
        <v>13</v>
      </c>
      <c r="E826" s="26" t="s">
        <v>13</v>
      </c>
      <c r="F826" s="26">
        <v>13915.76114239</v>
      </c>
      <c r="G826" s="26">
        <v>13724.686032400001</v>
      </c>
      <c r="H826" s="26">
        <v>13237.62159871</v>
      </c>
      <c r="I826" s="26">
        <v>14304.481097649999</v>
      </c>
      <c r="J826" s="26">
        <v>15506.99350117</v>
      </c>
      <c r="K826" s="26">
        <v>18442.320944179999</v>
      </c>
      <c r="L826" s="26">
        <v>18700.305546669999</v>
      </c>
      <c r="M826" s="26">
        <v>16692.56337484</v>
      </c>
      <c r="N826" s="26">
        <v>17316.40045913</v>
      </c>
    </row>
    <row r="827" spans="1:14" x14ac:dyDescent="0.2">
      <c r="A827" s="26"/>
      <c r="B827" s="27" t="s">
        <v>10</v>
      </c>
      <c r="C827" s="26" t="s">
        <v>13</v>
      </c>
      <c r="D827" s="26" t="s">
        <v>13</v>
      </c>
      <c r="E827" s="26" t="s">
        <v>13</v>
      </c>
      <c r="F827" s="26">
        <v>56964.093594270002</v>
      </c>
      <c r="G827" s="26">
        <v>56155.086866229998</v>
      </c>
      <c r="H827" s="26">
        <v>54923.878709210003</v>
      </c>
      <c r="I827" s="26">
        <v>60494.470741149999</v>
      </c>
      <c r="J827" s="26">
        <v>64605.406183259998</v>
      </c>
      <c r="K827" s="26">
        <v>69633.3709084</v>
      </c>
      <c r="L827" s="26">
        <v>83536.434085899993</v>
      </c>
      <c r="M827" s="26">
        <v>82522.328285969998</v>
      </c>
      <c r="N827" s="26">
        <v>83910.417499550007</v>
      </c>
    </row>
    <row r="828" spans="1:14" x14ac:dyDescent="0.2">
      <c r="A828" s="26"/>
      <c r="B828" s="27" t="s">
        <v>11</v>
      </c>
      <c r="C828" s="26" t="s">
        <v>13</v>
      </c>
      <c r="D828" s="26" t="s">
        <v>13</v>
      </c>
      <c r="E828" s="26" t="s">
        <v>13</v>
      </c>
      <c r="F828" s="26" t="s">
        <v>13</v>
      </c>
      <c r="G828" s="26" t="s">
        <v>13</v>
      </c>
      <c r="H828" s="26">
        <v>2668.7151097000001</v>
      </c>
      <c r="I828" s="26">
        <v>2908.1607829</v>
      </c>
      <c r="J828" s="26">
        <v>3895.7000825</v>
      </c>
      <c r="K828" s="26">
        <v>4681.6143735899996</v>
      </c>
      <c r="L828" s="26">
        <v>4563.9624746700001</v>
      </c>
      <c r="M828" s="26">
        <v>4499.4837294299996</v>
      </c>
      <c r="N828" s="26">
        <v>4142.5923459799997</v>
      </c>
    </row>
    <row r="829" spans="1:14" x14ac:dyDescent="0.2">
      <c r="A829" s="26"/>
      <c r="B829" s="27" t="s">
        <v>12</v>
      </c>
      <c r="C829" s="26" t="s">
        <v>13</v>
      </c>
      <c r="D829" s="26" t="s">
        <v>13</v>
      </c>
      <c r="E829" s="26" t="s">
        <v>13</v>
      </c>
      <c r="F829" s="26">
        <v>1049.6407798600001</v>
      </c>
      <c r="G829" s="26">
        <v>993.96967495000001</v>
      </c>
      <c r="H829" s="26">
        <v>761.54401393000001</v>
      </c>
      <c r="I829" s="26">
        <v>789.59623551000004</v>
      </c>
      <c r="J829" s="26">
        <v>480.53820278000001</v>
      </c>
      <c r="K829" s="26">
        <v>497.90283326000002</v>
      </c>
      <c r="L829" s="26">
        <v>496.19824578999999</v>
      </c>
      <c r="M829" s="26">
        <v>21.072267889999999</v>
      </c>
      <c r="N829" s="26">
        <v>15.58301073</v>
      </c>
    </row>
    <row r="830" spans="1:14" x14ac:dyDescent="0.2">
      <c r="A830" s="26" t="s">
        <v>139</v>
      </c>
      <c r="B830" s="27" t="s">
        <v>1</v>
      </c>
      <c r="C830" s="26">
        <v>721.83399999999995</v>
      </c>
      <c r="D830" s="26">
        <v>543.22799999999995</v>
      </c>
      <c r="E830" s="26">
        <v>602.76300000000003</v>
      </c>
      <c r="F830" s="26">
        <v>707.80600000000004</v>
      </c>
      <c r="G830" s="26">
        <v>705.69</v>
      </c>
      <c r="H830" s="26">
        <v>597.91600000000005</v>
      </c>
      <c r="I830" s="26">
        <v>557.37599999999998</v>
      </c>
      <c r="J830" s="26">
        <v>506.13799999999998</v>
      </c>
      <c r="K830" s="26">
        <v>488.37</v>
      </c>
      <c r="L830" s="26">
        <v>487.89400000000001</v>
      </c>
      <c r="M830" s="26">
        <v>413.653032</v>
      </c>
      <c r="N830" s="26" t="s">
        <v>13</v>
      </c>
    </row>
    <row r="831" spans="1:14" x14ac:dyDescent="0.2">
      <c r="A831" s="26"/>
      <c r="B831" s="27" t="s">
        <v>61</v>
      </c>
      <c r="C831" s="26">
        <v>7.3309600000000003E-2</v>
      </c>
      <c r="D831" s="26">
        <v>1.4977600000000001E-2</v>
      </c>
      <c r="E831" s="26">
        <v>8.2638899999999994E-3</v>
      </c>
      <c r="F831" s="26">
        <v>0.36214200000000002</v>
      </c>
      <c r="G831" s="26">
        <v>0.48561100000000001</v>
      </c>
      <c r="H831" s="26">
        <v>0.38622099999999998</v>
      </c>
      <c r="I831" s="26">
        <v>0.181949</v>
      </c>
      <c r="J831" s="26">
        <v>0.383662</v>
      </c>
      <c r="K831" s="26">
        <v>0.26</v>
      </c>
      <c r="L831" s="26">
        <v>0.40400000000000003</v>
      </c>
      <c r="M831" s="26">
        <v>0.14071600000000001</v>
      </c>
      <c r="N831" s="26" t="s">
        <v>13</v>
      </c>
    </row>
    <row r="832" spans="1:14" x14ac:dyDescent="0.2">
      <c r="A832" s="26"/>
      <c r="B832" s="27" t="s">
        <v>2</v>
      </c>
      <c r="C832" s="26">
        <v>203.357</v>
      </c>
      <c r="D832" s="26">
        <v>205.00700000000001</v>
      </c>
      <c r="E832" s="26">
        <v>317.86900000000003</v>
      </c>
      <c r="F832" s="26">
        <v>317.61599999999999</v>
      </c>
      <c r="G832" s="26">
        <v>245.77099999999999</v>
      </c>
      <c r="H832" s="26">
        <v>247.94499999999999</v>
      </c>
      <c r="I832" s="26">
        <v>237.30600000000001</v>
      </c>
      <c r="J832" s="26">
        <v>217.756</v>
      </c>
      <c r="K832" s="26">
        <v>208.06800000000001</v>
      </c>
      <c r="L832" s="26">
        <v>193.94200000000001</v>
      </c>
      <c r="M832" s="26">
        <v>171.82235</v>
      </c>
      <c r="N832" s="26" t="s">
        <v>13</v>
      </c>
    </row>
    <row r="833" spans="1:14" x14ac:dyDescent="0.2">
      <c r="A833" s="26"/>
      <c r="B833" s="27" t="s">
        <v>3</v>
      </c>
      <c r="C833" s="26">
        <v>311.59800000000001</v>
      </c>
      <c r="D833" s="26">
        <v>121.94799999999999</v>
      </c>
      <c r="E833" s="26">
        <v>153.273</v>
      </c>
      <c r="F833" s="26">
        <v>158.77699999999999</v>
      </c>
      <c r="G833" s="26">
        <v>163.952</v>
      </c>
      <c r="H833" s="26">
        <v>160.09899999999999</v>
      </c>
      <c r="I833" s="26">
        <v>167.78</v>
      </c>
      <c r="J833" s="26">
        <v>157.97999999999999</v>
      </c>
      <c r="K833" s="26">
        <v>156.15100000000001</v>
      </c>
      <c r="L833" s="26">
        <v>168.85</v>
      </c>
      <c r="M833" s="26">
        <v>146.27842100000001</v>
      </c>
      <c r="N833" s="26" t="s">
        <v>13</v>
      </c>
    </row>
    <row r="834" spans="1:14" x14ac:dyDescent="0.2">
      <c r="A834" s="26"/>
      <c r="B834" s="27" t="s">
        <v>4</v>
      </c>
      <c r="C834" s="26">
        <v>206.8056904</v>
      </c>
      <c r="D834" s="26">
        <v>216.25802239999999</v>
      </c>
      <c r="E834" s="26">
        <v>131.61273610999999</v>
      </c>
      <c r="F834" s="26">
        <v>231.05085800000001</v>
      </c>
      <c r="G834" s="26">
        <v>295.48138899999998</v>
      </c>
      <c r="H834" s="26">
        <v>189.48577900000001</v>
      </c>
      <c r="I834" s="26">
        <v>152.108</v>
      </c>
      <c r="J834" s="26">
        <v>130.018</v>
      </c>
      <c r="K834" s="26">
        <v>123.89100000000001</v>
      </c>
      <c r="L834" s="26">
        <v>124.69799999999999</v>
      </c>
      <c r="M834" s="26">
        <v>95.411544000000006</v>
      </c>
      <c r="N834" s="26" t="s">
        <v>13</v>
      </c>
    </row>
    <row r="835" spans="1:14" x14ac:dyDescent="0.2">
      <c r="A835" s="26"/>
      <c r="B835" s="27" t="s">
        <v>5</v>
      </c>
      <c r="C835" s="26">
        <v>6.3128099999999998</v>
      </c>
      <c r="D835" s="26">
        <v>0.424259</v>
      </c>
      <c r="E835" s="26">
        <v>2.5719699999999999</v>
      </c>
      <c r="F835" s="26">
        <v>0.50756100000000004</v>
      </c>
      <c r="G835" s="26">
        <v>1.2189099999999999</v>
      </c>
      <c r="H835" s="26">
        <v>16.465299999999999</v>
      </c>
      <c r="I835" s="26">
        <v>1.0597000000000001</v>
      </c>
      <c r="J835" s="26">
        <v>0.708789</v>
      </c>
      <c r="K835" s="26">
        <v>8.1000000000000003E-2</v>
      </c>
      <c r="L835" s="26">
        <v>4.4999999999999998E-2</v>
      </c>
      <c r="M835" s="26">
        <v>5.6425999999999997E-2</v>
      </c>
      <c r="N835" s="26" t="s">
        <v>13</v>
      </c>
    </row>
    <row r="836" spans="1:14" x14ac:dyDescent="0.2">
      <c r="A836" s="26"/>
      <c r="B836" s="27" t="s">
        <v>6</v>
      </c>
      <c r="C836" s="26">
        <v>21.834</v>
      </c>
      <c r="D836" s="26">
        <v>26.371700000000001</v>
      </c>
      <c r="E836" s="26">
        <v>15.937099999999999</v>
      </c>
      <c r="F836" s="26">
        <v>16.5852</v>
      </c>
      <c r="G836" s="26">
        <v>22.457100000000001</v>
      </c>
      <c r="H836" s="26">
        <v>23.300799999999999</v>
      </c>
      <c r="I836" s="26">
        <v>21.06</v>
      </c>
      <c r="J836" s="26">
        <v>15.981400000000001</v>
      </c>
      <c r="K836" s="26">
        <v>17.518999999999998</v>
      </c>
      <c r="L836" s="26">
        <v>16.984000000000002</v>
      </c>
      <c r="M836" s="26">
        <v>10.896922</v>
      </c>
      <c r="N836" s="26" t="s">
        <v>13</v>
      </c>
    </row>
    <row r="837" spans="1:14" x14ac:dyDescent="0.2">
      <c r="A837" s="26"/>
      <c r="B837" s="27" t="s">
        <v>7</v>
      </c>
      <c r="C837" s="26">
        <v>4.9946299999999999</v>
      </c>
      <c r="D837" s="26">
        <v>4.5341199999999997</v>
      </c>
      <c r="E837" s="26">
        <v>4.3503999999999996</v>
      </c>
      <c r="F837" s="26">
        <v>21.0868</v>
      </c>
      <c r="G837" s="26">
        <v>33.872399999999999</v>
      </c>
      <c r="H837" s="26">
        <v>0.171513</v>
      </c>
      <c r="I837" s="26">
        <v>7.4199799999999998</v>
      </c>
      <c r="J837" s="26">
        <v>8.4615799999999997</v>
      </c>
      <c r="K837" s="26">
        <v>13.959</v>
      </c>
      <c r="L837" s="26">
        <v>15.805999999999999</v>
      </c>
      <c r="M837" s="26">
        <v>8.079186</v>
      </c>
      <c r="N837" s="26" t="s">
        <v>13</v>
      </c>
    </row>
    <row r="838" spans="1:14" x14ac:dyDescent="0.2">
      <c r="A838" s="26"/>
      <c r="B838" s="27" t="s">
        <v>8</v>
      </c>
      <c r="C838" s="26">
        <v>1.48637</v>
      </c>
      <c r="D838" s="26">
        <v>1.5772900000000001</v>
      </c>
      <c r="E838" s="26">
        <v>0.73131999999999997</v>
      </c>
      <c r="F838" s="26">
        <v>1.72248</v>
      </c>
      <c r="G838" s="26">
        <v>2.8332600000000001</v>
      </c>
      <c r="H838" s="26">
        <v>3.2684500000000001</v>
      </c>
      <c r="I838" s="26">
        <v>3.75935</v>
      </c>
      <c r="J838" s="26">
        <v>3.5090499999999998</v>
      </c>
      <c r="K838" s="26">
        <v>3.2469999999999999</v>
      </c>
      <c r="L838" s="26">
        <v>3.0190000000000001</v>
      </c>
      <c r="M838" s="26">
        <v>3.4700829999999998</v>
      </c>
      <c r="N838" s="26" t="s">
        <v>13</v>
      </c>
    </row>
    <row r="839" spans="1:14" x14ac:dyDescent="0.2">
      <c r="A839" s="26"/>
      <c r="B839" s="27" t="s">
        <v>9</v>
      </c>
      <c r="C839" s="26">
        <v>9.9706700000000001</v>
      </c>
      <c r="D839" s="26">
        <v>8.8781300000000005</v>
      </c>
      <c r="E839" s="26">
        <v>5.7270200000000004</v>
      </c>
      <c r="F839" s="26">
        <v>18.5748</v>
      </c>
      <c r="G839" s="26">
        <v>71.376999999999995</v>
      </c>
      <c r="H839" s="26">
        <v>67.929000000000002</v>
      </c>
      <c r="I839" s="26">
        <v>48.608400000000003</v>
      </c>
      <c r="J839" s="26">
        <v>25.486000000000001</v>
      </c>
      <c r="K839" s="26">
        <v>33.195</v>
      </c>
      <c r="L839" s="26">
        <v>39.677</v>
      </c>
      <c r="M839" s="26">
        <v>33.437089999999998</v>
      </c>
      <c r="N839" s="26" t="s">
        <v>13</v>
      </c>
    </row>
    <row r="840" spans="1:14" x14ac:dyDescent="0.2">
      <c r="A840" s="26"/>
      <c r="B840" s="27" t="s">
        <v>10</v>
      </c>
      <c r="C840" s="26">
        <v>151.387</v>
      </c>
      <c r="D840" s="26">
        <v>164.583</v>
      </c>
      <c r="E840" s="26">
        <v>95.155500000000004</v>
      </c>
      <c r="F840" s="26">
        <v>160.696</v>
      </c>
      <c r="G840" s="26">
        <v>150.215</v>
      </c>
      <c r="H840" s="26">
        <v>67.254599999999996</v>
      </c>
      <c r="I840" s="26">
        <v>65.561000000000007</v>
      </c>
      <c r="J840" s="26">
        <v>72.363</v>
      </c>
      <c r="K840" s="26">
        <v>52.029000000000003</v>
      </c>
      <c r="L840" s="26">
        <v>45.075000000000003</v>
      </c>
      <c r="M840" s="26">
        <v>30.742281999999999</v>
      </c>
      <c r="N840" s="26" t="s">
        <v>13</v>
      </c>
    </row>
    <row r="841" spans="1:14" x14ac:dyDescent="0.2">
      <c r="A841" s="26"/>
      <c r="B841" s="27" t="s">
        <v>11</v>
      </c>
      <c r="C841" s="26">
        <v>9.6918699999999998</v>
      </c>
      <c r="D841" s="26">
        <v>8.9075500000000005</v>
      </c>
      <c r="E841" s="26">
        <v>6.2873599999999996</v>
      </c>
      <c r="F841" s="26">
        <v>10.5863</v>
      </c>
      <c r="G841" s="26">
        <v>5.4601800000000003</v>
      </c>
      <c r="H841" s="26">
        <v>6.7397299999999998</v>
      </c>
      <c r="I841" s="26">
        <v>3.6579999999999999</v>
      </c>
      <c r="J841" s="26">
        <v>2.9329999999999998</v>
      </c>
      <c r="K841" s="26">
        <v>3.1890000000000001</v>
      </c>
      <c r="L841" s="26">
        <v>3.4119999999999999</v>
      </c>
      <c r="M841" s="26">
        <v>3.0751949999999999</v>
      </c>
      <c r="N841" s="26" t="s">
        <v>13</v>
      </c>
    </row>
    <row r="842" spans="1:14" x14ac:dyDescent="0.2">
      <c r="A842" s="26"/>
      <c r="B842" s="27" t="s">
        <v>12</v>
      </c>
      <c r="C842" s="26">
        <v>1.1287400000000001</v>
      </c>
      <c r="D842" s="26">
        <v>0.98195699999999997</v>
      </c>
      <c r="E842" s="26">
        <v>0.85089800000000004</v>
      </c>
      <c r="F842" s="26">
        <v>1.2912699999999999</v>
      </c>
      <c r="G842" s="26">
        <v>8.0465400000000002</v>
      </c>
      <c r="H842" s="26">
        <v>4.3570799999999998</v>
      </c>
      <c r="I842" s="26">
        <v>0.98105900000000001</v>
      </c>
      <c r="J842" s="26">
        <v>0.57528500000000005</v>
      </c>
      <c r="K842" s="26">
        <v>0.67400000000000004</v>
      </c>
      <c r="L842" s="26">
        <v>0.68100000000000005</v>
      </c>
      <c r="M842" s="26">
        <v>5.6543599999999996</v>
      </c>
      <c r="N842" s="26" t="s">
        <v>13</v>
      </c>
    </row>
    <row r="843" spans="1:14" x14ac:dyDescent="0.2">
      <c r="A843" s="26" t="s">
        <v>140</v>
      </c>
      <c r="B843" s="27" t="s">
        <v>1</v>
      </c>
      <c r="C843" s="26">
        <v>1033.96</v>
      </c>
      <c r="D843" s="26" t="s">
        <v>13</v>
      </c>
      <c r="E843" s="26" t="s">
        <v>13</v>
      </c>
      <c r="F843" s="26" t="s">
        <v>13</v>
      </c>
      <c r="G843" s="26" t="s">
        <v>13</v>
      </c>
      <c r="H843" s="26">
        <v>1843.0090640000001</v>
      </c>
      <c r="I843" s="26">
        <v>2559.4130540000001</v>
      </c>
      <c r="J843" s="26">
        <v>2351.0999419999998</v>
      </c>
      <c r="K843" s="26">
        <v>2278.9652660000002</v>
      </c>
      <c r="L843" s="26">
        <v>2413.7617180000002</v>
      </c>
      <c r="M843" s="26">
        <v>1902.950376</v>
      </c>
      <c r="N843" s="26" t="s">
        <v>13</v>
      </c>
    </row>
    <row r="844" spans="1:14" x14ac:dyDescent="0.2">
      <c r="A844" s="26" t="s">
        <v>141</v>
      </c>
      <c r="B844" s="27" t="s">
        <v>1</v>
      </c>
      <c r="C844" s="26">
        <v>46.882399999999997</v>
      </c>
      <c r="D844" s="26">
        <v>94.075599999999994</v>
      </c>
      <c r="E844" s="26">
        <v>86.750399999999999</v>
      </c>
      <c r="F844" s="26">
        <v>85.647400000000005</v>
      </c>
      <c r="G844" s="26">
        <v>82.564499999999995</v>
      </c>
      <c r="H844" s="26">
        <v>73.174000000000007</v>
      </c>
      <c r="I844" s="26">
        <v>70.374976000000004</v>
      </c>
      <c r="J844" s="26">
        <v>68.169642999999994</v>
      </c>
      <c r="K844" s="26">
        <v>66.316928000000004</v>
      </c>
      <c r="L844" s="26">
        <v>117.807868</v>
      </c>
      <c r="M844" s="26">
        <v>123.25541</v>
      </c>
      <c r="N844" s="26" t="s">
        <v>13</v>
      </c>
    </row>
    <row r="845" spans="1:14" x14ac:dyDescent="0.2">
      <c r="A845" s="26"/>
      <c r="B845" s="27" t="s">
        <v>61</v>
      </c>
      <c r="C845" s="26" t="s">
        <v>13</v>
      </c>
      <c r="D845" s="26" t="s">
        <v>13</v>
      </c>
      <c r="E845" s="26" t="s">
        <v>13</v>
      </c>
      <c r="F845" s="26" t="s">
        <v>13</v>
      </c>
      <c r="G845" s="26" t="s">
        <v>13</v>
      </c>
      <c r="H845" s="26" t="s">
        <v>13</v>
      </c>
      <c r="I845" s="26">
        <v>0</v>
      </c>
      <c r="J845" s="26">
        <v>0</v>
      </c>
      <c r="K845" s="26">
        <v>0</v>
      </c>
      <c r="L845" s="26">
        <v>0</v>
      </c>
      <c r="M845" s="26">
        <v>0</v>
      </c>
      <c r="N845" s="26" t="s">
        <v>13</v>
      </c>
    </row>
    <row r="846" spans="1:14" x14ac:dyDescent="0.2">
      <c r="A846" s="26"/>
      <c r="B846" s="27" t="s">
        <v>2</v>
      </c>
      <c r="C846" s="26">
        <v>35.397399999999998</v>
      </c>
      <c r="D846" s="26">
        <v>34.040900000000001</v>
      </c>
      <c r="E846" s="26">
        <v>42.305599999999998</v>
      </c>
      <c r="F846" s="26">
        <v>40.619100000000003</v>
      </c>
      <c r="G846" s="26">
        <v>38.715000000000003</v>
      </c>
      <c r="H846" s="26">
        <v>36.489400000000003</v>
      </c>
      <c r="I846" s="26">
        <v>42.655968000000001</v>
      </c>
      <c r="J846" s="26">
        <v>47.547103999999997</v>
      </c>
      <c r="K846" s="26">
        <v>45.00403</v>
      </c>
      <c r="L846" s="26">
        <v>50.138657000000002</v>
      </c>
      <c r="M846" s="26">
        <v>54.659162000000002</v>
      </c>
      <c r="N846" s="26" t="s">
        <v>13</v>
      </c>
    </row>
    <row r="847" spans="1:14" x14ac:dyDescent="0.2">
      <c r="A847" s="26"/>
      <c r="B847" s="27" t="s">
        <v>3</v>
      </c>
      <c r="C847" s="26">
        <v>5.4679799999999998</v>
      </c>
      <c r="D847" s="26">
        <v>6.4031799999999999</v>
      </c>
      <c r="E847" s="26">
        <v>8.3663000000000007</v>
      </c>
      <c r="F847" s="26">
        <v>7.86029</v>
      </c>
      <c r="G847" s="26">
        <v>8.9272899999999993</v>
      </c>
      <c r="H847" s="26">
        <v>10.5747</v>
      </c>
      <c r="I847" s="26">
        <v>11.769804000000001</v>
      </c>
      <c r="J847" s="26">
        <v>8.4011049999999994</v>
      </c>
      <c r="K847" s="26">
        <v>9.6784099999999995</v>
      </c>
      <c r="L847" s="26">
        <v>54.110996</v>
      </c>
      <c r="M847" s="26">
        <v>58.458030000000001</v>
      </c>
      <c r="N847" s="26" t="s">
        <v>13</v>
      </c>
    </row>
    <row r="848" spans="1:14" x14ac:dyDescent="0.2">
      <c r="A848" s="26"/>
      <c r="B848" s="27" t="s">
        <v>4</v>
      </c>
      <c r="C848" s="26">
        <v>6.0170199999999996</v>
      </c>
      <c r="D848" s="26">
        <v>53.631520000000002</v>
      </c>
      <c r="E848" s="26">
        <v>36.078499999999998</v>
      </c>
      <c r="F848" s="26">
        <v>37.168010000000002</v>
      </c>
      <c r="G848" s="26">
        <v>34.92221</v>
      </c>
      <c r="H848" s="26">
        <v>26.110399999999998</v>
      </c>
      <c r="I848" s="26">
        <v>15.949203000000001</v>
      </c>
      <c r="J848" s="26">
        <v>12.221432999999999</v>
      </c>
      <c r="K848" s="26">
        <v>11.634487999999999</v>
      </c>
      <c r="L848" s="26">
        <v>13.558215000000001</v>
      </c>
      <c r="M848" s="26">
        <v>10.138218</v>
      </c>
      <c r="N848" s="26" t="s">
        <v>13</v>
      </c>
    </row>
    <row r="849" spans="1:14" x14ac:dyDescent="0.2">
      <c r="A849" s="26"/>
      <c r="B849" s="27" t="s">
        <v>5</v>
      </c>
      <c r="C849" s="26" t="s">
        <v>13</v>
      </c>
      <c r="D849" s="26" t="s">
        <v>13</v>
      </c>
      <c r="E849" s="26">
        <v>0.49187199999999998</v>
      </c>
      <c r="F849" s="26">
        <v>0.224074</v>
      </c>
      <c r="G849" s="26">
        <v>0.94964800000000005</v>
      </c>
      <c r="H849" s="26">
        <v>1.96712</v>
      </c>
      <c r="I849" s="26">
        <v>0.63179200000000002</v>
      </c>
      <c r="J849" s="26">
        <v>0.89652100000000001</v>
      </c>
      <c r="K849" s="26">
        <v>0.46765400000000001</v>
      </c>
      <c r="L849" s="26">
        <v>0.169271</v>
      </c>
      <c r="M849" s="26">
        <v>0.163269</v>
      </c>
      <c r="N849" s="26" t="s">
        <v>13</v>
      </c>
    </row>
    <row r="850" spans="1:14" x14ac:dyDescent="0.2">
      <c r="A850" s="26"/>
      <c r="B850" s="27" t="s">
        <v>6</v>
      </c>
      <c r="C850" s="26">
        <v>5.0441900000000004</v>
      </c>
      <c r="D850" s="26">
        <v>5.0488</v>
      </c>
      <c r="E850" s="26">
        <v>7.0053099999999997</v>
      </c>
      <c r="F850" s="26">
        <v>7.1682499999999996</v>
      </c>
      <c r="G850" s="26">
        <v>6.3007900000000001</v>
      </c>
      <c r="H850" s="26">
        <v>5.5243700000000002</v>
      </c>
      <c r="I850" s="26">
        <v>8.1163279999999993</v>
      </c>
      <c r="J850" s="26">
        <v>9.1059140000000003</v>
      </c>
      <c r="K850" s="26">
        <v>8.1114619999999995</v>
      </c>
      <c r="L850" s="26">
        <v>11.557153</v>
      </c>
      <c r="M850" s="26">
        <v>8.7479990000000001</v>
      </c>
      <c r="N850" s="26" t="s">
        <v>13</v>
      </c>
    </row>
    <row r="851" spans="1:14" x14ac:dyDescent="0.2">
      <c r="A851" s="26"/>
      <c r="B851" s="27" t="s">
        <v>7</v>
      </c>
      <c r="C851" s="26" t="s">
        <v>13</v>
      </c>
      <c r="D851" s="26" t="s">
        <v>13</v>
      </c>
      <c r="E851" s="26" t="s">
        <v>13</v>
      </c>
      <c r="F851" s="26" t="s">
        <v>13</v>
      </c>
      <c r="G851" s="26" t="s">
        <v>13</v>
      </c>
      <c r="H851" s="26" t="s">
        <v>13</v>
      </c>
      <c r="I851" s="26" t="s">
        <v>13</v>
      </c>
      <c r="J851" s="26" t="s">
        <v>13</v>
      </c>
      <c r="K851" s="26" t="s">
        <v>13</v>
      </c>
      <c r="L851" s="26" t="s">
        <v>13</v>
      </c>
      <c r="M851" s="26" t="s">
        <v>13</v>
      </c>
      <c r="N851" s="26" t="s">
        <v>13</v>
      </c>
    </row>
    <row r="852" spans="1:14" x14ac:dyDescent="0.2">
      <c r="A852" s="26"/>
      <c r="B852" s="27" t="s">
        <v>8</v>
      </c>
      <c r="C852" s="26" t="s">
        <v>13</v>
      </c>
      <c r="D852" s="26" t="s">
        <v>13</v>
      </c>
      <c r="E852" s="26" t="s">
        <v>13</v>
      </c>
      <c r="F852" s="26" t="s">
        <v>13</v>
      </c>
      <c r="G852" s="26" t="s">
        <v>13</v>
      </c>
      <c r="H852" s="26" t="s">
        <v>13</v>
      </c>
      <c r="I852" s="26" t="s">
        <v>13</v>
      </c>
      <c r="J852" s="26" t="s">
        <v>13</v>
      </c>
      <c r="K852" s="26" t="s">
        <v>13</v>
      </c>
      <c r="L852" s="26" t="s">
        <v>13</v>
      </c>
      <c r="M852" s="26" t="s">
        <v>13</v>
      </c>
      <c r="N852" s="26" t="s">
        <v>13</v>
      </c>
    </row>
    <row r="853" spans="1:14" x14ac:dyDescent="0.2">
      <c r="A853" s="26"/>
      <c r="B853" s="27" t="s">
        <v>9</v>
      </c>
      <c r="C853" s="26">
        <v>0.97286399999999995</v>
      </c>
      <c r="D853" s="26">
        <v>3.6720899999999999</v>
      </c>
      <c r="E853" s="26">
        <v>8.1974300000000007</v>
      </c>
      <c r="F853" s="26">
        <v>4.8253700000000004</v>
      </c>
      <c r="G853" s="26">
        <v>8.9404199999999996</v>
      </c>
      <c r="H853" s="26">
        <v>4.5231500000000002</v>
      </c>
      <c r="I853" s="26">
        <v>3.8504960000000001</v>
      </c>
      <c r="J853" s="26">
        <v>2.218998</v>
      </c>
      <c r="K853" s="26">
        <v>3.0553720000000002</v>
      </c>
      <c r="L853" s="26">
        <v>1.83179</v>
      </c>
      <c r="M853" s="26">
        <v>1.22695</v>
      </c>
      <c r="N853" s="26" t="s">
        <v>13</v>
      </c>
    </row>
    <row r="854" spans="1:14" x14ac:dyDescent="0.2">
      <c r="A854" s="26"/>
      <c r="B854" s="27" t="s">
        <v>10</v>
      </c>
      <c r="C854" s="26" t="s">
        <v>13</v>
      </c>
      <c r="D854" s="26">
        <v>44.910699999999999</v>
      </c>
      <c r="E854" s="26">
        <v>20.384</v>
      </c>
      <c r="F854" s="26">
        <v>24.950299999999999</v>
      </c>
      <c r="G854" s="26">
        <v>18.731400000000001</v>
      </c>
      <c r="H854" s="26">
        <v>14.095700000000001</v>
      </c>
      <c r="I854" s="26">
        <v>3.350587</v>
      </c>
      <c r="J854" s="26">
        <v>0</v>
      </c>
      <c r="K854" s="26">
        <v>0</v>
      </c>
      <c r="L854" s="26">
        <v>0</v>
      </c>
      <c r="M854" s="26">
        <v>0</v>
      </c>
      <c r="N854" s="26" t="s">
        <v>13</v>
      </c>
    </row>
    <row r="855" spans="1:14" x14ac:dyDescent="0.2">
      <c r="A855" s="26"/>
      <c r="B855" s="27" t="s">
        <v>11</v>
      </c>
      <c r="C855" s="26" t="s">
        <v>13</v>
      </c>
      <c r="D855" s="26" t="s">
        <v>13</v>
      </c>
      <c r="E855" s="26" t="s">
        <v>13</v>
      </c>
      <c r="F855" s="26" t="s">
        <v>13</v>
      </c>
      <c r="G855" s="26" t="s">
        <v>13</v>
      </c>
      <c r="H855" s="26" t="s">
        <v>13</v>
      </c>
      <c r="I855" s="26" t="s">
        <v>13</v>
      </c>
      <c r="J855" s="26" t="s">
        <v>13</v>
      </c>
      <c r="K855" s="26" t="s">
        <v>13</v>
      </c>
      <c r="L855" s="26" t="s">
        <v>13</v>
      </c>
      <c r="M855" s="26" t="s">
        <v>13</v>
      </c>
      <c r="N855" s="26" t="s">
        <v>13</v>
      </c>
    </row>
    <row r="856" spans="1:14" x14ac:dyDescent="0.2">
      <c r="A856" s="26"/>
      <c r="B856" s="27" t="s">
        <v>12</v>
      </c>
      <c r="C856" s="26" t="s">
        <v>13</v>
      </c>
      <c r="D856" s="26" t="s">
        <v>13</v>
      </c>
      <c r="E856" s="26" t="s">
        <v>13</v>
      </c>
      <c r="F856" s="26" t="s">
        <v>13</v>
      </c>
      <c r="G856" s="26" t="s">
        <v>13</v>
      </c>
      <c r="H856" s="26" t="s">
        <v>13</v>
      </c>
      <c r="I856" s="26">
        <v>0</v>
      </c>
      <c r="J856" s="26">
        <v>0</v>
      </c>
      <c r="K856" s="26">
        <v>0</v>
      </c>
      <c r="L856" s="26">
        <v>0</v>
      </c>
      <c r="M856" s="26">
        <v>0</v>
      </c>
      <c r="N856" s="26" t="s">
        <v>13</v>
      </c>
    </row>
    <row r="857" spans="1:14" x14ac:dyDescent="0.2">
      <c r="A857" s="26" t="s">
        <v>142</v>
      </c>
      <c r="B857" s="27" t="s">
        <v>1</v>
      </c>
      <c r="C857" s="26">
        <v>635.79</v>
      </c>
      <c r="D857" s="26">
        <v>733.33500000000004</v>
      </c>
      <c r="E857" s="26">
        <v>934.70799999999997</v>
      </c>
      <c r="F857" s="26">
        <v>1246.19</v>
      </c>
      <c r="G857" s="26">
        <v>977.64200000000005</v>
      </c>
      <c r="H857" s="26">
        <v>1092.51</v>
      </c>
      <c r="I857" s="26">
        <v>1265.21</v>
      </c>
      <c r="J857" s="26">
        <v>1447.4</v>
      </c>
      <c r="K857" s="26">
        <v>1561.83</v>
      </c>
      <c r="L857" s="26">
        <v>1734.8430000000001</v>
      </c>
      <c r="M857" s="26">
        <v>1700.046</v>
      </c>
      <c r="N857" s="26">
        <v>1756.710509</v>
      </c>
    </row>
    <row r="858" spans="1:14" x14ac:dyDescent="0.2">
      <c r="A858" s="26"/>
      <c r="B858" s="27" t="s">
        <v>61</v>
      </c>
      <c r="C858" s="26">
        <v>4.3373999999999997</v>
      </c>
      <c r="D858" s="26">
        <v>6.0731380000000001</v>
      </c>
      <c r="E858" s="26">
        <v>1.7880400000000001</v>
      </c>
      <c r="F858" s="26">
        <v>6.7650800000000002</v>
      </c>
      <c r="G858" s="26">
        <v>3.7587389999999998</v>
      </c>
      <c r="H858" s="26">
        <v>7.1888199999999998</v>
      </c>
      <c r="I858" s="26">
        <v>4.5164799999999996</v>
      </c>
      <c r="J858" s="26">
        <v>4.5945479999999996</v>
      </c>
      <c r="K858" s="26">
        <v>3.264176</v>
      </c>
      <c r="L858" s="26">
        <v>4.7270000000000003</v>
      </c>
      <c r="M858" s="26">
        <v>7.62</v>
      </c>
      <c r="N858" s="26">
        <v>4.9429959999999999</v>
      </c>
    </row>
    <row r="859" spans="1:14" x14ac:dyDescent="0.2">
      <c r="A859" s="26"/>
      <c r="B859" s="27" t="s">
        <v>2</v>
      </c>
      <c r="C859" s="26">
        <v>288.54399999999998</v>
      </c>
      <c r="D859" s="26">
        <v>388.197</v>
      </c>
      <c r="E859" s="26">
        <v>507.762</v>
      </c>
      <c r="F859" s="26">
        <v>642.43499999999995</v>
      </c>
      <c r="G859" s="26">
        <v>491.59399999999999</v>
      </c>
      <c r="H859" s="26">
        <v>554.976</v>
      </c>
      <c r="I859" s="26">
        <v>692.46199999999999</v>
      </c>
      <c r="J859" s="26">
        <v>804.66300000000001</v>
      </c>
      <c r="K859" s="26">
        <v>889.03800000000001</v>
      </c>
      <c r="L859" s="26">
        <v>936.71500000000003</v>
      </c>
      <c r="M859" s="26">
        <v>956.904</v>
      </c>
      <c r="N859" s="26">
        <v>957.730502</v>
      </c>
    </row>
    <row r="860" spans="1:14" x14ac:dyDescent="0.2">
      <c r="A860" s="26"/>
      <c r="B860" s="27" t="s">
        <v>3</v>
      </c>
      <c r="C860" s="26">
        <v>168.84</v>
      </c>
      <c r="D860" s="26">
        <v>166.64400000000001</v>
      </c>
      <c r="E860" s="26">
        <v>175.77099999999999</v>
      </c>
      <c r="F860" s="26">
        <v>203.49100000000001</v>
      </c>
      <c r="G860" s="26">
        <v>181.477</v>
      </c>
      <c r="H860" s="26">
        <v>199.09399999999999</v>
      </c>
      <c r="I860" s="26">
        <v>213.428</v>
      </c>
      <c r="J860" s="26">
        <v>256.399</v>
      </c>
      <c r="K860" s="26">
        <v>294.065</v>
      </c>
      <c r="L860" s="26">
        <v>299.161</v>
      </c>
      <c r="M860" s="26">
        <v>329.572</v>
      </c>
      <c r="N860" s="26">
        <v>386.291946</v>
      </c>
    </row>
    <row r="861" spans="1:14" x14ac:dyDescent="0.2">
      <c r="A861" s="26"/>
      <c r="B861" s="27" t="s">
        <v>4</v>
      </c>
      <c r="C861" s="26">
        <v>174.0686</v>
      </c>
      <c r="D861" s="26">
        <v>172.420862</v>
      </c>
      <c r="E861" s="26">
        <v>249.38695999999999</v>
      </c>
      <c r="F861" s="26">
        <v>393.49892</v>
      </c>
      <c r="G861" s="26">
        <v>300.81226099999998</v>
      </c>
      <c r="H861" s="26">
        <v>331.25700000000001</v>
      </c>
      <c r="I861" s="26">
        <v>354.80351999999999</v>
      </c>
      <c r="J861" s="26">
        <v>381.74700000000001</v>
      </c>
      <c r="K861" s="26">
        <v>375.45800000000003</v>
      </c>
      <c r="L861" s="26">
        <v>494.24</v>
      </c>
      <c r="M861" s="26">
        <v>405.95</v>
      </c>
      <c r="N861" s="26">
        <v>407.74506500000001</v>
      </c>
    </row>
    <row r="862" spans="1:14" x14ac:dyDescent="0.2">
      <c r="A862" s="26"/>
      <c r="B862" s="27" t="s">
        <v>5</v>
      </c>
      <c r="C862" s="26">
        <v>16.030999999999999</v>
      </c>
      <c r="D862" s="26">
        <v>4.2876000000000003</v>
      </c>
      <c r="E862" s="26">
        <v>6.1676299999999999</v>
      </c>
      <c r="F862" s="26">
        <v>17.7623</v>
      </c>
      <c r="G862" s="26">
        <v>20.906700000000001</v>
      </c>
      <c r="H862" s="26">
        <v>9.6926900000000007</v>
      </c>
      <c r="I862" s="26">
        <v>6.3569300000000002</v>
      </c>
      <c r="J862" s="26">
        <v>6.0514400000000004</v>
      </c>
      <c r="K862" s="26">
        <v>8.6438900000000007</v>
      </c>
      <c r="L862" s="26">
        <v>7.4640000000000004</v>
      </c>
      <c r="M862" s="26">
        <v>10.212</v>
      </c>
      <c r="N862" s="26">
        <v>8.1231000000000009</v>
      </c>
    </row>
    <row r="863" spans="1:14" x14ac:dyDescent="0.2">
      <c r="A863" s="26"/>
      <c r="B863" s="27" t="s">
        <v>6</v>
      </c>
      <c r="C863" s="26">
        <v>58.922400000000003</v>
      </c>
      <c r="D863" s="26">
        <v>80.3523</v>
      </c>
      <c r="E863" s="26">
        <v>110.82299999999999</v>
      </c>
      <c r="F863" s="26">
        <v>150.68799999999999</v>
      </c>
      <c r="G863" s="26">
        <v>107.979</v>
      </c>
      <c r="H863" s="26">
        <v>120.057</v>
      </c>
      <c r="I863" s="26">
        <v>137.30500000000001</v>
      </c>
      <c r="J863" s="26">
        <v>136.77000000000001</v>
      </c>
      <c r="K863" s="26">
        <v>122.91800000000001</v>
      </c>
      <c r="L863" s="26">
        <v>148.065</v>
      </c>
      <c r="M863" s="26">
        <v>144.06800000000001</v>
      </c>
      <c r="N863" s="26">
        <v>138.025395</v>
      </c>
    </row>
    <row r="864" spans="1:14" x14ac:dyDescent="0.2">
      <c r="A864" s="26"/>
      <c r="B864" s="27" t="s">
        <v>7</v>
      </c>
      <c r="C864" s="26">
        <v>2.2097799999999999</v>
      </c>
      <c r="D864" s="26">
        <v>4.16615</v>
      </c>
      <c r="E864" s="26">
        <v>12.161799999999999</v>
      </c>
      <c r="F864" s="26">
        <v>17.424399999999999</v>
      </c>
      <c r="G864" s="26">
        <v>17.2041</v>
      </c>
      <c r="H864" s="26">
        <v>14.563000000000001</v>
      </c>
      <c r="I864" s="26">
        <v>19.660900000000002</v>
      </c>
      <c r="J864" s="26">
        <v>21.115200000000002</v>
      </c>
      <c r="K864" s="26">
        <v>11.97</v>
      </c>
      <c r="L864" s="26">
        <v>13.196999999999999</v>
      </c>
      <c r="M864" s="26">
        <v>11.705</v>
      </c>
      <c r="N864" s="26">
        <v>17.278600999999998</v>
      </c>
    </row>
    <row r="865" spans="1:14" x14ac:dyDescent="0.2">
      <c r="A865" s="26"/>
      <c r="B865" s="27" t="s">
        <v>8</v>
      </c>
      <c r="C865" s="26">
        <v>5.3207599999999999</v>
      </c>
      <c r="D865" s="26">
        <v>5.0235500000000002</v>
      </c>
      <c r="E865" s="26">
        <v>4.8714599999999999</v>
      </c>
      <c r="F865" s="26">
        <v>8.4035100000000007</v>
      </c>
      <c r="G865" s="26">
        <v>8.5591799999999996</v>
      </c>
      <c r="H865" s="26">
        <v>7.4046099999999999</v>
      </c>
      <c r="I865" s="26">
        <v>7.9568000000000003</v>
      </c>
      <c r="J865" s="26">
        <v>7.5903999999999998</v>
      </c>
      <c r="K865" s="26">
        <v>13.4383</v>
      </c>
      <c r="L865" s="26">
        <v>19.347999999999999</v>
      </c>
      <c r="M865" s="26">
        <v>6.9859999999999998</v>
      </c>
      <c r="N865" s="26">
        <v>17.434564000000002</v>
      </c>
    </row>
    <row r="866" spans="1:14" x14ac:dyDescent="0.2">
      <c r="A866" s="26"/>
      <c r="B866" s="27" t="s">
        <v>9</v>
      </c>
      <c r="C866" s="26">
        <v>17.9316</v>
      </c>
      <c r="D866" s="26">
        <v>14.7608</v>
      </c>
      <c r="E866" s="26">
        <v>13.183999999999999</v>
      </c>
      <c r="F866" s="26">
        <v>23.270900000000001</v>
      </c>
      <c r="G866" s="26">
        <v>20.576699999999999</v>
      </c>
      <c r="H866" s="26">
        <v>17.890699999999999</v>
      </c>
      <c r="I866" s="26">
        <v>27.666799999999999</v>
      </c>
      <c r="J866" s="26">
        <v>32.131599999999999</v>
      </c>
      <c r="K866" s="26">
        <v>37.9955</v>
      </c>
      <c r="L866" s="26">
        <v>45.996000000000002</v>
      </c>
      <c r="M866" s="26">
        <v>39.874000000000002</v>
      </c>
      <c r="N866" s="26">
        <v>50.372324999999996</v>
      </c>
    </row>
    <row r="867" spans="1:14" x14ac:dyDescent="0.2">
      <c r="A867" s="26"/>
      <c r="B867" s="27" t="s">
        <v>10</v>
      </c>
      <c r="C867" s="26">
        <v>26.103200000000001</v>
      </c>
      <c r="D867" s="26">
        <v>23.6919</v>
      </c>
      <c r="E867" s="26">
        <v>34.864699999999999</v>
      </c>
      <c r="F867" s="26">
        <v>74.249600000000001</v>
      </c>
      <c r="G867" s="26">
        <v>50.847299999999997</v>
      </c>
      <c r="H867" s="26">
        <v>60.661099999999998</v>
      </c>
      <c r="I867" s="26">
        <v>85.074299999999994</v>
      </c>
      <c r="J867" s="26">
        <v>86.703500000000005</v>
      </c>
      <c r="K867" s="26">
        <v>86.848699999999994</v>
      </c>
      <c r="L867" s="26">
        <v>137.72200000000001</v>
      </c>
      <c r="M867" s="26">
        <v>109.94199999999999</v>
      </c>
      <c r="N867" s="26">
        <v>89.679069999999996</v>
      </c>
    </row>
    <row r="868" spans="1:14" x14ac:dyDescent="0.2">
      <c r="A868" s="26"/>
      <c r="B868" s="27" t="s">
        <v>11</v>
      </c>
      <c r="C868" s="26" t="s">
        <v>13</v>
      </c>
      <c r="D868" s="26" t="s">
        <v>13</v>
      </c>
      <c r="E868" s="26">
        <v>6.7344299999999997</v>
      </c>
      <c r="F868" s="26">
        <v>17.89</v>
      </c>
      <c r="G868" s="26">
        <v>10.541</v>
      </c>
      <c r="H868" s="26">
        <v>11.8378</v>
      </c>
      <c r="I868" s="26">
        <v>11.215</v>
      </c>
      <c r="J868" s="26">
        <v>12.575699999999999</v>
      </c>
      <c r="K868" s="26">
        <v>12.1449</v>
      </c>
      <c r="L868" s="26">
        <v>12.523</v>
      </c>
      <c r="M868" s="26">
        <v>11.333</v>
      </c>
      <c r="N868" s="26">
        <v>9.7539750000000005</v>
      </c>
    </row>
    <row r="869" spans="1:14" x14ac:dyDescent="0.2">
      <c r="A869" s="26"/>
      <c r="B869" s="27" t="s">
        <v>12</v>
      </c>
      <c r="C869" s="26">
        <v>47.549199999999999</v>
      </c>
      <c r="D869" s="26">
        <v>40.138399999999997</v>
      </c>
      <c r="E869" s="26">
        <v>60.580500000000001</v>
      </c>
      <c r="F869" s="26">
        <v>83.810100000000006</v>
      </c>
      <c r="G869" s="26">
        <v>64.197900000000004</v>
      </c>
      <c r="H869" s="26">
        <v>89.150599999999997</v>
      </c>
      <c r="I869" s="26">
        <v>59.566099999999999</v>
      </c>
      <c r="J869" s="26">
        <v>78.808800000000005</v>
      </c>
      <c r="K869" s="26">
        <v>81.498699999999999</v>
      </c>
      <c r="L869" s="26">
        <v>109.925</v>
      </c>
      <c r="M869" s="26">
        <v>71.831000000000003</v>
      </c>
      <c r="N869" s="26">
        <v>77.078035999999997</v>
      </c>
    </row>
    <row r="870" spans="1:14" x14ac:dyDescent="0.2">
      <c r="A870" s="26" t="s">
        <v>143</v>
      </c>
      <c r="B870" s="27" t="s">
        <v>1</v>
      </c>
      <c r="C870" s="26">
        <v>209867.42074480001</v>
      </c>
      <c r="D870" s="26">
        <v>224975.43145358001</v>
      </c>
      <c r="E870" s="26">
        <v>259427.95231878001</v>
      </c>
      <c r="F870" s="26">
        <v>288609.32591408002</v>
      </c>
      <c r="G870" s="26">
        <v>250213.819277</v>
      </c>
      <c r="H870" s="26">
        <v>263279.67207252001</v>
      </c>
      <c r="I870" s="26">
        <v>295641.234161</v>
      </c>
      <c r="J870" s="26">
        <v>294598.18526161002</v>
      </c>
      <c r="K870" s="26">
        <v>328987.63740458002</v>
      </c>
      <c r="L870" s="26">
        <v>338416.49076393998</v>
      </c>
      <c r="M870" s="26">
        <v>299212.89534069999</v>
      </c>
      <c r="N870" s="26">
        <v>312073.70056857</v>
      </c>
    </row>
    <row r="871" spans="1:14" x14ac:dyDescent="0.2">
      <c r="A871" s="26"/>
      <c r="B871" s="27" t="s">
        <v>61</v>
      </c>
      <c r="C871" s="26">
        <v>7183.3957915499996</v>
      </c>
      <c r="D871" s="26">
        <v>7812.2373794900004</v>
      </c>
      <c r="E871" s="26">
        <v>6239.7137524700001</v>
      </c>
      <c r="F871" s="26">
        <v>5506.5693794099998</v>
      </c>
      <c r="G871" s="26">
        <v>4503.2705825900002</v>
      </c>
      <c r="H871" s="26">
        <v>5057.97667688</v>
      </c>
      <c r="I871" s="26">
        <v>6047.0838458999997</v>
      </c>
      <c r="J871" s="26">
        <v>6196.8870375400002</v>
      </c>
      <c r="K871" s="26">
        <v>16240.9265507</v>
      </c>
      <c r="L871" s="26">
        <v>13392.0457033</v>
      </c>
      <c r="M871" s="26">
        <v>12667.76020646</v>
      </c>
      <c r="N871" s="26">
        <v>14011.545321400001</v>
      </c>
    </row>
    <row r="872" spans="1:14" x14ac:dyDescent="0.2">
      <c r="A872" s="26"/>
      <c r="B872" s="27" t="s">
        <v>2</v>
      </c>
      <c r="C872" s="26">
        <v>45582.701198770003</v>
      </c>
      <c r="D872" s="26">
        <v>52335.893442220004</v>
      </c>
      <c r="E872" s="26">
        <v>63357.11922167</v>
      </c>
      <c r="F872" s="26">
        <v>74483.489147109998</v>
      </c>
      <c r="G872" s="26">
        <v>55048.231826820003</v>
      </c>
      <c r="H872" s="26">
        <v>66817.209570289997</v>
      </c>
      <c r="I872" s="26">
        <v>71521.015354000003</v>
      </c>
      <c r="J872" s="26">
        <v>69905.459890469996</v>
      </c>
      <c r="K872" s="26">
        <v>76253.486979499998</v>
      </c>
      <c r="L872" s="26">
        <v>75306.707565429999</v>
      </c>
      <c r="M872" s="26">
        <v>66318.86333968</v>
      </c>
      <c r="N872" s="26">
        <v>65800.413654479999</v>
      </c>
    </row>
    <row r="873" spans="1:14" x14ac:dyDescent="0.2">
      <c r="A873" s="26"/>
      <c r="B873" s="27" t="s">
        <v>3</v>
      </c>
      <c r="C873" s="26">
        <v>74189.408515679999</v>
      </c>
      <c r="D873" s="26">
        <v>74118.972061339999</v>
      </c>
      <c r="E873" s="26">
        <v>83154.175940090005</v>
      </c>
      <c r="F873" s="26">
        <v>91598.159480920003</v>
      </c>
      <c r="G873" s="26">
        <v>81398.876578580006</v>
      </c>
      <c r="H873" s="26">
        <v>78053.625942819999</v>
      </c>
      <c r="I873" s="26">
        <v>85751.819338150002</v>
      </c>
      <c r="J873" s="26">
        <v>83650.908269000007</v>
      </c>
      <c r="K873" s="26">
        <v>91340.606697919997</v>
      </c>
      <c r="L873" s="26">
        <v>93217.606811970007</v>
      </c>
      <c r="M873" s="26">
        <v>77480.510924860006</v>
      </c>
      <c r="N873" s="26">
        <v>81248.881553989995</v>
      </c>
    </row>
    <row r="874" spans="1:14" x14ac:dyDescent="0.2">
      <c r="A874" s="26"/>
      <c r="B874" s="27" t="s">
        <v>4</v>
      </c>
      <c r="C874" s="26">
        <v>82911.915238789996</v>
      </c>
      <c r="D874" s="26">
        <v>90708.328570509999</v>
      </c>
      <c r="E874" s="26">
        <v>106676.94340454</v>
      </c>
      <c r="F874" s="26">
        <v>117021.10790662</v>
      </c>
      <c r="G874" s="26">
        <v>109263.44028900001</v>
      </c>
      <c r="H874" s="26">
        <v>113350.85988252</v>
      </c>
      <c r="I874" s="26">
        <v>132321.315623</v>
      </c>
      <c r="J874" s="26">
        <v>134844.93006498</v>
      </c>
      <c r="K874" s="26">
        <v>145152.61717645</v>
      </c>
      <c r="L874" s="26">
        <v>156500.13068321999</v>
      </c>
      <c r="M874" s="26">
        <v>142745.76086968</v>
      </c>
      <c r="N874" s="26">
        <v>151012.86003869999</v>
      </c>
    </row>
    <row r="875" spans="1:14" x14ac:dyDescent="0.2">
      <c r="A875" s="26"/>
      <c r="B875" s="27" t="s">
        <v>5</v>
      </c>
      <c r="C875" s="26" t="s">
        <v>13</v>
      </c>
      <c r="D875" s="26" t="s">
        <v>13</v>
      </c>
      <c r="E875" s="26" t="s">
        <v>13</v>
      </c>
      <c r="F875" s="26" t="s">
        <v>13</v>
      </c>
      <c r="G875" s="26" t="s">
        <v>13</v>
      </c>
      <c r="H875" s="26" t="s">
        <v>13</v>
      </c>
      <c r="I875" s="26" t="s">
        <v>13</v>
      </c>
      <c r="J875" s="26" t="s">
        <v>13</v>
      </c>
      <c r="K875" s="26" t="s">
        <v>13</v>
      </c>
      <c r="L875" s="26">
        <v>2110.8326445299999</v>
      </c>
      <c r="M875" s="26">
        <v>1687.99956524</v>
      </c>
      <c r="N875" s="26">
        <v>1862.7787322900001</v>
      </c>
    </row>
    <row r="876" spans="1:14" x14ac:dyDescent="0.2">
      <c r="A876" s="26"/>
      <c r="B876" s="27" t="s">
        <v>6</v>
      </c>
      <c r="C876" s="26">
        <v>3248.2735812599999</v>
      </c>
      <c r="D876" s="26">
        <v>3443.6566861000001</v>
      </c>
      <c r="E876" s="26">
        <v>4375.7825240399998</v>
      </c>
      <c r="F876" s="26">
        <v>4380.4021395199998</v>
      </c>
      <c r="G876" s="26">
        <v>4301.2523345899999</v>
      </c>
      <c r="H876" s="26">
        <v>3287.2212914400002</v>
      </c>
      <c r="I876" s="26">
        <v>3148.65400254</v>
      </c>
      <c r="J876" s="26">
        <v>4003.6284488800002</v>
      </c>
      <c r="K876" s="26">
        <v>3991.1891114599998</v>
      </c>
      <c r="L876" s="26">
        <v>11055.668401589999</v>
      </c>
      <c r="M876" s="26">
        <v>10713.584625670001</v>
      </c>
      <c r="N876" s="26">
        <v>11497.64521368</v>
      </c>
    </row>
    <row r="877" spans="1:14" x14ac:dyDescent="0.2">
      <c r="A877" s="26"/>
      <c r="B877" s="27" t="s">
        <v>7</v>
      </c>
      <c r="C877" s="26">
        <v>7418.6776724900001</v>
      </c>
      <c r="D877" s="26">
        <v>9221.39434764</v>
      </c>
      <c r="E877" s="26">
        <v>12408.12615901</v>
      </c>
      <c r="F877" s="26">
        <v>12859.88366016</v>
      </c>
      <c r="G877" s="26">
        <v>10851.8195008</v>
      </c>
      <c r="H877" s="26">
        <v>11690.69393214</v>
      </c>
      <c r="I877" s="26">
        <v>15258.113171000001</v>
      </c>
      <c r="J877" s="26">
        <v>13733.884624570001</v>
      </c>
      <c r="K877" s="26">
        <v>15142.884835729999</v>
      </c>
      <c r="L877" s="26">
        <v>15688.62100669</v>
      </c>
      <c r="M877" s="26">
        <v>12699.92314167</v>
      </c>
      <c r="N877" s="26">
        <v>12331.631019930001</v>
      </c>
    </row>
    <row r="878" spans="1:14" x14ac:dyDescent="0.2">
      <c r="A878" s="26"/>
      <c r="B878" s="27" t="s">
        <v>8</v>
      </c>
      <c r="C878" s="26">
        <v>7210.5558090200002</v>
      </c>
      <c r="D878" s="26">
        <v>7080.7183548200001</v>
      </c>
      <c r="E878" s="26">
        <v>7500.5862131100002</v>
      </c>
      <c r="F878" s="26">
        <v>8633.1724058199998</v>
      </c>
      <c r="G878" s="26">
        <v>7002.7908904799997</v>
      </c>
      <c r="H878" s="26">
        <v>7092.2925123599998</v>
      </c>
      <c r="I878" s="26">
        <v>7403.8548422000003</v>
      </c>
      <c r="J878" s="26">
        <v>6390.9011247600001</v>
      </c>
      <c r="K878" s="26">
        <v>8644.9209263899993</v>
      </c>
      <c r="L878" s="26">
        <v>9329.58840753</v>
      </c>
      <c r="M878" s="26">
        <v>8920.2237209399991</v>
      </c>
      <c r="N878" s="26">
        <v>9587.2972706300006</v>
      </c>
    </row>
    <row r="879" spans="1:14" x14ac:dyDescent="0.2">
      <c r="A879" s="26"/>
      <c r="B879" s="27" t="s">
        <v>9</v>
      </c>
      <c r="C879" s="26">
        <v>12314.76732929</v>
      </c>
      <c r="D879" s="26">
        <v>13940.97297252</v>
      </c>
      <c r="E879" s="26">
        <v>16854.435736889998</v>
      </c>
      <c r="F879" s="26">
        <v>18828.785763920001</v>
      </c>
      <c r="G879" s="26">
        <v>17140.29247529</v>
      </c>
      <c r="H879" s="26">
        <v>19949.804316289999</v>
      </c>
      <c r="I879" s="26">
        <v>22449.277478</v>
      </c>
      <c r="J879" s="26">
        <v>23469.280246279999</v>
      </c>
      <c r="K879" s="26">
        <v>28132.173949979999</v>
      </c>
      <c r="L879" s="26">
        <v>25129.655009540002</v>
      </c>
      <c r="M879" s="26">
        <v>24056.766471579998</v>
      </c>
      <c r="N879" s="26">
        <v>29317.866720040001</v>
      </c>
    </row>
    <row r="880" spans="1:14" x14ac:dyDescent="0.2">
      <c r="A880" s="26"/>
      <c r="B880" s="27" t="s">
        <v>10</v>
      </c>
      <c r="C880" s="26">
        <v>47457.315975819998</v>
      </c>
      <c r="D880" s="26">
        <v>50636.119638670003</v>
      </c>
      <c r="E880" s="26">
        <v>60896.401415419998</v>
      </c>
      <c r="F880" s="26">
        <v>67737.532891049996</v>
      </c>
      <c r="G880" s="26">
        <v>65801.257173310005</v>
      </c>
      <c r="H880" s="26">
        <v>67369.494533429999</v>
      </c>
      <c r="I880" s="26">
        <v>80041.147972999999</v>
      </c>
      <c r="J880" s="26">
        <v>83627.780761510003</v>
      </c>
      <c r="K880" s="26">
        <v>85068.358739649993</v>
      </c>
      <c r="L880" s="26">
        <v>88315.327351529995</v>
      </c>
      <c r="M880" s="26">
        <v>80317.503623869998</v>
      </c>
      <c r="N880" s="26">
        <v>81970.29846921</v>
      </c>
    </row>
    <row r="881" spans="1:14" x14ac:dyDescent="0.2">
      <c r="A881" s="26"/>
      <c r="B881" s="27" t="s">
        <v>11</v>
      </c>
      <c r="C881" s="26">
        <v>3485.1508246899998</v>
      </c>
      <c r="D881" s="26">
        <v>4721.7718124399998</v>
      </c>
      <c r="E881" s="26">
        <v>2795.0925659999998</v>
      </c>
      <c r="F881" s="26">
        <v>2950.7759799999999</v>
      </c>
      <c r="G881" s="26">
        <v>2777.5048050700002</v>
      </c>
      <c r="H881" s="26">
        <v>2781.2911813000001</v>
      </c>
      <c r="I881" s="26">
        <v>2842.8244746999999</v>
      </c>
      <c r="J881" s="26">
        <v>2535.0317488999999</v>
      </c>
      <c r="K881" s="26">
        <v>2792.2390889500002</v>
      </c>
      <c r="L881" s="26">
        <v>3462.7738543300002</v>
      </c>
      <c r="M881" s="26">
        <v>2769.3396283900001</v>
      </c>
      <c r="N881" s="26">
        <v>2976.2090704100001</v>
      </c>
    </row>
    <row r="882" spans="1:14" x14ac:dyDescent="0.2">
      <c r="A882" s="26"/>
      <c r="B882" s="27" t="s">
        <v>12</v>
      </c>
      <c r="C882" s="26">
        <v>1772.1925736000001</v>
      </c>
      <c r="D882" s="26">
        <v>1662.4928106499999</v>
      </c>
      <c r="E882" s="26">
        <v>1850.7656062900001</v>
      </c>
      <c r="F882" s="26">
        <v>1631.8759601500001</v>
      </c>
      <c r="G882" s="26">
        <v>1385.9195088900001</v>
      </c>
      <c r="H882" s="26">
        <v>1178.73769113</v>
      </c>
      <c r="I882" s="26">
        <v>1177.44368218</v>
      </c>
      <c r="J882" s="26">
        <v>1085.7079715</v>
      </c>
      <c r="K882" s="26">
        <v>1380.85052425</v>
      </c>
      <c r="L882" s="26">
        <v>1406.33727417</v>
      </c>
      <c r="M882" s="26">
        <v>1581.52915902</v>
      </c>
      <c r="N882" s="26">
        <v>1469.13354248</v>
      </c>
    </row>
    <row r="883" spans="1:14" x14ac:dyDescent="0.2">
      <c r="A883" s="26" t="s">
        <v>146</v>
      </c>
      <c r="B883" s="27" t="s">
        <v>1</v>
      </c>
      <c r="C883" s="26">
        <v>1273.0899999999999</v>
      </c>
      <c r="D883" s="26">
        <v>1532.82</v>
      </c>
      <c r="E883" s="26">
        <v>1998.59</v>
      </c>
      <c r="F883" s="26">
        <v>2298.06</v>
      </c>
      <c r="G883" s="26">
        <v>2943.12</v>
      </c>
      <c r="H883" s="26">
        <v>3003.23</v>
      </c>
      <c r="I883" s="26">
        <v>3666.43</v>
      </c>
      <c r="J883" s="26">
        <v>4235.93</v>
      </c>
      <c r="K883" s="26">
        <v>4897.8069999999998</v>
      </c>
      <c r="L883" s="26">
        <v>4647.07</v>
      </c>
      <c r="M883" s="26">
        <v>7308.79</v>
      </c>
      <c r="N883" s="26">
        <v>6298.4858119999999</v>
      </c>
    </row>
    <row r="884" spans="1:14" x14ac:dyDescent="0.2">
      <c r="A884" s="26"/>
      <c r="B884" s="27" t="s">
        <v>61</v>
      </c>
      <c r="C884" s="26" t="s">
        <v>13</v>
      </c>
      <c r="D884" s="26" t="s">
        <v>13</v>
      </c>
      <c r="E884" s="26" t="s">
        <v>13</v>
      </c>
      <c r="F884" s="26" t="s">
        <v>13</v>
      </c>
      <c r="G884" s="26" t="s">
        <v>13</v>
      </c>
      <c r="H884" s="26" t="s">
        <v>13</v>
      </c>
      <c r="I884" s="26" t="s">
        <v>13</v>
      </c>
      <c r="J884" s="26" t="s">
        <v>13</v>
      </c>
      <c r="K884" s="26" t="s">
        <v>13</v>
      </c>
      <c r="L884" s="26" t="s">
        <v>13</v>
      </c>
      <c r="M884" s="26" t="s">
        <v>13</v>
      </c>
      <c r="N884" s="26" t="s">
        <v>13</v>
      </c>
    </row>
    <row r="885" spans="1:14" x14ac:dyDescent="0.2">
      <c r="A885" s="26"/>
      <c r="B885" s="27" t="s">
        <v>2</v>
      </c>
      <c r="C885" s="26">
        <v>580.86199999999997</v>
      </c>
      <c r="D885" s="26">
        <v>739.62400000000002</v>
      </c>
      <c r="E885" s="26">
        <v>855.18499999999995</v>
      </c>
      <c r="F885" s="26">
        <v>1104.6199999999999</v>
      </c>
      <c r="G885" s="26">
        <v>894.34500000000003</v>
      </c>
      <c r="H885" s="26">
        <v>1135.29</v>
      </c>
      <c r="I885" s="26">
        <v>1838.03</v>
      </c>
      <c r="J885" s="26">
        <v>1919.62</v>
      </c>
      <c r="K885" s="26">
        <v>1889.0350000000001</v>
      </c>
      <c r="L885" s="26">
        <v>1613.44</v>
      </c>
      <c r="M885" s="26">
        <v>1860.9280000000001</v>
      </c>
      <c r="N885" s="26" t="s">
        <v>13</v>
      </c>
    </row>
    <row r="886" spans="1:14" x14ac:dyDescent="0.2">
      <c r="A886" s="26"/>
      <c r="B886" s="27" t="s">
        <v>3</v>
      </c>
      <c r="C886" s="26">
        <v>302.78800000000001</v>
      </c>
      <c r="D886" s="26">
        <v>344.53199999999998</v>
      </c>
      <c r="E886" s="26">
        <v>557.98500000000001</v>
      </c>
      <c r="F886" s="26">
        <v>542.07000000000005</v>
      </c>
      <c r="G886" s="26">
        <v>684.44</v>
      </c>
      <c r="H886" s="26">
        <v>574.42999999999995</v>
      </c>
      <c r="I886" s="26">
        <v>464.24</v>
      </c>
      <c r="J886" s="26">
        <v>463.77</v>
      </c>
      <c r="K886" s="26">
        <v>472.89</v>
      </c>
      <c r="L886" s="26">
        <v>458.47199999999998</v>
      </c>
      <c r="M886" s="26">
        <v>737</v>
      </c>
      <c r="N886" s="26" t="s">
        <v>13</v>
      </c>
    </row>
    <row r="887" spans="1:14" x14ac:dyDescent="0.2">
      <c r="A887" s="26"/>
      <c r="B887" s="27" t="s">
        <v>4</v>
      </c>
      <c r="C887" s="26">
        <v>389.44</v>
      </c>
      <c r="D887" s="26">
        <v>448.66399999999999</v>
      </c>
      <c r="E887" s="26">
        <v>585.41999999999996</v>
      </c>
      <c r="F887" s="26">
        <v>651.37</v>
      </c>
      <c r="G887" s="26">
        <v>1364.335</v>
      </c>
      <c r="H887" s="26">
        <v>1293.51</v>
      </c>
      <c r="I887" s="26">
        <v>1364.16</v>
      </c>
      <c r="J887" s="26">
        <v>1852.54</v>
      </c>
      <c r="K887" s="26">
        <v>2535.8820000000001</v>
      </c>
      <c r="L887" s="26">
        <v>2575.1579999999999</v>
      </c>
      <c r="M887" s="26">
        <v>4710.8620000000001</v>
      </c>
      <c r="N887" s="26" t="s">
        <v>13</v>
      </c>
    </row>
    <row r="888" spans="1:14" x14ac:dyDescent="0.2">
      <c r="A888" s="26"/>
      <c r="B888" s="27" t="s">
        <v>5</v>
      </c>
      <c r="C888" s="26" t="s">
        <v>13</v>
      </c>
      <c r="D888" s="26" t="s">
        <v>13</v>
      </c>
      <c r="E888" s="26" t="s">
        <v>13</v>
      </c>
      <c r="F888" s="26" t="s">
        <v>13</v>
      </c>
      <c r="G888" s="26" t="s">
        <v>13</v>
      </c>
      <c r="H888" s="26" t="s">
        <v>13</v>
      </c>
      <c r="I888" s="26" t="s">
        <v>13</v>
      </c>
      <c r="J888" s="26" t="s">
        <v>13</v>
      </c>
      <c r="K888" s="26" t="s">
        <v>13</v>
      </c>
      <c r="L888" s="26" t="s">
        <v>13</v>
      </c>
      <c r="M888" s="26" t="s">
        <v>13</v>
      </c>
      <c r="N888" s="26" t="s">
        <v>13</v>
      </c>
    </row>
    <row r="889" spans="1:14" x14ac:dyDescent="0.2">
      <c r="A889" s="26"/>
      <c r="B889" s="27" t="s">
        <v>6</v>
      </c>
      <c r="C889" s="26">
        <v>57.365699999999997</v>
      </c>
      <c r="D889" s="26">
        <v>69.885900000000007</v>
      </c>
      <c r="E889" s="26">
        <v>82.505399999999995</v>
      </c>
      <c r="F889" s="26">
        <v>107.607</v>
      </c>
      <c r="G889" s="26">
        <v>87.624600000000001</v>
      </c>
      <c r="H889" s="26">
        <v>116.959</v>
      </c>
      <c r="I889" s="26">
        <v>133.35599999999999</v>
      </c>
      <c r="J889" s="26">
        <v>151.67500000000001</v>
      </c>
      <c r="K889" s="26">
        <v>148.46600000000001</v>
      </c>
      <c r="L889" s="26">
        <v>117.72199999999999</v>
      </c>
      <c r="M889" s="26">
        <v>118.44499999999999</v>
      </c>
      <c r="N889" s="26" t="s">
        <v>13</v>
      </c>
    </row>
    <row r="890" spans="1:14" x14ac:dyDescent="0.2">
      <c r="A890" s="26"/>
      <c r="B890" s="27" t="s">
        <v>7</v>
      </c>
      <c r="C890" s="26" t="s">
        <v>13</v>
      </c>
      <c r="D890" s="26" t="s">
        <v>13</v>
      </c>
      <c r="E890" s="26" t="s">
        <v>13</v>
      </c>
      <c r="F890" s="26" t="s">
        <v>13</v>
      </c>
      <c r="G890" s="26" t="s">
        <v>13</v>
      </c>
      <c r="H890" s="26" t="s">
        <v>13</v>
      </c>
      <c r="I890" s="26" t="s">
        <v>13</v>
      </c>
      <c r="J890" s="26" t="s">
        <v>13</v>
      </c>
      <c r="K890" s="26" t="s">
        <v>13</v>
      </c>
      <c r="L890" s="26" t="s">
        <v>13</v>
      </c>
      <c r="M890" s="26" t="s">
        <v>13</v>
      </c>
      <c r="N890" s="26" t="s">
        <v>13</v>
      </c>
    </row>
    <row r="891" spans="1:14" x14ac:dyDescent="0.2">
      <c r="A891" s="26"/>
      <c r="B891" s="27" t="s">
        <v>8</v>
      </c>
      <c r="C891" s="26" t="s">
        <v>13</v>
      </c>
      <c r="D891" s="26" t="s">
        <v>13</v>
      </c>
      <c r="E891" s="26" t="s">
        <v>13</v>
      </c>
      <c r="F891" s="26" t="s">
        <v>13</v>
      </c>
      <c r="G891" s="26" t="s">
        <v>13</v>
      </c>
      <c r="H891" s="26" t="s">
        <v>13</v>
      </c>
      <c r="I891" s="26" t="s">
        <v>13</v>
      </c>
      <c r="J891" s="26" t="s">
        <v>13</v>
      </c>
      <c r="K891" s="26" t="s">
        <v>13</v>
      </c>
      <c r="L891" s="26" t="s">
        <v>13</v>
      </c>
      <c r="M891" s="26" t="s">
        <v>13</v>
      </c>
      <c r="N891" s="26" t="s">
        <v>13</v>
      </c>
    </row>
    <row r="892" spans="1:14" x14ac:dyDescent="0.2">
      <c r="A892" s="26"/>
      <c r="B892" s="27" t="s">
        <v>9</v>
      </c>
      <c r="C892" s="26" t="s">
        <v>13</v>
      </c>
      <c r="D892" s="26" t="s">
        <v>13</v>
      </c>
      <c r="E892" s="26" t="s">
        <v>13</v>
      </c>
      <c r="F892" s="26" t="s">
        <v>13</v>
      </c>
      <c r="G892" s="26" t="s">
        <v>13</v>
      </c>
      <c r="H892" s="26" t="s">
        <v>13</v>
      </c>
      <c r="I892" s="26" t="s">
        <v>13</v>
      </c>
      <c r="J892" s="26" t="s">
        <v>13</v>
      </c>
      <c r="K892" s="26" t="s">
        <v>13</v>
      </c>
      <c r="L892" s="26" t="s">
        <v>13</v>
      </c>
      <c r="M892" s="26" t="s">
        <v>13</v>
      </c>
      <c r="N892" s="26" t="s">
        <v>13</v>
      </c>
    </row>
    <row r="893" spans="1:14" x14ac:dyDescent="0.2">
      <c r="A893" s="26"/>
      <c r="B893" s="27" t="s">
        <v>10</v>
      </c>
      <c r="C893" s="26">
        <v>199.03800000000001</v>
      </c>
      <c r="D893" s="26">
        <v>287.827</v>
      </c>
      <c r="E893" s="26">
        <v>316.62</v>
      </c>
      <c r="F893" s="26">
        <v>283.24</v>
      </c>
      <c r="G893" s="26">
        <v>700</v>
      </c>
      <c r="H893" s="26">
        <v>617.5</v>
      </c>
      <c r="I893" s="26">
        <v>690</v>
      </c>
      <c r="J893" s="26">
        <v>1303.3699999999999</v>
      </c>
      <c r="K893" s="26">
        <v>1847.42</v>
      </c>
      <c r="L893" s="26">
        <v>1643.78</v>
      </c>
      <c r="M893" s="26">
        <v>3772.92</v>
      </c>
      <c r="N893" s="26" t="s">
        <v>13</v>
      </c>
    </row>
    <row r="894" spans="1:14" x14ac:dyDescent="0.2">
      <c r="A894" s="26"/>
      <c r="B894" s="27" t="s">
        <v>11</v>
      </c>
      <c r="C894" s="26" t="s">
        <v>13</v>
      </c>
      <c r="D894" s="26" t="s">
        <v>13</v>
      </c>
      <c r="E894" s="26" t="s">
        <v>13</v>
      </c>
      <c r="F894" s="26" t="s">
        <v>13</v>
      </c>
      <c r="G894" s="26" t="s">
        <v>13</v>
      </c>
      <c r="H894" s="26" t="s">
        <v>13</v>
      </c>
      <c r="I894" s="26" t="s">
        <v>13</v>
      </c>
      <c r="J894" s="26" t="s">
        <v>13</v>
      </c>
      <c r="K894" s="26" t="s">
        <v>13</v>
      </c>
      <c r="L894" s="26" t="s">
        <v>13</v>
      </c>
      <c r="M894" s="26" t="s">
        <v>13</v>
      </c>
      <c r="N894" s="26" t="s">
        <v>13</v>
      </c>
    </row>
    <row r="895" spans="1:14" x14ac:dyDescent="0.2">
      <c r="A895" s="26"/>
      <c r="B895" s="27" t="s">
        <v>12</v>
      </c>
      <c r="C895" s="26">
        <v>133.03700000000001</v>
      </c>
      <c r="D895" s="26">
        <v>90.95</v>
      </c>
      <c r="E895" s="26">
        <v>186.29499999999999</v>
      </c>
      <c r="F895" s="26">
        <v>260.524</v>
      </c>
      <c r="G895" s="26">
        <v>576.71</v>
      </c>
      <c r="H895" s="26">
        <v>559.04999999999995</v>
      </c>
      <c r="I895" s="26">
        <v>540.79999999999995</v>
      </c>
      <c r="J895" s="26">
        <v>397.5</v>
      </c>
      <c r="K895" s="26">
        <v>540</v>
      </c>
      <c r="L895" s="26">
        <v>813.65300000000002</v>
      </c>
      <c r="M895" s="26">
        <v>819.49699999999996</v>
      </c>
      <c r="N895" s="26" t="s">
        <v>13</v>
      </c>
    </row>
    <row r="896" spans="1:14" x14ac:dyDescent="0.2">
      <c r="A896" s="26" t="s">
        <v>148</v>
      </c>
      <c r="B896" s="27" t="s">
        <v>1</v>
      </c>
      <c r="C896" s="26">
        <v>16228.98667953</v>
      </c>
      <c r="D896" s="26">
        <v>18128.630321469998</v>
      </c>
      <c r="E896" s="26">
        <v>22370.752251549999</v>
      </c>
      <c r="F896" s="26">
        <v>27174.487380409999</v>
      </c>
      <c r="G896" s="26">
        <v>21754.407681839999</v>
      </c>
      <c r="H896" s="26">
        <v>20113.370726239998</v>
      </c>
      <c r="I896" s="26">
        <v>19305.627958370002</v>
      </c>
      <c r="J896" s="26">
        <v>15826.153098950001</v>
      </c>
      <c r="K896" s="26">
        <v>16325.370870999999</v>
      </c>
      <c r="L896" s="26">
        <v>16956.04930671</v>
      </c>
      <c r="M896" s="26">
        <v>12184.98345826</v>
      </c>
      <c r="N896" s="26">
        <v>10715.064276470001</v>
      </c>
    </row>
    <row r="897" spans="1:14" x14ac:dyDescent="0.2">
      <c r="A897" s="26"/>
      <c r="B897" s="27" t="s">
        <v>61</v>
      </c>
      <c r="C897" s="26">
        <v>210.730343</v>
      </c>
      <c r="D897" s="26">
        <v>455.13080500000001</v>
      </c>
      <c r="E897" s="26">
        <v>394.666156</v>
      </c>
      <c r="F897" s="26">
        <v>448.61900527</v>
      </c>
      <c r="G897" s="26">
        <v>277.83972919000001</v>
      </c>
      <c r="H897" s="26">
        <v>203.96135329000001</v>
      </c>
      <c r="I897" s="26">
        <v>201.56946153000001</v>
      </c>
      <c r="J897" s="26">
        <v>156.49613127999999</v>
      </c>
      <c r="K897" s="26">
        <v>239.92277858</v>
      </c>
      <c r="L897" s="26">
        <v>334.86747924000002</v>
      </c>
      <c r="M897" s="26">
        <v>178.55974376</v>
      </c>
      <c r="N897" s="26">
        <v>107.94661624</v>
      </c>
    </row>
    <row r="898" spans="1:14" x14ac:dyDescent="0.2">
      <c r="A898" s="26"/>
      <c r="B898" s="27" t="s">
        <v>2</v>
      </c>
      <c r="C898" s="26">
        <v>8477.4070520000005</v>
      </c>
      <c r="D898" s="26">
        <v>9549.1842120000001</v>
      </c>
      <c r="E898" s="26">
        <v>11650.806864</v>
      </c>
      <c r="F898" s="26">
        <v>15263.219382990001</v>
      </c>
      <c r="G898" s="26">
        <v>11109.43616734</v>
      </c>
      <c r="H898" s="26">
        <v>10836.30776973</v>
      </c>
      <c r="I898" s="26">
        <v>10090.289217420001</v>
      </c>
      <c r="J898" s="26">
        <v>8151.9323032100001</v>
      </c>
      <c r="K898" s="26">
        <v>8619.6938494999995</v>
      </c>
      <c r="L898" s="26">
        <v>8303.4928906900004</v>
      </c>
      <c r="M898" s="26">
        <v>6022.2323516899996</v>
      </c>
      <c r="N898" s="26">
        <v>4919.4103918399996</v>
      </c>
    </row>
    <row r="899" spans="1:14" x14ac:dyDescent="0.2">
      <c r="A899" s="26"/>
      <c r="B899" s="27" t="s">
        <v>3</v>
      </c>
      <c r="C899" s="26">
        <v>3306.9884900000002</v>
      </c>
      <c r="D899" s="26">
        <v>3242.4786079999999</v>
      </c>
      <c r="E899" s="26">
        <v>3717.061365</v>
      </c>
      <c r="F899" s="26">
        <v>3931.7734008699999</v>
      </c>
      <c r="G899" s="26">
        <v>3381.1091501599999</v>
      </c>
      <c r="H899" s="26">
        <v>2855.45894615</v>
      </c>
      <c r="I899" s="26">
        <v>3150.73920387</v>
      </c>
      <c r="J899" s="26">
        <v>2369.1561286599999</v>
      </c>
      <c r="K899" s="26">
        <v>2436.670079</v>
      </c>
      <c r="L899" s="26">
        <v>2754.82897744</v>
      </c>
      <c r="M899" s="26">
        <v>2259.6125586200001</v>
      </c>
      <c r="N899" s="26">
        <v>2221.0058451899999</v>
      </c>
    </row>
    <row r="900" spans="1:14" x14ac:dyDescent="0.2">
      <c r="A900" s="26"/>
      <c r="B900" s="27" t="s">
        <v>4</v>
      </c>
      <c r="C900" s="26">
        <v>4233.8607949999996</v>
      </c>
      <c r="D900" s="26">
        <v>4881.8366969999997</v>
      </c>
      <c r="E900" s="26">
        <v>6608.2178670000003</v>
      </c>
      <c r="F900" s="26">
        <v>7530.8755912699999</v>
      </c>
      <c r="G900" s="26">
        <v>6986.0226351499996</v>
      </c>
      <c r="H900" s="26">
        <v>6217.6426570599997</v>
      </c>
      <c r="I900" s="26">
        <v>5863.0300755500002</v>
      </c>
      <c r="J900" s="26">
        <v>5148.5685357900002</v>
      </c>
      <c r="K900" s="26">
        <v>5029.0841641999996</v>
      </c>
      <c r="L900" s="26">
        <v>5562.8599593199997</v>
      </c>
      <c r="M900" s="26">
        <v>3724.5788041800001</v>
      </c>
      <c r="N900" s="26">
        <v>3466.7014231899998</v>
      </c>
    </row>
    <row r="901" spans="1:14" x14ac:dyDescent="0.2">
      <c r="A901" s="26"/>
      <c r="B901" s="27" t="s">
        <v>5</v>
      </c>
      <c r="C901" s="26">
        <v>107.467794</v>
      </c>
      <c r="D901" s="26">
        <v>154.497713</v>
      </c>
      <c r="E901" s="26">
        <v>149.98455300000001</v>
      </c>
      <c r="F901" s="26">
        <v>271.54692556999998</v>
      </c>
      <c r="G901" s="26">
        <v>303.40240415</v>
      </c>
      <c r="H901" s="26">
        <v>320.11337071999998</v>
      </c>
      <c r="I901" s="26">
        <v>314.72638683000002</v>
      </c>
      <c r="J901" s="26">
        <v>182.45033366999999</v>
      </c>
      <c r="K901" s="26">
        <v>242.44548627</v>
      </c>
      <c r="L901" s="26">
        <v>462.63189387</v>
      </c>
      <c r="M901" s="26">
        <v>329.94735259999999</v>
      </c>
      <c r="N901" s="26">
        <v>145.39776599000001</v>
      </c>
    </row>
    <row r="902" spans="1:14" x14ac:dyDescent="0.2">
      <c r="A902" s="26"/>
      <c r="B902" s="27" t="s">
        <v>6</v>
      </c>
      <c r="C902" s="26">
        <v>796.61676399999999</v>
      </c>
      <c r="D902" s="26">
        <v>1011.441579</v>
      </c>
      <c r="E902" s="26">
        <v>1316.583196</v>
      </c>
      <c r="F902" s="26">
        <v>1868.89618352</v>
      </c>
      <c r="G902" s="26">
        <v>1648.2052109900001</v>
      </c>
      <c r="H902" s="26">
        <v>1451.4366693300001</v>
      </c>
      <c r="I902" s="26">
        <v>1487.4436126799999</v>
      </c>
      <c r="J902" s="26">
        <v>1175.9052491699999</v>
      </c>
      <c r="K902" s="26">
        <v>1518.9355767</v>
      </c>
      <c r="L902" s="26">
        <v>1527.07000242</v>
      </c>
      <c r="M902" s="26">
        <v>962.33720286000005</v>
      </c>
      <c r="N902" s="26">
        <v>899.95038043</v>
      </c>
    </row>
    <row r="903" spans="1:14" x14ac:dyDescent="0.2">
      <c r="A903" s="26"/>
      <c r="B903" s="27" t="s">
        <v>7</v>
      </c>
      <c r="C903" s="26">
        <v>82.826901000000007</v>
      </c>
      <c r="D903" s="26">
        <v>152.68988100000001</v>
      </c>
      <c r="E903" s="26">
        <v>512.13016800000003</v>
      </c>
      <c r="F903" s="26">
        <v>262.94062217999999</v>
      </c>
      <c r="G903" s="26">
        <v>291.86189501000001</v>
      </c>
      <c r="H903" s="26">
        <v>445.00658901000003</v>
      </c>
      <c r="I903" s="26">
        <v>445.53801669000001</v>
      </c>
      <c r="J903" s="26">
        <v>923.30147733000001</v>
      </c>
      <c r="K903" s="26">
        <v>466.16982602000002</v>
      </c>
      <c r="L903" s="26">
        <v>311.78232021000002</v>
      </c>
      <c r="M903" s="26">
        <v>374.08820851000002</v>
      </c>
      <c r="N903" s="26">
        <v>261.30961346999999</v>
      </c>
    </row>
    <row r="904" spans="1:14" x14ac:dyDescent="0.2">
      <c r="A904" s="26"/>
      <c r="B904" s="27" t="s">
        <v>8</v>
      </c>
      <c r="C904" s="26">
        <v>480.69716199999999</v>
      </c>
      <c r="D904" s="26">
        <v>439.16043000000002</v>
      </c>
      <c r="E904" s="26">
        <v>651.78544899999997</v>
      </c>
      <c r="F904" s="26">
        <v>714.21346014999995</v>
      </c>
      <c r="G904" s="26">
        <v>655.17326802000002</v>
      </c>
      <c r="H904" s="26">
        <v>627.37982504000001</v>
      </c>
      <c r="I904" s="26">
        <v>556.19270040000004</v>
      </c>
      <c r="J904" s="26">
        <v>370.29708567</v>
      </c>
      <c r="K904" s="26">
        <v>322.10993960000002</v>
      </c>
      <c r="L904" s="26">
        <v>448.30317446999999</v>
      </c>
      <c r="M904" s="26">
        <v>289.68823025</v>
      </c>
      <c r="N904" s="26">
        <v>246.79181449999999</v>
      </c>
    </row>
    <row r="905" spans="1:14" x14ac:dyDescent="0.2">
      <c r="A905" s="26"/>
      <c r="B905" s="27" t="s">
        <v>9</v>
      </c>
      <c r="C905" s="26">
        <v>551.19812100000001</v>
      </c>
      <c r="D905" s="26">
        <v>615.04595600000005</v>
      </c>
      <c r="E905" s="26">
        <v>971.99940800000002</v>
      </c>
      <c r="F905" s="26">
        <v>1062.1265672899999</v>
      </c>
      <c r="G905" s="26">
        <v>1136.25808957</v>
      </c>
      <c r="H905" s="26">
        <v>1026.95865809</v>
      </c>
      <c r="I905" s="26">
        <v>1014.65896532</v>
      </c>
      <c r="J905" s="26">
        <v>901.33034559999999</v>
      </c>
      <c r="K905" s="26">
        <v>792.13021419999995</v>
      </c>
      <c r="L905" s="26">
        <v>869.93901006999999</v>
      </c>
      <c r="M905" s="26">
        <v>622.18643632999999</v>
      </c>
      <c r="N905" s="26">
        <v>629.44149001999995</v>
      </c>
    </row>
    <row r="906" spans="1:14" x14ac:dyDescent="0.2">
      <c r="A906" s="26"/>
      <c r="B906" s="27" t="s">
        <v>10</v>
      </c>
      <c r="C906" s="26">
        <v>1525.088585</v>
      </c>
      <c r="D906" s="26">
        <v>1757.513721</v>
      </c>
      <c r="E906" s="26">
        <v>2092.6521699999998</v>
      </c>
      <c r="F906" s="26">
        <v>2382.1196751100001</v>
      </c>
      <c r="G906" s="26">
        <v>2116.7584005799999</v>
      </c>
      <c r="H906" s="26">
        <v>1752.6107715400001</v>
      </c>
      <c r="I906" s="26">
        <v>1572.6588402100001</v>
      </c>
      <c r="J906" s="26">
        <v>1240.14832441</v>
      </c>
      <c r="K906" s="26">
        <v>1338.4955898999999</v>
      </c>
      <c r="L906" s="26">
        <v>1526.9373290999999</v>
      </c>
      <c r="M906" s="26">
        <v>853.98138319999998</v>
      </c>
      <c r="N906" s="26">
        <v>906.16509932999998</v>
      </c>
    </row>
    <row r="907" spans="1:14" x14ac:dyDescent="0.2">
      <c r="A907" s="26"/>
      <c r="B907" s="27" t="s">
        <v>11</v>
      </c>
      <c r="C907" s="26">
        <v>200.80449100000001</v>
      </c>
      <c r="D907" s="26">
        <v>245.91928200000001</v>
      </c>
      <c r="E907" s="26">
        <v>384.81833</v>
      </c>
      <c r="F907" s="26">
        <v>457.79815553999998</v>
      </c>
      <c r="G907" s="26">
        <v>351.36940550999998</v>
      </c>
      <c r="H907" s="26">
        <v>299.71723538999998</v>
      </c>
      <c r="I907" s="26">
        <v>248.41698464999999</v>
      </c>
      <c r="J907" s="26">
        <v>188.74615505</v>
      </c>
      <c r="K907" s="26">
        <v>168.09199651</v>
      </c>
      <c r="L907" s="26">
        <v>239.34268326</v>
      </c>
      <c r="M907" s="26">
        <v>150.50035545</v>
      </c>
      <c r="N907" s="26">
        <v>237.11614026000001</v>
      </c>
    </row>
    <row r="908" spans="1:14" x14ac:dyDescent="0.2">
      <c r="A908" s="26"/>
      <c r="B908" s="27" t="s">
        <v>12</v>
      </c>
      <c r="C908" s="26">
        <v>489.189706</v>
      </c>
      <c r="D908" s="26">
        <v>505.587176</v>
      </c>
      <c r="E908" s="26">
        <v>528.24244299999998</v>
      </c>
      <c r="F908" s="26">
        <v>512.55489590000002</v>
      </c>
      <c r="G908" s="26">
        <v>479.96902523</v>
      </c>
      <c r="H908" s="26">
        <v>294.55198034</v>
      </c>
      <c r="I908" s="26">
        <v>223.25555532000001</v>
      </c>
      <c r="J908" s="26">
        <v>166.77502332</v>
      </c>
      <c r="K908" s="26">
        <v>180.70553494999999</v>
      </c>
      <c r="L908" s="26">
        <v>176.85354588999999</v>
      </c>
      <c r="M908" s="26">
        <v>142.07144829000001</v>
      </c>
      <c r="N908" s="26">
        <v>140.52911914000001</v>
      </c>
    </row>
    <row r="909" spans="1:14" x14ac:dyDescent="0.2">
      <c r="A909" s="26" t="s">
        <v>150</v>
      </c>
      <c r="B909" s="27" t="s">
        <v>1</v>
      </c>
      <c r="C909" s="26">
        <v>96.196899999999999</v>
      </c>
      <c r="D909" s="26">
        <v>105.31</v>
      </c>
      <c r="E909" s="26">
        <v>108.496</v>
      </c>
      <c r="F909" s="26">
        <v>112.97</v>
      </c>
      <c r="G909" s="26">
        <v>98.102199999999996</v>
      </c>
      <c r="H909" s="26">
        <v>93.996099999999998</v>
      </c>
      <c r="I909" s="26">
        <v>100.2</v>
      </c>
      <c r="J909" s="26">
        <v>95.369</v>
      </c>
      <c r="K909" s="26">
        <v>99.010499999999993</v>
      </c>
      <c r="L909" s="26">
        <v>103.038816</v>
      </c>
      <c r="M909" s="26">
        <v>108.534659</v>
      </c>
      <c r="N909" s="26">
        <v>110.135204</v>
      </c>
    </row>
    <row r="910" spans="1:14" x14ac:dyDescent="0.2">
      <c r="A910" s="26"/>
      <c r="B910" s="27" t="s">
        <v>61</v>
      </c>
      <c r="C910" s="26" t="s">
        <v>13</v>
      </c>
      <c r="D910" s="26" t="s">
        <v>13</v>
      </c>
      <c r="E910" s="26" t="s">
        <v>13</v>
      </c>
      <c r="F910" s="26" t="s">
        <v>13</v>
      </c>
      <c r="G910" s="26" t="s">
        <v>13</v>
      </c>
      <c r="H910" s="26" t="s">
        <v>13</v>
      </c>
      <c r="I910" s="26" t="s">
        <v>13</v>
      </c>
      <c r="J910" s="26" t="s">
        <v>13</v>
      </c>
      <c r="K910" s="26" t="s">
        <v>13</v>
      </c>
      <c r="L910" s="26" t="s">
        <v>13</v>
      </c>
      <c r="M910" s="26" t="s">
        <v>13</v>
      </c>
      <c r="N910" s="26" t="s">
        <v>13</v>
      </c>
    </row>
    <row r="911" spans="1:14" x14ac:dyDescent="0.2">
      <c r="A911" s="26"/>
      <c r="B911" s="27" t="s">
        <v>2</v>
      </c>
      <c r="C911" s="26">
        <v>48.779899999999998</v>
      </c>
      <c r="D911" s="26">
        <v>49.599499999999999</v>
      </c>
      <c r="E911" s="26">
        <v>53.291800000000002</v>
      </c>
      <c r="F911" s="26">
        <v>54.6755</v>
      </c>
      <c r="G911" s="26">
        <v>44.319000000000003</v>
      </c>
      <c r="H911" s="26">
        <v>46.123199999999997</v>
      </c>
      <c r="I911" s="26">
        <v>46.940800000000003</v>
      </c>
      <c r="J911" s="26">
        <v>46.470700000000001</v>
      </c>
      <c r="K911" s="26">
        <v>47.953299999999999</v>
      </c>
      <c r="L911" s="26">
        <v>48.346670000000003</v>
      </c>
      <c r="M911" s="26">
        <v>50.425857999999998</v>
      </c>
      <c r="N911" s="26">
        <v>51.279074999999999</v>
      </c>
    </row>
    <row r="912" spans="1:14" x14ac:dyDescent="0.2">
      <c r="A912" s="26"/>
      <c r="B912" s="27" t="s">
        <v>3</v>
      </c>
      <c r="C912" s="26">
        <v>10.040800000000001</v>
      </c>
      <c r="D912" s="26">
        <v>15.5182</v>
      </c>
      <c r="E912" s="26">
        <v>15.7872</v>
      </c>
      <c r="F912" s="26">
        <v>11.061</v>
      </c>
      <c r="G912" s="26">
        <v>10.3718</v>
      </c>
      <c r="H912" s="26">
        <v>10.487299999999999</v>
      </c>
      <c r="I912" s="26">
        <v>10.461499999999999</v>
      </c>
      <c r="J912" s="26">
        <v>10.738200000000001</v>
      </c>
      <c r="K912" s="26">
        <v>11.1747</v>
      </c>
      <c r="L912" s="26">
        <v>11.431404000000001</v>
      </c>
      <c r="M912" s="26">
        <v>12.257452000000001</v>
      </c>
      <c r="N912" s="26">
        <v>12.39373</v>
      </c>
    </row>
    <row r="913" spans="1:14" x14ac:dyDescent="0.2">
      <c r="A913" s="26"/>
      <c r="B913" s="27" t="s">
        <v>4</v>
      </c>
      <c r="C913" s="26">
        <v>37.376199999999997</v>
      </c>
      <c r="D913" s="26">
        <v>40.192999999999998</v>
      </c>
      <c r="E913" s="26">
        <v>39.417000000000002</v>
      </c>
      <c r="F913" s="26">
        <v>47.232999999999997</v>
      </c>
      <c r="G913" s="26">
        <v>43.4114</v>
      </c>
      <c r="H913" s="26">
        <v>37.385599999999997</v>
      </c>
      <c r="I913" s="26">
        <v>42.797699999999999</v>
      </c>
      <c r="J913" s="26">
        <v>38.1601</v>
      </c>
      <c r="K913" s="26">
        <v>39.881999999999998</v>
      </c>
      <c r="L913" s="26">
        <v>43.260742999999998</v>
      </c>
      <c r="M913" s="26">
        <v>45.851348000000002</v>
      </c>
      <c r="N913" s="26">
        <v>46.462398999999998</v>
      </c>
    </row>
    <row r="914" spans="1:14" x14ac:dyDescent="0.2">
      <c r="A914" s="26"/>
      <c r="B914" s="27" t="s">
        <v>5</v>
      </c>
      <c r="C914" s="26">
        <v>4.07585</v>
      </c>
      <c r="D914" s="26">
        <v>5.0408499999999998</v>
      </c>
      <c r="E914" s="26">
        <v>4.2690000000000001</v>
      </c>
      <c r="F914" s="26">
        <v>5.6961500000000003</v>
      </c>
      <c r="G914" s="26">
        <v>4.2627100000000002</v>
      </c>
      <c r="H914" s="26">
        <v>2.0526300000000002</v>
      </c>
      <c r="I914" s="26">
        <v>1.32359</v>
      </c>
      <c r="J914" s="26">
        <v>1.12435</v>
      </c>
      <c r="K914" s="26">
        <v>1.14683</v>
      </c>
      <c r="L914" s="26">
        <v>1.0473859999999999</v>
      </c>
      <c r="M914" s="26">
        <v>1.1110930000000001</v>
      </c>
      <c r="N914" s="26">
        <v>1.166647</v>
      </c>
    </row>
    <row r="915" spans="1:14" x14ac:dyDescent="0.2">
      <c r="A915" s="26"/>
      <c r="B915" s="27" t="s">
        <v>6</v>
      </c>
      <c r="C915" s="26">
        <v>12.6746</v>
      </c>
      <c r="D915" s="26">
        <v>14.493</v>
      </c>
      <c r="E915" s="26">
        <v>14.968999999999999</v>
      </c>
      <c r="F915" s="26">
        <v>15.077199999999999</v>
      </c>
      <c r="G915" s="26">
        <v>13.5905</v>
      </c>
      <c r="H915" s="26">
        <v>13.270099999999999</v>
      </c>
      <c r="I915" s="26">
        <v>14.0571</v>
      </c>
      <c r="J915" s="26">
        <v>14.601000000000001</v>
      </c>
      <c r="K915" s="26">
        <v>15.4588</v>
      </c>
      <c r="L915" s="26">
        <v>18.430233999999999</v>
      </c>
      <c r="M915" s="26">
        <v>19.447315</v>
      </c>
      <c r="N915" s="26">
        <v>19.729369999999999</v>
      </c>
    </row>
    <row r="916" spans="1:14" x14ac:dyDescent="0.2">
      <c r="A916" s="26"/>
      <c r="B916" s="27" t="s">
        <v>7</v>
      </c>
      <c r="C916" s="26" t="s">
        <v>13</v>
      </c>
      <c r="D916" s="26" t="s">
        <v>13</v>
      </c>
      <c r="E916" s="26" t="s">
        <v>13</v>
      </c>
      <c r="F916" s="26" t="s">
        <v>13</v>
      </c>
      <c r="G916" s="26" t="s">
        <v>13</v>
      </c>
      <c r="H916" s="26" t="s">
        <v>13</v>
      </c>
      <c r="I916" s="26" t="s">
        <v>13</v>
      </c>
      <c r="J916" s="26" t="s">
        <v>13</v>
      </c>
      <c r="K916" s="26" t="s">
        <v>13</v>
      </c>
      <c r="L916" s="26" t="s">
        <v>13</v>
      </c>
      <c r="M916" s="26" t="s">
        <v>13</v>
      </c>
      <c r="N916" s="26" t="s">
        <v>13</v>
      </c>
    </row>
    <row r="917" spans="1:14" x14ac:dyDescent="0.2">
      <c r="A917" s="26"/>
      <c r="B917" s="27" t="s">
        <v>8</v>
      </c>
      <c r="C917" s="26">
        <v>0.88520399999999999</v>
      </c>
      <c r="D917" s="26">
        <v>2.3665099999999999</v>
      </c>
      <c r="E917" s="26">
        <v>2.53389</v>
      </c>
      <c r="F917" s="26">
        <v>3.0245899999999999</v>
      </c>
      <c r="G917" s="26">
        <v>3.4921899999999999</v>
      </c>
      <c r="H917" s="26">
        <v>5.5020100000000003</v>
      </c>
      <c r="I917" s="26">
        <v>5.6157399999999997</v>
      </c>
      <c r="J917" s="26">
        <v>6.2130400000000003</v>
      </c>
      <c r="K917" s="26">
        <v>6.4655699999999996</v>
      </c>
      <c r="L917" s="26">
        <v>7.8900670000000002</v>
      </c>
      <c r="M917" s="26">
        <v>8.4602140000000006</v>
      </c>
      <c r="N917" s="26">
        <v>8.5542739999999995</v>
      </c>
    </row>
    <row r="918" spans="1:14" x14ac:dyDescent="0.2">
      <c r="A918" s="26"/>
      <c r="B918" s="27" t="s">
        <v>9</v>
      </c>
      <c r="C918" s="26">
        <v>1.8769899999999999</v>
      </c>
      <c r="D918" s="26">
        <v>2.8345899999999999</v>
      </c>
      <c r="E918" s="26">
        <v>2.99715</v>
      </c>
      <c r="F918" s="26">
        <v>3.68797</v>
      </c>
      <c r="G918" s="26">
        <v>2.7254399999999999</v>
      </c>
      <c r="H918" s="26">
        <v>2.1012499999999998</v>
      </c>
      <c r="I918" s="26">
        <v>2.41351</v>
      </c>
      <c r="J918" s="26">
        <v>1.8325800000000001</v>
      </c>
      <c r="K918" s="26">
        <v>1.90622</v>
      </c>
      <c r="L918" s="26">
        <v>1.90622</v>
      </c>
      <c r="M918" s="26">
        <v>1.90622</v>
      </c>
      <c r="N918" s="26">
        <v>1.90622</v>
      </c>
    </row>
    <row r="919" spans="1:14" x14ac:dyDescent="0.2">
      <c r="A919" s="26"/>
      <c r="B919" s="27" t="s">
        <v>10</v>
      </c>
      <c r="C919" s="26">
        <v>10.068199999999999</v>
      </c>
      <c r="D919" s="26">
        <v>11.2235</v>
      </c>
      <c r="E919" s="26">
        <v>10.504099999999999</v>
      </c>
      <c r="F919" s="26">
        <v>12.5463</v>
      </c>
      <c r="G919" s="26">
        <v>12.6271</v>
      </c>
      <c r="H919" s="26">
        <v>9.5058299999999996</v>
      </c>
      <c r="I919" s="26">
        <v>10.0046</v>
      </c>
      <c r="J919" s="26">
        <v>8.4139599999999994</v>
      </c>
      <c r="K919" s="26">
        <v>8.7559500000000003</v>
      </c>
      <c r="L919" s="26">
        <v>9.5890179999999994</v>
      </c>
      <c r="M919" s="26">
        <v>10.281934</v>
      </c>
      <c r="N919" s="26">
        <v>10.396247000000001</v>
      </c>
    </row>
    <row r="920" spans="1:14" x14ac:dyDescent="0.2">
      <c r="A920" s="26"/>
      <c r="B920" s="27" t="s">
        <v>11</v>
      </c>
      <c r="C920" s="26" t="s">
        <v>13</v>
      </c>
      <c r="D920" s="26" t="s">
        <v>13</v>
      </c>
      <c r="E920" s="26" t="s">
        <v>13</v>
      </c>
      <c r="F920" s="26" t="s">
        <v>13</v>
      </c>
      <c r="G920" s="26" t="s">
        <v>13</v>
      </c>
      <c r="H920" s="26" t="s">
        <v>13</v>
      </c>
      <c r="I920" s="26" t="s">
        <v>13</v>
      </c>
      <c r="J920" s="26" t="s">
        <v>13</v>
      </c>
      <c r="K920" s="26" t="s">
        <v>13</v>
      </c>
      <c r="L920" s="26" t="s">
        <v>13</v>
      </c>
      <c r="M920" s="26" t="s">
        <v>13</v>
      </c>
      <c r="N920" s="26" t="s">
        <v>13</v>
      </c>
    </row>
    <row r="921" spans="1:14" x14ac:dyDescent="0.2">
      <c r="A921" s="26"/>
      <c r="B921" s="27" t="s">
        <v>12</v>
      </c>
      <c r="C921" s="26">
        <v>7.7954400000000001</v>
      </c>
      <c r="D921" s="26">
        <v>4.2336999999999998</v>
      </c>
      <c r="E921" s="26">
        <v>4.1432500000000001</v>
      </c>
      <c r="F921" s="26">
        <v>7.2011599999999998</v>
      </c>
      <c r="G921" s="26">
        <v>6.7135300000000004</v>
      </c>
      <c r="H921" s="26">
        <v>4.9537899999999997</v>
      </c>
      <c r="I921" s="26">
        <v>9.3833400000000005</v>
      </c>
      <c r="J921" s="26">
        <v>5.9751500000000002</v>
      </c>
      <c r="K921" s="26">
        <v>6.1491100000000003</v>
      </c>
      <c r="L921" s="26">
        <v>4.397818</v>
      </c>
      <c r="M921" s="26">
        <v>4.6445720000000001</v>
      </c>
      <c r="N921" s="26">
        <v>4.7096410000000004</v>
      </c>
    </row>
    <row r="922" spans="1:14" x14ac:dyDescent="0.2">
      <c r="A922" s="26" t="s">
        <v>152</v>
      </c>
      <c r="B922" s="27" t="s">
        <v>1</v>
      </c>
      <c r="C922" s="26">
        <v>1449.6</v>
      </c>
      <c r="D922" s="26">
        <v>1778.4</v>
      </c>
      <c r="E922" s="26">
        <v>2041.2</v>
      </c>
      <c r="F922" s="26">
        <v>2043.31</v>
      </c>
      <c r="G922" s="26">
        <v>2131.5</v>
      </c>
      <c r="H922" s="26">
        <v>2407.2199999999998</v>
      </c>
      <c r="I922" s="26">
        <v>2516.84</v>
      </c>
      <c r="J922" s="26">
        <v>2539.41</v>
      </c>
      <c r="K922" s="26">
        <v>2756.87</v>
      </c>
      <c r="L922" s="26">
        <v>3033.1750000000002</v>
      </c>
      <c r="M922" s="26">
        <v>3162.4789999999998</v>
      </c>
      <c r="N922" s="26">
        <v>2996.4996270000001</v>
      </c>
    </row>
    <row r="923" spans="1:14" x14ac:dyDescent="0.2">
      <c r="A923" s="26"/>
      <c r="B923" s="27" t="s">
        <v>61</v>
      </c>
      <c r="C923" s="26" t="s">
        <v>13</v>
      </c>
      <c r="D923" s="26" t="s">
        <v>13</v>
      </c>
      <c r="E923" s="26" t="s">
        <v>13</v>
      </c>
      <c r="F923" s="26" t="s">
        <v>13</v>
      </c>
      <c r="G923" s="26" t="s">
        <v>13</v>
      </c>
      <c r="H923" s="26" t="s">
        <v>13</v>
      </c>
      <c r="I923" s="26" t="s">
        <v>13</v>
      </c>
      <c r="J923" s="26" t="s">
        <v>13</v>
      </c>
      <c r="K923" s="26" t="s">
        <v>13</v>
      </c>
      <c r="L923" s="26" t="s">
        <v>13</v>
      </c>
      <c r="M923" s="26" t="s">
        <v>13</v>
      </c>
      <c r="N923" s="26" t="s">
        <v>13</v>
      </c>
    </row>
    <row r="924" spans="1:14" x14ac:dyDescent="0.2">
      <c r="A924" s="26"/>
      <c r="B924" s="27" t="s">
        <v>2</v>
      </c>
      <c r="C924" s="26">
        <v>793.2</v>
      </c>
      <c r="D924" s="26">
        <v>920.5</v>
      </c>
      <c r="E924" s="26">
        <v>1082</v>
      </c>
      <c r="F924" s="26">
        <v>1152.26</v>
      </c>
      <c r="G924" s="26">
        <v>967.56500000000005</v>
      </c>
      <c r="H924" s="26">
        <v>1149.75</v>
      </c>
      <c r="I924" s="26">
        <v>1224.52</v>
      </c>
      <c r="J924" s="26">
        <v>1251.03</v>
      </c>
      <c r="K924" s="26">
        <v>1272.3</v>
      </c>
      <c r="L924" s="26">
        <v>1342.24</v>
      </c>
      <c r="M924" s="26">
        <v>1388.1559999999999</v>
      </c>
      <c r="N924" s="26">
        <v>1380.6997610000001</v>
      </c>
    </row>
    <row r="925" spans="1:14" x14ac:dyDescent="0.2">
      <c r="A925" s="26"/>
      <c r="B925" s="27" t="s">
        <v>3</v>
      </c>
      <c r="C925" s="26">
        <v>420.8</v>
      </c>
      <c r="D925" s="26">
        <v>528.5</v>
      </c>
      <c r="E925" s="26">
        <v>597.20000000000005</v>
      </c>
      <c r="F925" s="26">
        <v>605.97699999999998</v>
      </c>
      <c r="G925" s="26">
        <v>714.80700000000002</v>
      </c>
      <c r="H925" s="26">
        <v>784.09699999999998</v>
      </c>
      <c r="I925" s="26">
        <v>707.803</v>
      </c>
      <c r="J925" s="26">
        <v>706.39</v>
      </c>
      <c r="K925" s="26">
        <v>724.51900000000001</v>
      </c>
      <c r="L925" s="26">
        <v>787.88</v>
      </c>
      <c r="M925" s="26">
        <v>754.91700000000003</v>
      </c>
      <c r="N925" s="26">
        <v>732.00019399999996</v>
      </c>
    </row>
    <row r="926" spans="1:14" x14ac:dyDescent="0.2">
      <c r="A926" s="26"/>
      <c r="B926" s="27" t="s">
        <v>4</v>
      </c>
      <c r="C926" s="26">
        <v>235.6</v>
      </c>
      <c r="D926" s="26">
        <v>329.4</v>
      </c>
      <c r="E926" s="26">
        <v>362</v>
      </c>
      <c r="F926" s="26">
        <v>285.07299999999998</v>
      </c>
      <c r="G926" s="26">
        <v>449.12799999999999</v>
      </c>
      <c r="H926" s="26">
        <v>473.36799999999999</v>
      </c>
      <c r="I926" s="26">
        <v>584.51700000000005</v>
      </c>
      <c r="J926" s="26">
        <v>581.99</v>
      </c>
      <c r="K926" s="26">
        <v>760.05100000000004</v>
      </c>
      <c r="L926" s="26">
        <v>903.05600000000004</v>
      </c>
      <c r="M926" s="26">
        <v>1019.4059999999999</v>
      </c>
      <c r="N926" s="26">
        <v>883.79967199999999</v>
      </c>
    </row>
    <row r="927" spans="1:14" x14ac:dyDescent="0.2">
      <c r="A927" s="26"/>
      <c r="B927" s="27" t="s">
        <v>5</v>
      </c>
      <c r="C927" s="26" t="s">
        <v>13</v>
      </c>
      <c r="D927" s="26">
        <v>1.2</v>
      </c>
      <c r="E927" s="26" t="s">
        <v>13</v>
      </c>
      <c r="F927" s="26">
        <v>0.17580000000000001</v>
      </c>
      <c r="G927" s="26">
        <v>0.45588000000000001</v>
      </c>
      <c r="H927" s="26">
        <v>0.86580000000000001</v>
      </c>
      <c r="I927" s="26" t="s">
        <v>13</v>
      </c>
      <c r="J927" s="26" t="s">
        <v>13</v>
      </c>
      <c r="K927" s="26">
        <v>11.186</v>
      </c>
      <c r="L927" s="26">
        <v>10.5</v>
      </c>
      <c r="M927" s="26">
        <v>10.686</v>
      </c>
      <c r="N927" s="26">
        <v>5.9998880000000003</v>
      </c>
    </row>
    <row r="928" spans="1:14" x14ac:dyDescent="0.2">
      <c r="A928" s="26"/>
      <c r="B928" s="27" t="s">
        <v>6</v>
      </c>
      <c r="C928" s="26">
        <v>124.6</v>
      </c>
      <c r="D928" s="26">
        <v>181.8</v>
      </c>
      <c r="E928" s="26">
        <v>201.8</v>
      </c>
      <c r="F928" s="26" t="s">
        <v>13</v>
      </c>
      <c r="G928" s="26">
        <v>138.751</v>
      </c>
      <c r="H928" s="26">
        <v>110.22499999999999</v>
      </c>
      <c r="I928" s="26">
        <v>184.929</v>
      </c>
      <c r="J928" s="26">
        <v>198.84</v>
      </c>
      <c r="K928" s="26">
        <v>278.30099999999999</v>
      </c>
      <c r="L928" s="26">
        <v>287.80500000000001</v>
      </c>
      <c r="M928" s="26">
        <v>300.68400000000003</v>
      </c>
      <c r="N928" s="26">
        <v>245.099942</v>
      </c>
    </row>
    <row r="929" spans="1:14" x14ac:dyDescent="0.2">
      <c r="A929" s="26"/>
      <c r="B929" s="27" t="s">
        <v>7</v>
      </c>
      <c r="C929" s="26">
        <v>6</v>
      </c>
      <c r="D929" s="26">
        <v>10</v>
      </c>
      <c r="E929" s="26">
        <v>8.1999999999999993</v>
      </c>
      <c r="F929" s="26">
        <v>109.298</v>
      </c>
      <c r="G929" s="26">
        <v>110.392</v>
      </c>
      <c r="H929" s="26">
        <v>121.95399999999999</v>
      </c>
      <c r="I929" s="26">
        <v>146.28</v>
      </c>
      <c r="J929" s="26">
        <v>140.08600000000001</v>
      </c>
      <c r="K929" s="26">
        <v>174.11500000000001</v>
      </c>
      <c r="L929" s="26">
        <v>206.81100000000001</v>
      </c>
      <c r="M929" s="26">
        <v>170.08199999999999</v>
      </c>
      <c r="N929" s="26">
        <v>183.00044600000001</v>
      </c>
    </row>
    <row r="930" spans="1:14" x14ac:dyDescent="0.2">
      <c r="A930" s="26"/>
      <c r="B930" s="27" t="s">
        <v>8</v>
      </c>
      <c r="C930" s="26">
        <v>49.4</v>
      </c>
      <c r="D930" s="26">
        <v>60.2</v>
      </c>
      <c r="E930" s="26">
        <v>72.099999999999994</v>
      </c>
      <c r="F930" s="26">
        <v>62.147399999999998</v>
      </c>
      <c r="G930" s="26">
        <v>86.197699999999998</v>
      </c>
      <c r="H930" s="26">
        <v>93.974900000000005</v>
      </c>
      <c r="I930" s="26">
        <v>76.348699999999994</v>
      </c>
      <c r="J930" s="26">
        <v>84.246399999999994</v>
      </c>
      <c r="K930" s="26">
        <v>103.20399999999999</v>
      </c>
      <c r="L930" s="26">
        <v>175.215</v>
      </c>
      <c r="M930" s="26">
        <v>243.25299999999999</v>
      </c>
      <c r="N930" s="26">
        <v>230.09958900000001</v>
      </c>
    </row>
    <row r="931" spans="1:14" x14ac:dyDescent="0.2">
      <c r="A931" s="26"/>
      <c r="B931" s="27" t="s">
        <v>9</v>
      </c>
      <c r="C931" s="26">
        <v>13.1</v>
      </c>
      <c r="D931" s="26">
        <v>32.4</v>
      </c>
      <c r="E931" s="26">
        <v>32.700000000000003</v>
      </c>
      <c r="F931" s="26">
        <v>35.196100000000001</v>
      </c>
      <c r="G931" s="26">
        <v>36.185299999999998</v>
      </c>
      <c r="H931" s="26">
        <v>46.529299999999999</v>
      </c>
      <c r="I931" s="26">
        <v>86.492900000000006</v>
      </c>
      <c r="J931" s="26">
        <v>59.737000000000002</v>
      </c>
      <c r="K931" s="26">
        <v>68.873999999999995</v>
      </c>
      <c r="L931" s="26">
        <v>65.096999999999994</v>
      </c>
      <c r="M931" s="26">
        <v>74.587999999999994</v>
      </c>
      <c r="N931" s="26">
        <v>73.900317000000001</v>
      </c>
    </row>
    <row r="932" spans="1:14" x14ac:dyDescent="0.2">
      <c r="A932" s="26"/>
      <c r="B932" s="27" t="s">
        <v>10</v>
      </c>
      <c r="C932" s="26">
        <v>21.6</v>
      </c>
      <c r="D932" s="26">
        <v>16.7</v>
      </c>
      <c r="E932" s="26">
        <v>18.7</v>
      </c>
      <c r="F932" s="26">
        <v>40.533299999999997</v>
      </c>
      <c r="G932" s="26">
        <v>49.037999999999997</v>
      </c>
      <c r="H932" s="26">
        <v>72.101900000000001</v>
      </c>
      <c r="I932" s="26">
        <v>62.503700000000002</v>
      </c>
      <c r="J932" s="26">
        <v>75.615300000000005</v>
      </c>
      <c r="K932" s="26">
        <v>94.28</v>
      </c>
      <c r="L932" s="26">
        <v>104.88</v>
      </c>
      <c r="M932" s="26">
        <v>129.078</v>
      </c>
      <c r="N932" s="26">
        <v>40.599919999999997</v>
      </c>
    </row>
    <row r="933" spans="1:14" x14ac:dyDescent="0.2">
      <c r="A933" s="26"/>
      <c r="B933" s="27" t="s">
        <v>11</v>
      </c>
      <c r="C933" s="26">
        <v>0.1</v>
      </c>
      <c r="D933" s="26">
        <v>5.0999999999999996</v>
      </c>
      <c r="E933" s="26">
        <v>4.3</v>
      </c>
      <c r="F933" s="26">
        <v>4.4419599999999999</v>
      </c>
      <c r="G933" s="26">
        <v>2.7710499999999998</v>
      </c>
      <c r="H933" s="26">
        <v>8.2880000000000003</v>
      </c>
      <c r="I933" s="26">
        <v>8.9722500000000007</v>
      </c>
      <c r="J933" s="26">
        <v>9.5495900000000002</v>
      </c>
      <c r="K933" s="26">
        <v>12.518000000000001</v>
      </c>
      <c r="L933" s="26">
        <v>25.542000000000002</v>
      </c>
      <c r="M933" s="26">
        <v>32.151000000000003</v>
      </c>
      <c r="N933" s="26">
        <v>38.499796000000003</v>
      </c>
    </row>
    <row r="934" spans="1:14" x14ac:dyDescent="0.2">
      <c r="A934" s="26"/>
      <c r="B934" s="27" t="s">
        <v>12</v>
      </c>
      <c r="C934" s="26">
        <v>20.8</v>
      </c>
      <c r="D934" s="26">
        <v>22</v>
      </c>
      <c r="E934" s="26">
        <v>24.2</v>
      </c>
      <c r="F934" s="26">
        <v>33.283000000000001</v>
      </c>
      <c r="G934" s="26">
        <v>25.334299999999999</v>
      </c>
      <c r="H934" s="26">
        <v>19.428999999999998</v>
      </c>
      <c r="I934" s="26">
        <v>18.989000000000001</v>
      </c>
      <c r="J934" s="26">
        <v>13.912599999999999</v>
      </c>
      <c r="K934" s="26">
        <v>17.575199999999999</v>
      </c>
      <c r="L934" s="26">
        <v>27.207999999999998</v>
      </c>
      <c r="M934" s="26">
        <v>58.883000000000003</v>
      </c>
      <c r="N934" s="26">
        <v>66.599773999999996</v>
      </c>
    </row>
    <row r="935" spans="1:14" x14ac:dyDescent="0.2">
      <c r="A935" s="26" t="s">
        <v>153</v>
      </c>
      <c r="B935" s="27" t="s">
        <v>1</v>
      </c>
      <c r="C935" s="26">
        <v>288.06</v>
      </c>
      <c r="D935" s="26">
        <v>305.37</v>
      </c>
      <c r="E935" s="26">
        <v>306.31</v>
      </c>
      <c r="F935" s="26">
        <v>446.17</v>
      </c>
      <c r="G935" s="26">
        <v>336.29</v>
      </c>
      <c r="H935" s="26">
        <v>401.96</v>
      </c>
      <c r="I935" s="26">
        <v>576.08000000000004</v>
      </c>
      <c r="J935" s="26">
        <v>891.76</v>
      </c>
      <c r="K935" s="26">
        <v>696.9</v>
      </c>
      <c r="L935" s="26">
        <v>659.64528600000006</v>
      </c>
      <c r="M935" s="26" t="s">
        <v>13</v>
      </c>
      <c r="N935" s="26" t="s">
        <v>13</v>
      </c>
    </row>
    <row r="936" spans="1:14" x14ac:dyDescent="0.2">
      <c r="A936" s="26"/>
      <c r="B936" s="27" t="s">
        <v>61</v>
      </c>
      <c r="C936" s="26">
        <v>9.75</v>
      </c>
      <c r="D936" s="26">
        <v>5.4</v>
      </c>
      <c r="E936" s="26">
        <v>11.17</v>
      </c>
      <c r="F936" s="26">
        <v>1.84</v>
      </c>
      <c r="G936" s="26">
        <v>5.58</v>
      </c>
      <c r="H936" s="26">
        <v>6.43</v>
      </c>
      <c r="I936" s="26">
        <v>4.0999999999999996</v>
      </c>
      <c r="J936" s="26">
        <v>9.98</v>
      </c>
      <c r="K936" s="26">
        <v>2.5299999999999998</v>
      </c>
      <c r="L936" s="26" t="s">
        <v>13</v>
      </c>
      <c r="M936" s="26" t="s">
        <v>13</v>
      </c>
      <c r="N936" s="26" t="s">
        <v>13</v>
      </c>
    </row>
    <row r="937" spans="1:14" x14ac:dyDescent="0.2">
      <c r="A937" s="26"/>
      <c r="B937" s="27" t="s">
        <v>2</v>
      </c>
      <c r="C937" s="26">
        <v>107.03</v>
      </c>
      <c r="D937" s="26">
        <v>116.56</v>
      </c>
      <c r="E937" s="26">
        <v>96.45</v>
      </c>
      <c r="F937" s="26">
        <v>266.95999999999998</v>
      </c>
      <c r="G937" s="26">
        <v>105.5</v>
      </c>
      <c r="H937" s="26">
        <v>227.81</v>
      </c>
      <c r="I937" s="26">
        <v>287.88</v>
      </c>
      <c r="J937" s="26">
        <v>303.89</v>
      </c>
      <c r="K937" s="26">
        <v>296.38</v>
      </c>
      <c r="L937" s="26" t="s">
        <v>13</v>
      </c>
      <c r="M937" s="26" t="s">
        <v>13</v>
      </c>
      <c r="N937" s="26" t="s">
        <v>13</v>
      </c>
    </row>
    <row r="938" spans="1:14" x14ac:dyDescent="0.2">
      <c r="A938" s="26"/>
      <c r="B938" s="27" t="s">
        <v>3</v>
      </c>
      <c r="C938" s="26">
        <v>28.83</v>
      </c>
      <c r="D938" s="26">
        <v>28</v>
      </c>
      <c r="E938" s="26">
        <v>28.95</v>
      </c>
      <c r="F938" s="26">
        <v>9.24</v>
      </c>
      <c r="G938" s="26">
        <v>13.09</v>
      </c>
      <c r="H938" s="26">
        <v>7.52</v>
      </c>
      <c r="I938" s="26">
        <v>33.090000000000003</v>
      </c>
      <c r="J938" s="26">
        <v>23.41</v>
      </c>
      <c r="K938" s="26">
        <v>49.95</v>
      </c>
      <c r="L938" s="26" t="s">
        <v>13</v>
      </c>
      <c r="M938" s="26" t="s">
        <v>13</v>
      </c>
      <c r="N938" s="26" t="s">
        <v>13</v>
      </c>
    </row>
    <row r="939" spans="1:14" x14ac:dyDescent="0.2">
      <c r="A939" s="26"/>
      <c r="B939" s="27" t="s">
        <v>4</v>
      </c>
      <c r="C939" s="26">
        <v>142.44999999999999</v>
      </c>
      <c r="D939" s="26">
        <v>155.41</v>
      </c>
      <c r="E939" s="26">
        <v>169.74</v>
      </c>
      <c r="F939" s="26">
        <v>168.13</v>
      </c>
      <c r="G939" s="26">
        <v>212.12</v>
      </c>
      <c r="H939" s="26">
        <v>160.19999999999999</v>
      </c>
      <c r="I939" s="26">
        <v>251.01</v>
      </c>
      <c r="J939" s="26">
        <v>554.48</v>
      </c>
      <c r="K939" s="26">
        <v>348.04</v>
      </c>
      <c r="L939" s="26" t="s">
        <v>13</v>
      </c>
      <c r="M939" s="26" t="s">
        <v>13</v>
      </c>
      <c r="N939" s="26" t="s">
        <v>13</v>
      </c>
    </row>
    <row r="940" spans="1:14" x14ac:dyDescent="0.2">
      <c r="A940" s="26"/>
      <c r="B940" s="27" t="s">
        <v>5</v>
      </c>
      <c r="C940" s="26">
        <v>7.71</v>
      </c>
      <c r="D940" s="26">
        <v>6.85</v>
      </c>
      <c r="E940" s="26">
        <v>46.42</v>
      </c>
      <c r="F940" s="26">
        <v>31.1</v>
      </c>
      <c r="G940" s="26">
        <v>18.149999999999999</v>
      </c>
      <c r="H940" s="26">
        <v>5.82</v>
      </c>
      <c r="I940" s="26">
        <v>10.52</v>
      </c>
      <c r="J940" s="26">
        <v>45.35</v>
      </c>
      <c r="K940" s="26">
        <v>1.34</v>
      </c>
      <c r="L940" s="26" t="s">
        <v>13</v>
      </c>
      <c r="M940" s="26" t="s">
        <v>13</v>
      </c>
      <c r="N940" s="26" t="s">
        <v>13</v>
      </c>
    </row>
    <row r="941" spans="1:14" x14ac:dyDescent="0.2">
      <c r="A941" s="26"/>
      <c r="B941" s="27" t="s">
        <v>6</v>
      </c>
      <c r="C941" s="26">
        <v>8.81</v>
      </c>
      <c r="D941" s="26">
        <v>30.18</v>
      </c>
      <c r="E941" s="26">
        <v>14.64</v>
      </c>
      <c r="F941" s="26">
        <v>15.19</v>
      </c>
      <c r="G941" s="26">
        <v>26.09</v>
      </c>
      <c r="H941" s="26">
        <v>27.47</v>
      </c>
      <c r="I941" s="26">
        <v>42.18</v>
      </c>
      <c r="J941" s="26">
        <v>47.5</v>
      </c>
      <c r="K941" s="26">
        <v>47.76</v>
      </c>
      <c r="L941" s="26" t="s">
        <v>13</v>
      </c>
      <c r="M941" s="26" t="s">
        <v>13</v>
      </c>
      <c r="N941" s="26" t="s">
        <v>13</v>
      </c>
    </row>
    <row r="942" spans="1:14" x14ac:dyDescent="0.2">
      <c r="A942" s="26"/>
      <c r="B942" s="27" t="s">
        <v>7</v>
      </c>
      <c r="C942" s="26" t="s">
        <v>13</v>
      </c>
      <c r="D942" s="26" t="s">
        <v>13</v>
      </c>
      <c r="E942" s="26" t="s">
        <v>13</v>
      </c>
      <c r="F942" s="26" t="s">
        <v>13</v>
      </c>
      <c r="G942" s="26" t="s">
        <v>13</v>
      </c>
      <c r="H942" s="26" t="s">
        <v>13</v>
      </c>
      <c r="I942" s="26" t="s">
        <v>13</v>
      </c>
      <c r="J942" s="26" t="s">
        <v>13</v>
      </c>
      <c r="K942" s="26" t="s">
        <v>13</v>
      </c>
      <c r="L942" s="26" t="s">
        <v>13</v>
      </c>
      <c r="M942" s="26" t="s">
        <v>13</v>
      </c>
      <c r="N942" s="26" t="s">
        <v>13</v>
      </c>
    </row>
    <row r="943" spans="1:14" x14ac:dyDescent="0.2">
      <c r="A943" s="26"/>
      <c r="B943" s="27" t="s">
        <v>8</v>
      </c>
      <c r="C943" s="26">
        <v>0.87</v>
      </c>
      <c r="D943" s="26">
        <v>0.21</v>
      </c>
      <c r="E943" s="26">
        <v>0.03</v>
      </c>
      <c r="F943" s="26">
        <v>0.42</v>
      </c>
      <c r="G943" s="26">
        <v>0.18</v>
      </c>
      <c r="H943" s="26">
        <v>1.2</v>
      </c>
      <c r="I943" s="26">
        <v>0.77</v>
      </c>
      <c r="J943" s="26">
        <v>0.62</v>
      </c>
      <c r="K943" s="26">
        <v>1.45</v>
      </c>
      <c r="L943" s="26" t="s">
        <v>13</v>
      </c>
      <c r="M943" s="26" t="s">
        <v>13</v>
      </c>
      <c r="N943" s="26" t="s">
        <v>13</v>
      </c>
    </row>
    <row r="944" spans="1:14" x14ac:dyDescent="0.2">
      <c r="A944" s="26"/>
      <c r="B944" s="27" t="s">
        <v>9</v>
      </c>
      <c r="C944" s="26">
        <v>7.53</v>
      </c>
      <c r="D944" s="26">
        <v>4.9400000000000004</v>
      </c>
      <c r="E944" s="26">
        <v>24.16</v>
      </c>
      <c r="F944" s="26">
        <v>25.92</v>
      </c>
      <c r="G944" s="26">
        <v>15.86</v>
      </c>
      <c r="H944" s="26">
        <v>13.41</v>
      </c>
      <c r="I944" s="26">
        <v>12.17</v>
      </c>
      <c r="J944" s="26">
        <v>12.61</v>
      </c>
      <c r="K944" s="26">
        <v>34.44</v>
      </c>
      <c r="L944" s="26" t="s">
        <v>13</v>
      </c>
      <c r="M944" s="26" t="s">
        <v>13</v>
      </c>
      <c r="N944" s="26" t="s">
        <v>13</v>
      </c>
    </row>
    <row r="945" spans="1:14" x14ac:dyDescent="0.2">
      <c r="A945" s="26"/>
      <c r="B945" s="27" t="s">
        <v>10</v>
      </c>
      <c r="C945" s="26">
        <v>43.62</v>
      </c>
      <c r="D945" s="26">
        <v>46.27</v>
      </c>
      <c r="E945" s="26">
        <v>35.83</v>
      </c>
      <c r="F945" s="26">
        <v>49.59</v>
      </c>
      <c r="G945" s="26">
        <v>109.06</v>
      </c>
      <c r="H945" s="26">
        <v>97.63</v>
      </c>
      <c r="I945" s="26">
        <v>138.91999999999999</v>
      </c>
      <c r="J945" s="26">
        <v>328.65</v>
      </c>
      <c r="K945" s="26">
        <v>185.1</v>
      </c>
      <c r="L945" s="26" t="s">
        <v>13</v>
      </c>
      <c r="M945" s="26" t="s">
        <v>13</v>
      </c>
      <c r="N945" s="26" t="s">
        <v>13</v>
      </c>
    </row>
    <row r="946" spans="1:14" x14ac:dyDescent="0.2">
      <c r="A946" s="26"/>
      <c r="B946" s="27" t="s">
        <v>11</v>
      </c>
      <c r="C946" s="26">
        <v>0.2</v>
      </c>
      <c r="D946" s="26">
        <v>7.0000000000000007E-2</v>
      </c>
      <c r="E946" s="26">
        <v>0.89</v>
      </c>
      <c r="F946" s="26" t="s">
        <v>13</v>
      </c>
      <c r="G946" s="26" t="s">
        <v>13</v>
      </c>
      <c r="H946" s="26">
        <v>0.01</v>
      </c>
      <c r="I946" s="26" t="s">
        <v>13</v>
      </c>
      <c r="J946" s="26">
        <v>0.01</v>
      </c>
      <c r="K946" s="26">
        <v>0.08</v>
      </c>
      <c r="L946" s="26" t="s">
        <v>13</v>
      </c>
      <c r="M946" s="26" t="s">
        <v>13</v>
      </c>
      <c r="N946" s="26" t="s">
        <v>13</v>
      </c>
    </row>
    <row r="947" spans="1:14" x14ac:dyDescent="0.2">
      <c r="A947" s="26"/>
      <c r="B947" s="27" t="s">
        <v>12</v>
      </c>
      <c r="C947" s="26">
        <v>73.709999999999994</v>
      </c>
      <c r="D947" s="26">
        <v>66.89</v>
      </c>
      <c r="E947" s="26">
        <v>47.77</v>
      </c>
      <c r="F947" s="26">
        <v>45.91</v>
      </c>
      <c r="G947" s="26">
        <v>42.78</v>
      </c>
      <c r="H947" s="26">
        <v>14.66</v>
      </c>
      <c r="I947" s="26">
        <v>46.45</v>
      </c>
      <c r="J947" s="26">
        <v>119.74</v>
      </c>
      <c r="K947" s="26">
        <v>77.87</v>
      </c>
      <c r="L947" s="26" t="s">
        <v>13</v>
      </c>
      <c r="M947" s="26" t="s">
        <v>13</v>
      </c>
      <c r="N947" s="26" t="s">
        <v>13</v>
      </c>
    </row>
    <row r="948" spans="1:14" x14ac:dyDescent="0.2">
      <c r="A948" s="26" t="s">
        <v>154</v>
      </c>
      <c r="B948" s="27" t="s">
        <v>1</v>
      </c>
      <c r="C948" s="26">
        <v>41.735199999999999</v>
      </c>
      <c r="D948" s="26">
        <v>39.578099999999999</v>
      </c>
      <c r="E948" s="26">
        <v>68.240399999999994</v>
      </c>
      <c r="F948" s="26">
        <v>85.180999999999997</v>
      </c>
      <c r="G948" s="26">
        <v>86.880700000000004</v>
      </c>
      <c r="H948" s="26">
        <v>102.56100000000001</v>
      </c>
      <c r="I948" s="26">
        <v>99.705399999999997</v>
      </c>
      <c r="J948" s="26">
        <v>72.508600000000001</v>
      </c>
      <c r="K948" s="26">
        <v>87.224999999999994</v>
      </c>
      <c r="L948" s="26">
        <v>116.222189</v>
      </c>
      <c r="M948" s="26">
        <v>130.82121900000001</v>
      </c>
      <c r="N948" s="26">
        <v>134.61267599999999</v>
      </c>
    </row>
    <row r="949" spans="1:14" x14ac:dyDescent="0.2">
      <c r="A949" s="26"/>
      <c r="B949" s="27" t="s">
        <v>61</v>
      </c>
      <c r="C949" s="26" t="s">
        <v>13</v>
      </c>
      <c r="D949" s="26" t="s">
        <v>13</v>
      </c>
      <c r="E949" s="26" t="s">
        <v>13</v>
      </c>
      <c r="F949" s="26" t="s">
        <v>13</v>
      </c>
      <c r="G949" s="26" t="s">
        <v>13</v>
      </c>
      <c r="H949" s="26" t="s">
        <v>13</v>
      </c>
      <c r="I949" s="26">
        <v>-1.80782</v>
      </c>
      <c r="J949" s="26">
        <v>1.81969</v>
      </c>
      <c r="K949" s="26">
        <v>0.75900000000000001</v>
      </c>
      <c r="L949" s="26">
        <v>2.5942289999999999</v>
      </c>
      <c r="M949" s="26">
        <v>0.38030900000000001</v>
      </c>
      <c r="N949" s="26" t="s">
        <v>13</v>
      </c>
    </row>
    <row r="950" spans="1:14" x14ac:dyDescent="0.2">
      <c r="A950" s="26"/>
      <c r="B950" s="27" t="s">
        <v>2</v>
      </c>
      <c r="C950" s="26">
        <v>25.442299999999999</v>
      </c>
      <c r="D950" s="26">
        <v>22.5152</v>
      </c>
      <c r="E950" s="26">
        <v>24.010200000000001</v>
      </c>
      <c r="F950" s="26">
        <v>32.090400000000002</v>
      </c>
      <c r="G950" s="26">
        <v>30.3903</v>
      </c>
      <c r="H950" s="26">
        <v>27.940200000000001</v>
      </c>
      <c r="I950" s="26">
        <v>40.873899999999999</v>
      </c>
      <c r="J950" s="26">
        <v>33.798999999999999</v>
      </c>
      <c r="K950" s="26">
        <v>30.164999999999999</v>
      </c>
      <c r="L950" s="26">
        <v>38.467179000000002</v>
      </c>
      <c r="M950" s="26">
        <v>41.600377000000002</v>
      </c>
      <c r="N950" s="26" t="s">
        <v>13</v>
      </c>
    </row>
    <row r="951" spans="1:14" x14ac:dyDescent="0.2">
      <c r="A951" s="26"/>
      <c r="B951" s="27" t="s">
        <v>3</v>
      </c>
      <c r="C951" s="26">
        <v>9.7977500000000006</v>
      </c>
      <c r="D951" s="26">
        <v>15.538600000000001</v>
      </c>
      <c r="E951" s="26">
        <v>40.210299999999997</v>
      </c>
      <c r="F951" s="26">
        <v>45.570500000000003</v>
      </c>
      <c r="G951" s="26">
        <v>25.7502</v>
      </c>
      <c r="H951" s="26">
        <v>29.450199999999999</v>
      </c>
      <c r="I951" s="26">
        <v>31.543399999999998</v>
      </c>
      <c r="J951" s="26">
        <v>19.8264</v>
      </c>
      <c r="K951" s="26">
        <v>27.175999999999998</v>
      </c>
      <c r="L951" s="26">
        <v>53.221169000000003</v>
      </c>
      <c r="M951" s="26">
        <v>52.829085999999997</v>
      </c>
      <c r="N951" s="26" t="s">
        <v>13</v>
      </c>
    </row>
    <row r="952" spans="1:14" x14ac:dyDescent="0.2">
      <c r="A952" s="26"/>
      <c r="B952" s="27" t="s">
        <v>4</v>
      </c>
      <c r="C952" s="26">
        <v>6.4951499999999998</v>
      </c>
      <c r="D952" s="26">
        <v>1.5243</v>
      </c>
      <c r="E952" s="26">
        <v>4.0198999999999998</v>
      </c>
      <c r="F952" s="26">
        <v>7.5201000000000002</v>
      </c>
      <c r="G952" s="26">
        <v>30.740200000000002</v>
      </c>
      <c r="H952" s="26">
        <v>45.17</v>
      </c>
      <c r="I952" s="26">
        <v>29.09592</v>
      </c>
      <c r="J952" s="26">
        <v>17.063510000000001</v>
      </c>
      <c r="K952" s="26">
        <v>29.126000000000001</v>
      </c>
      <c r="L952" s="26">
        <v>21.939610999999999</v>
      </c>
      <c r="M952" s="26">
        <v>36.011448000000001</v>
      </c>
      <c r="N952" s="26" t="s">
        <v>13</v>
      </c>
    </row>
    <row r="953" spans="1:14" x14ac:dyDescent="0.2">
      <c r="A953" s="26"/>
      <c r="B953" s="27" t="s">
        <v>5</v>
      </c>
      <c r="C953" s="26">
        <v>5.1187900000000001E-2</v>
      </c>
      <c r="D953" s="26" t="s">
        <v>13</v>
      </c>
      <c r="E953" s="26">
        <v>2.00001E-2</v>
      </c>
      <c r="F953" s="26">
        <v>0.120001</v>
      </c>
      <c r="G953" s="26">
        <v>4.0000300000000003E-2</v>
      </c>
      <c r="H953" s="26">
        <v>8.0000500000000002E-2</v>
      </c>
      <c r="I953" s="26">
        <v>0.23735500000000001</v>
      </c>
      <c r="J953" s="26">
        <v>3.7999900000000003E-2</v>
      </c>
      <c r="K953" s="26" t="s">
        <v>13</v>
      </c>
      <c r="L953" s="26" t="s">
        <v>13</v>
      </c>
      <c r="M953" s="26">
        <v>0</v>
      </c>
      <c r="N953" s="26" t="s">
        <v>13</v>
      </c>
    </row>
    <row r="954" spans="1:14" x14ac:dyDescent="0.2">
      <c r="A954" s="26"/>
      <c r="B954" s="27" t="s">
        <v>6</v>
      </c>
      <c r="C954" s="26">
        <v>1.7403900000000001</v>
      </c>
      <c r="D954" s="26">
        <v>1.1015699999999999</v>
      </c>
      <c r="E954" s="26">
        <v>1.23001</v>
      </c>
      <c r="F954" s="26">
        <v>4.0700500000000002</v>
      </c>
      <c r="G954" s="26">
        <v>4.1200299999999999</v>
      </c>
      <c r="H954" s="26">
        <v>4.6900300000000001</v>
      </c>
      <c r="I954" s="26">
        <v>5.6989999999999998</v>
      </c>
      <c r="J954" s="26">
        <v>1.24851</v>
      </c>
      <c r="K954" s="26">
        <v>4.7389999999999999</v>
      </c>
      <c r="L954" s="26">
        <v>5.2521190000000004</v>
      </c>
      <c r="M954" s="26">
        <v>7.9948389999999998</v>
      </c>
      <c r="N954" s="26" t="s">
        <v>13</v>
      </c>
    </row>
    <row r="955" spans="1:14" x14ac:dyDescent="0.2">
      <c r="A955" s="26"/>
      <c r="B955" s="27" t="s">
        <v>7</v>
      </c>
      <c r="C955" s="26">
        <v>9.4792499999999998E-3</v>
      </c>
      <c r="D955" s="26">
        <v>7.0760600000000007E-2</v>
      </c>
      <c r="E955" s="26">
        <v>0.10000100000000001</v>
      </c>
      <c r="F955" s="26">
        <v>8.00009E-2</v>
      </c>
      <c r="G955" s="26">
        <v>0.21000199999999999</v>
      </c>
      <c r="H955" s="26">
        <v>0.190001</v>
      </c>
      <c r="I955" s="26">
        <v>0.70464899999999997</v>
      </c>
      <c r="J955" s="26">
        <v>7.8350399999999997E-3</v>
      </c>
      <c r="K955" s="26">
        <v>8.0000000000000002E-3</v>
      </c>
      <c r="L955" s="26">
        <v>0.36812099999999998</v>
      </c>
      <c r="M955" s="26">
        <v>0.307726</v>
      </c>
      <c r="N955" s="26" t="s">
        <v>13</v>
      </c>
    </row>
    <row r="956" spans="1:14" x14ac:dyDescent="0.2">
      <c r="A956" s="26"/>
      <c r="B956" s="27" t="s">
        <v>8</v>
      </c>
      <c r="C956" s="26" t="s">
        <v>13</v>
      </c>
      <c r="D956" s="26" t="s">
        <v>13</v>
      </c>
      <c r="E956" s="26" t="s">
        <v>13</v>
      </c>
      <c r="F956" s="26" t="s">
        <v>13</v>
      </c>
      <c r="G956" s="26" t="s">
        <v>13</v>
      </c>
      <c r="H956" s="26" t="s">
        <v>13</v>
      </c>
      <c r="I956" s="26" t="s">
        <v>13</v>
      </c>
      <c r="J956" s="26" t="s">
        <v>13</v>
      </c>
      <c r="K956" s="26" t="s">
        <v>13</v>
      </c>
      <c r="L956" s="26" t="s">
        <v>13</v>
      </c>
      <c r="M956" s="26">
        <v>0</v>
      </c>
      <c r="N956" s="26" t="s">
        <v>13</v>
      </c>
    </row>
    <row r="957" spans="1:14" x14ac:dyDescent="0.2">
      <c r="A957" s="26"/>
      <c r="B957" s="27" t="s">
        <v>9</v>
      </c>
      <c r="C957" s="26">
        <v>4.4609300000000003</v>
      </c>
      <c r="D957" s="26">
        <v>0.17403299999999999</v>
      </c>
      <c r="E957" s="26">
        <v>2.21001</v>
      </c>
      <c r="F957" s="26">
        <v>2.7200299999999999</v>
      </c>
      <c r="G957" s="26">
        <v>6.6100599999999998</v>
      </c>
      <c r="H957" s="26">
        <v>7.0300399999999996</v>
      </c>
      <c r="I957" s="26">
        <v>6.1822600000000003</v>
      </c>
      <c r="J957" s="26">
        <v>11.4033</v>
      </c>
      <c r="K957" s="26">
        <v>17.248999999999999</v>
      </c>
      <c r="L957" s="26">
        <v>15.283417</v>
      </c>
      <c r="M957" s="26">
        <v>25.70571</v>
      </c>
      <c r="N957" s="26" t="s">
        <v>13</v>
      </c>
    </row>
    <row r="958" spans="1:14" x14ac:dyDescent="0.2">
      <c r="A958" s="26"/>
      <c r="B958" s="27" t="s">
        <v>10</v>
      </c>
      <c r="C958" s="26">
        <v>0.23318900000000001</v>
      </c>
      <c r="D958" s="26">
        <v>0.17785799999999999</v>
      </c>
      <c r="E958" s="26">
        <v>0.460003</v>
      </c>
      <c r="F958" s="26">
        <v>0.53000599999999998</v>
      </c>
      <c r="G958" s="26">
        <v>17.430099999999999</v>
      </c>
      <c r="H958" s="26">
        <v>21.020099999999999</v>
      </c>
      <c r="I958" s="26">
        <v>16.136600000000001</v>
      </c>
      <c r="J958" s="26">
        <v>4.3619599999999998</v>
      </c>
      <c r="K958" s="26">
        <v>7.1289999999999996</v>
      </c>
      <c r="L958" s="26">
        <v>1.035954</v>
      </c>
      <c r="M958" s="26">
        <v>2.0031729999999999</v>
      </c>
      <c r="N958" s="26" t="s">
        <v>13</v>
      </c>
    </row>
    <row r="959" spans="1:14" x14ac:dyDescent="0.2">
      <c r="A959" s="26"/>
      <c r="B959" s="27" t="s">
        <v>11</v>
      </c>
      <c r="C959" s="26" t="s">
        <v>13</v>
      </c>
      <c r="D959" s="26" t="s">
        <v>13</v>
      </c>
      <c r="E959" s="26" t="s">
        <v>13</v>
      </c>
      <c r="F959" s="26" t="s">
        <v>13</v>
      </c>
      <c r="G959" s="26" t="s">
        <v>13</v>
      </c>
      <c r="H959" s="26">
        <v>10.100099999999999</v>
      </c>
      <c r="I959" s="26" t="s">
        <v>13</v>
      </c>
      <c r="J959" s="26" t="s">
        <v>13</v>
      </c>
      <c r="K959" s="26" t="s">
        <v>13</v>
      </c>
      <c r="L959" s="26" t="s">
        <v>13</v>
      </c>
      <c r="M959" s="26" t="s">
        <v>13</v>
      </c>
      <c r="N959" s="26" t="s">
        <v>13</v>
      </c>
    </row>
    <row r="960" spans="1:14" x14ac:dyDescent="0.2">
      <c r="A960" s="26"/>
      <c r="B960" s="27" t="s">
        <v>12</v>
      </c>
      <c r="C960" s="26" t="s">
        <v>13</v>
      </c>
      <c r="D960" s="26" t="s">
        <v>13</v>
      </c>
      <c r="E960" s="26" t="s">
        <v>13</v>
      </c>
      <c r="F960" s="26" t="s">
        <v>13</v>
      </c>
      <c r="G960" s="26">
        <v>2.3300200000000002</v>
      </c>
      <c r="H960" s="26">
        <v>2.0600100000000001</v>
      </c>
      <c r="I960" s="26">
        <v>0.135632</v>
      </c>
      <c r="J960" s="26">
        <v>3.9175199999999999E-3</v>
      </c>
      <c r="K960" s="26" t="s">
        <v>13</v>
      </c>
      <c r="L960" s="26" t="s">
        <v>13</v>
      </c>
      <c r="M960" s="26" t="s">
        <v>13</v>
      </c>
      <c r="N960" s="26" t="s">
        <v>13</v>
      </c>
    </row>
    <row r="961" spans="1:14" x14ac:dyDescent="0.2">
      <c r="A961" s="26" t="s">
        <v>155</v>
      </c>
      <c r="B961" s="27" t="s">
        <v>1</v>
      </c>
      <c r="C961" s="26">
        <v>200.89099999999999</v>
      </c>
      <c r="D961" s="26">
        <v>245.417</v>
      </c>
      <c r="E961" s="26">
        <v>272.53899999999999</v>
      </c>
      <c r="F961" s="26">
        <v>325.19299999999998</v>
      </c>
      <c r="G961" s="26">
        <v>272.42099999999999</v>
      </c>
      <c r="H961" s="26">
        <v>343.839</v>
      </c>
      <c r="I961" s="26">
        <v>433.75200000000001</v>
      </c>
      <c r="J961" s="26">
        <v>526.34100000000001</v>
      </c>
      <c r="K961" s="26">
        <v>502.69200000000001</v>
      </c>
      <c r="L961" s="26">
        <v>426.21499999999997</v>
      </c>
      <c r="M961" s="26">
        <v>423.35899999999998</v>
      </c>
      <c r="N961" s="26" t="s">
        <v>13</v>
      </c>
    </row>
    <row r="962" spans="1:14" x14ac:dyDescent="0.2">
      <c r="A962" s="26"/>
      <c r="B962" s="27" t="s">
        <v>61</v>
      </c>
      <c r="C962" s="26" t="s">
        <v>13</v>
      </c>
      <c r="D962" s="26" t="s">
        <v>13</v>
      </c>
      <c r="E962" s="26" t="s">
        <v>13</v>
      </c>
      <c r="F962" s="26" t="s">
        <v>13</v>
      </c>
      <c r="G962" s="26" t="s">
        <v>13</v>
      </c>
      <c r="H962" s="26" t="s">
        <v>13</v>
      </c>
      <c r="I962" s="26" t="s">
        <v>13</v>
      </c>
      <c r="J962" s="26" t="s">
        <v>13</v>
      </c>
      <c r="K962" s="26" t="s">
        <v>13</v>
      </c>
      <c r="L962" s="26" t="s">
        <v>13</v>
      </c>
      <c r="M962" s="26" t="s">
        <v>13</v>
      </c>
      <c r="N962" s="26" t="s">
        <v>13</v>
      </c>
    </row>
    <row r="963" spans="1:14" x14ac:dyDescent="0.2">
      <c r="A963" s="26"/>
      <c r="B963" s="27" t="s">
        <v>2</v>
      </c>
      <c r="C963" s="26">
        <v>71.591999999999999</v>
      </c>
      <c r="D963" s="26">
        <v>80.599999999999994</v>
      </c>
      <c r="E963" s="26">
        <v>85.498000000000005</v>
      </c>
      <c r="F963" s="26">
        <v>118.807</v>
      </c>
      <c r="G963" s="26">
        <v>82.557900000000004</v>
      </c>
      <c r="H963" s="26">
        <v>105.35299999999999</v>
      </c>
      <c r="I963" s="26">
        <v>168.24</v>
      </c>
      <c r="J963" s="26">
        <v>189.69</v>
      </c>
      <c r="K963" s="26">
        <v>159.36699999999999</v>
      </c>
      <c r="L963" s="26">
        <v>152.25800000000001</v>
      </c>
      <c r="M963" s="26">
        <v>137.36600000000001</v>
      </c>
      <c r="N963" s="26" t="s">
        <v>13</v>
      </c>
    </row>
    <row r="964" spans="1:14" x14ac:dyDescent="0.2">
      <c r="A964" s="26"/>
      <c r="B964" s="27" t="s">
        <v>3</v>
      </c>
      <c r="C964" s="26">
        <v>39.554000000000002</v>
      </c>
      <c r="D964" s="26">
        <v>49.008000000000003</v>
      </c>
      <c r="E964" s="26">
        <v>57.527000000000001</v>
      </c>
      <c r="F964" s="26">
        <v>52.415999999999997</v>
      </c>
      <c r="G964" s="26">
        <v>52.37</v>
      </c>
      <c r="H964" s="26">
        <v>73.420599999999993</v>
      </c>
      <c r="I964" s="26">
        <v>79</v>
      </c>
      <c r="J964" s="26">
        <v>82.323999999999998</v>
      </c>
      <c r="K964" s="26">
        <v>80.53</v>
      </c>
      <c r="L964" s="26">
        <v>76.902000000000001</v>
      </c>
      <c r="M964" s="26">
        <v>92.643000000000001</v>
      </c>
      <c r="N964" s="26" t="s">
        <v>13</v>
      </c>
    </row>
    <row r="965" spans="1:14" x14ac:dyDescent="0.2">
      <c r="A965" s="26"/>
      <c r="B965" s="27" t="s">
        <v>4</v>
      </c>
      <c r="C965" s="26">
        <v>89.745000000000005</v>
      </c>
      <c r="D965" s="26">
        <v>115.809</v>
      </c>
      <c r="E965" s="26">
        <v>129.51400000000001</v>
      </c>
      <c r="F965" s="26">
        <v>153.97</v>
      </c>
      <c r="G965" s="26">
        <v>137.4931</v>
      </c>
      <c r="H965" s="26">
        <v>165.06540000000001</v>
      </c>
      <c r="I965" s="26">
        <v>186.512</v>
      </c>
      <c r="J965" s="26">
        <v>254.327</v>
      </c>
      <c r="K965" s="26">
        <v>262.79500000000002</v>
      </c>
      <c r="L965" s="26">
        <v>197.05500000000001</v>
      </c>
      <c r="M965" s="26">
        <v>193.35</v>
      </c>
      <c r="N965" s="26" t="s">
        <v>13</v>
      </c>
    </row>
    <row r="966" spans="1:14" x14ac:dyDescent="0.2">
      <c r="A966" s="26"/>
      <c r="B966" s="27" t="s">
        <v>5</v>
      </c>
      <c r="C966" s="26" t="s">
        <v>13</v>
      </c>
      <c r="D966" s="26" t="s">
        <v>13</v>
      </c>
      <c r="E966" s="26" t="s">
        <v>13</v>
      </c>
      <c r="F966" s="26" t="s">
        <v>13</v>
      </c>
      <c r="G966" s="26" t="s">
        <v>13</v>
      </c>
      <c r="H966" s="26" t="s">
        <v>13</v>
      </c>
      <c r="I966" s="26" t="s">
        <v>13</v>
      </c>
      <c r="J966" s="26" t="s">
        <v>13</v>
      </c>
      <c r="K966" s="26" t="s">
        <v>13</v>
      </c>
      <c r="L966" s="26" t="s">
        <v>13</v>
      </c>
      <c r="M966" s="26" t="s">
        <v>13</v>
      </c>
      <c r="N966" s="26" t="s">
        <v>13</v>
      </c>
    </row>
    <row r="967" spans="1:14" x14ac:dyDescent="0.2">
      <c r="A967" s="26"/>
      <c r="B967" s="27" t="s">
        <v>6</v>
      </c>
      <c r="C967" s="26">
        <v>20.716999999999999</v>
      </c>
      <c r="D967" s="26">
        <v>21.751999999999999</v>
      </c>
      <c r="E967" s="26">
        <v>22.84</v>
      </c>
      <c r="F967" s="26">
        <v>23.98</v>
      </c>
      <c r="G967" s="26">
        <v>17</v>
      </c>
      <c r="H967" s="26">
        <v>22.95</v>
      </c>
      <c r="I967" s="26">
        <v>30.98</v>
      </c>
      <c r="J967" s="26">
        <v>41.83</v>
      </c>
      <c r="K967" s="26">
        <v>46.18</v>
      </c>
      <c r="L967" s="26">
        <v>41.055</v>
      </c>
      <c r="M967" s="26">
        <v>36.872</v>
      </c>
      <c r="N967" s="26" t="s">
        <v>13</v>
      </c>
    </row>
    <row r="968" spans="1:14" x14ac:dyDescent="0.2">
      <c r="A968" s="26"/>
      <c r="B968" s="27" t="s">
        <v>7</v>
      </c>
      <c r="C968" s="26" t="s">
        <v>13</v>
      </c>
      <c r="D968" s="26" t="s">
        <v>13</v>
      </c>
      <c r="E968" s="26" t="s">
        <v>13</v>
      </c>
      <c r="F968" s="26">
        <v>10.557</v>
      </c>
      <c r="G968" s="26">
        <v>5.69</v>
      </c>
      <c r="H968" s="26">
        <v>8.0549999999999997</v>
      </c>
      <c r="I968" s="26">
        <v>8.0549999999999997</v>
      </c>
      <c r="J968" s="26">
        <v>10.116</v>
      </c>
      <c r="K968" s="26">
        <v>10.6</v>
      </c>
      <c r="L968" s="26">
        <v>12.585000000000001</v>
      </c>
      <c r="M968" s="26">
        <v>13.002000000000001</v>
      </c>
      <c r="N968" s="26" t="s">
        <v>13</v>
      </c>
    </row>
    <row r="969" spans="1:14" x14ac:dyDescent="0.2">
      <c r="A969" s="26"/>
      <c r="B969" s="27" t="s">
        <v>8</v>
      </c>
      <c r="C969" s="26">
        <v>19.448</v>
      </c>
      <c r="D969" s="26">
        <v>20.420999999999999</v>
      </c>
      <c r="E969" s="26">
        <v>21.442</v>
      </c>
      <c r="F969" s="26">
        <v>22.5136</v>
      </c>
      <c r="G969" s="26">
        <v>22.963899999999999</v>
      </c>
      <c r="H969" s="26">
        <v>28.015899999999998</v>
      </c>
      <c r="I969" s="26">
        <v>34.179400000000001</v>
      </c>
      <c r="J969" s="26">
        <v>41.698900000000002</v>
      </c>
      <c r="K969" s="26">
        <v>65.989999999999995</v>
      </c>
      <c r="L969" s="26">
        <v>23.943000000000001</v>
      </c>
      <c r="M969" s="26">
        <v>18.244</v>
      </c>
      <c r="N969" s="26" t="s">
        <v>13</v>
      </c>
    </row>
    <row r="970" spans="1:14" x14ac:dyDescent="0.2">
      <c r="A970" s="26"/>
      <c r="B970" s="27" t="s">
        <v>9</v>
      </c>
      <c r="C970" s="26">
        <v>23.227</v>
      </c>
      <c r="D970" s="26">
        <v>24.501999999999999</v>
      </c>
      <c r="E970" s="26">
        <v>25.85</v>
      </c>
      <c r="F970" s="26">
        <v>27.141999999999999</v>
      </c>
      <c r="G970" s="26">
        <v>28.499099999999999</v>
      </c>
      <c r="H970" s="26">
        <v>36.1098</v>
      </c>
      <c r="I970" s="26">
        <v>45.793399999999998</v>
      </c>
      <c r="J970" s="26">
        <v>58.127400000000002</v>
      </c>
      <c r="K970" s="26">
        <v>33.640999999999998</v>
      </c>
      <c r="L970" s="26">
        <v>26.736000000000001</v>
      </c>
      <c r="M970" s="26">
        <v>29.666</v>
      </c>
      <c r="N970" s="26" t="s">
        <v>13</v>
      </c>
    </row>
    <row r="971" spans="1:14" x14ac:dyDescent="0.2">
      <c r="A971" s="26"/>
      <c r="B971" s="27" t="s">
        <v>10</v>
      </c>
      <c r="C971" s="26">
        <v>26.353000000000002</v>
      </c>
      <c r="D971" s="26">
        <v>49.134</v>
      </c>
      <c r="E971" s="26">
        <v>59.381999999999998</v>
      </c>
      <c r="F971" s="26">
        <v>69.7774</v>
      </c>
      <c r="G971" s="26">
        <v>63.34</v>
      </c>
      <c r="H971" s="26">
        <v>69.934700000000007</v>
      </c>
      <c r="I971" s="26">
        <v>67.503600000000006</v>
      </c>
      <c r="J971" s="26">
        <v>102.55500000000001</v>
      </c>
      <c r="K971" s="26">
        <v>106.384</v>
      </c>
      <c r="L971" s="26">
        <v>92.736999999999995</v>
      </c>
      <c r="M971" s="26">
        <v>95.566000000000003</v>
      </c>
      <c r="N971" s="26" t="s">
        <v>13</v>
      </c>
    </row>
    <row r="972" spans="1:14" x14ac:dyDescent="0.2">
      <c r="A972" s="26"/>
      <c r="B972" s="27" t="s">
        <v>11</v>
      </c>
      <c r="C972" s="26" t="s">
        <v>13</v>
      </c>
      <c r="D972" s="26" t="s">
        <v>13</v>
      </c>
      <c r="E972" s="26" t="s">
        <v>13</v>
      </c>
      <c r="F972" s="26" t="s">
        <v>13</v>
      </c>
      <c r="G972" s="26" t="s">
        <v>13</v>
      </c>
      <c r="H972" s="26" t="s">
        <v>13</v>
      </c>
      <c r="I972" s="26" t="s">
        <v>13</v>
      </c>
      <c r="J972" s="26" t="s">
        <v>13</v>
      </c>
      <c r="K972" s="26" t="s">
        <v>13</v>
      </c>
      <c r="L972" s="26" t="s">
        <v>13</v>
      </c>
      <c r="M972" s="26" t="s">
        <v>13</v>
      </c>
      <c r="N972" s="26" t="s">
        <v>13</v>
      </c>
    </row>
    <row r="973" spans="1:14" x14ac:dyDescent="0.2">
      <c r="A973" s="26"/>
      <c r="B973" s="27" t="s">
        <v>12</v>
      </c>
      <c r="C973" s="26" t="s">
        <v>13</v>
      </c>
      <c r="D973" s="26" t="s">
        <v>13</v>
      </c>
      <c r="E973" s="26" t="s">
        <v>13</v>
      </c>
      <c r="F973" s="26" t="s">
        <v>13</v>
      </c>
      <c r="G973" s="26" t="s">
        <v>13</v>
      </c>
      <c r="H973" s="26" t="s">
        <v>13</v>
      </c>
      <c r="I973" s="26" t="s">
        <v>13</v>
      </c>
      <c r="J973" s="26" t="s">
        <v>13</v>
      </c>
      <c r="K973" s="26" t="s">
        <v>13</v>
      </c>
      <c r="L973" s="26" t="s">
        <v>13</v>
      </c>
      <c r="M973" s="26" t="s">
        <v>13</v>
      </c>
      <c r="N973" s="26" t="s">
        <v>13</v>
      </c>
    </row>
    <row r="974" spans="1:14" x14ac:dyDescent="0.2">
      <c r="A974" s="26" t="s">
        <v>156</v>
      </c>
      <c r="B974" s="27" t="s">
        <v>1</v>
      </c>
      <c r="C974" s="26">
        <v>544.37</v>
      </c>
      <c r="D974" s="26">
        <v>593.36</v>
      </c>
      <c r="E974" s="26">
        <v>680.25</v>
      </c>
      <c r="F974" s="26">
        <v>746.03599999999994</v>
      </c>
      <c r="G974" s="26">
        <v>772.09</v>
      </c>
      <c r="H974" s="26">
        <v>1277.25</v>
      </c>
      <c r="I974" s="26">
        <v>1118.98</v>
      </c>
      <c r="J974" s="26">
        <v>1116.02</v>
      </c>
      <c r="K974" s="26">
        <v>1090.22</v>
      </c>
      <c r="L974" s="26">
        <v>1096.3900000000001</v>
      </c>
      <c r="M974" s="26">
        <v>986.36</v>
      </c>
      <c r="N974" s="26">
        <v>1006.066111</v>
      </c>
    </row>
    <row r="975" spans="1:14" x14ac:dyDescent="0.2">
      <c r="A975" s="26"/>
      <c r="B975" s="27" t="s">
        <v>61</v>
      </c>
      <c r="C975" s="26" t="s">
        <v>13</v>
      </c>
      <c r="D975" s="26" t="s">
        <v>13</v>
      </c>
      <c r="E975" s="26" t="s">
        <v>13</v>
      </c>
      <c r="F975" s="26" t="s">
        <v>13</v>
      </c>
      <c r="G975" s="26" t="s">
        <v>13</v>
      </c>
      <c r="H975" s="26" t="s">
        <v>13</v>
      </c>
      <c r="I975" s="26" t="s">
        <v>13</v>
      </c>
      <c r="J975" s="26" t="s">
        <v>13</v>
      </c>
      <c r="K975" s="26" t="s">
        <v>13</v>
      </c>
      <c r="L975" s="26" t="s">
        <v>13</v>
      </c>
      <c r="M975" s="26" t="s">
        <v>13</v>
      </c>
      <c r="N975" s="26" t="s">
        <v>13</v>
      </c>
    </row>
    <row r="976" spans="1:14" x14ac:dyDescent="0.2">
      <c r="A976" s="26"/>
      <c r="B976" s="27" t="s">
        <v>2</v>
      </c>
      <c r="C976" s="26">
        <v>217.34</v>
      </c>
      <c r="D976" s="26">
        <v>299.60000000000002</v>
      </c>
      <c r="E976" s="26">
        <v>402.9</v>
      </c>
      <c r="F976" s="26">
        <v>477.959</v>
      </c>
      <c r="G976" s="26">
        <v>517.03099999999995</v>
      </c>
      <c r="H976" s="26">
        <v>594.94899999999996</v>
      </c>
      <c r="I976" s="26">
        <v>645.52099999999996</v>
      </c>
      <c r="J976" s="26">
        <v>640.67999999999995</v>
      </c>
      <c r="K976" s="26">
        <v>606.57899999999995</v>
      </c>
      <c r="L976" s="26">
        <v>690.98699999999997</v>
      </c>
      <c r="M976" s="26">
        <v>636.51</v>
      </c>
      <c r="N976" s="26" t="s">
        <v>13</v>
      </c>
    </row>
    <row r="977" spans="1:14" x14ac:dyDescent="0.2">
      <c r="A977" s="26"/>
      <c r="B977" s="27" t="s">
        <v>3</v>
      </c>
      <c r="C977" s="26">
        <v>55.37</v>
      </c>
      <c r="D977" s="26">
        <v>55.64</v>
      </c>
      <c r="E977" s="26">
        <v>56.47</v>
      </c>
      <c r="F977" s="26">
        <v>63.753399999999999</v>
      </c>
      <c r="G977" s="26">
        <v>62.635800000000003</v>
      </c>
      <c r="H977" s="26">
        <v>63.293399999999998</v>
      </c>
      <c r="I977" s="26">
        <v>61.6768</v>
      </c>
      <c r="J977" s="26">
        <v>63.789200000000001</v>
      </c>
      <c r="K977" s="26">
        <v>62.314</v>
      </c>
      <c r="L977" s="26">
        <v>70.69</v>
      </c>
      <c r="M977" s="26">
        <v>70.36</v>
      </c>
      <c r="N977" s="26" t="s">
        <v>13</v>
      </c>
    </row>
    <row r="978" spans="1:14" x14ac:dyDescent="0.2">
      <c r="A978" s="26"/>
      <c r="B978" s="27" t="s">
        <v>4</v>
      </c>
      <c r="C978" s="26">
        <v>271.66000000000003</v>
      </c>
      <c r="D978" s="26">
        <v>238.12</v>
      </c>
      <c r="E978" s="26">
        <v>220.88</v>
      </c>
      <c r="F978" s="26">
        <v>204.3236</v>
      </c>
      <c r="G978" s="26">
        <v>192.42320000000001</v>
      </c>
      <c r="H978" s="26">
        <v>619.00760000000002</v>
      </c>
      <c r="I978" s="26">
        <v>411.78219999999999</v>
      </c>
      <c r="J978" s="26">
        <v>411.55079999999998</v>
      </c>
      <c r="K978" s="26">
        <v>421.327</v>
      </c>
      <c r="L978" s="26">
        <v>334.71699999999998</v>
      </c>
      <c r="M978" s="26">
        <v>279.49</v>
      </c>
      <c r="N978" s="26" t="s">
        <v>13</v>
      </c>
    </row>
    <row r="979" spans="1:14" x14ac:dyDescent="0.2">
      <c r="A979" s="26"/>
      <c r="B979" s="27" t="s">
        <v>5</v>
      </c>
      <c r="C979" s="26" t="s">
        <v>13</v>
      </c>
      <c r="D979" s="26" t="s">
        <v>13</v>
      </c>
      <c r="E979" s="26" t="s">
        <v>13</v>
      </c>
      <c r="F979" s="26" t="s">
        <v>13</v>
      </c>
      <c r="G979" s="26" t="s">
        <v>13</v>
      </c>
      <c r="H979" s="26" t="s">
        <v>13</v>
      </c>
      <c r="I979" s="26" t="s">
        <v>13</v>
      </c>
      <c r="J979" s="26" t="s">
        <v>13</v>
      </c>
      <c r="K979" s="26">
        <v>33</v>
      </c>
      <c r="L979" s="26">
        <v>29.530999999999999</v>
      </c>
      <c r="M979" s="26">
        <v>8.17</v>
      </c>
      <c r="N979" s="26" t="s">
        <v>13</v>
      </c>
    </row>
    <row r="980" spans="1:14" x14ac:dyDescent="0.2">
      <c r="A980" s="26"/>
      <c r="B980" s="27" t="s">
        <v>6</v>
      </c>
      <c r="C980" s="26" t="s">
        <v>13</v>
      </c>
      <c r="D980" s="26" t="s">
        <v>13</v>
      </c>
      <c r="E980" s="26" t="s">
        <v>13</v>
      </c>
      <c r="F980" s="26" t="s">
        <v>13</v>
      </c>
      <c r="G980" s="26" t="s">
        <v>13</v>
      </c>
      <c r="H980" s="26" t="s">
        <v>13</v>
      </c>
      <c r="I980" s="26" t="s">
        <v>13</v>
      </c>
      <c r="J980" s="26" t="s">
        <v>13</v>
      </c>
      <c r="K980" s="26" t="s">
        <v>13</v>
      </c>
      <c r="L980" s="26">
        <v>1.512</v>
      </c>
      <c r="M980" s="26" t="s">
        <v>13</v>
      </c>
      <c r="N980" s="26" t="s">
        <v>13</v>
      </c>
    </row>
    <row r="981" spans="1:14" x14ac:dyDescent="0.2">
      <c r="A981" s="26"/>
      <c r="B981" s="27" t="s">
        <v>7</v>
      </c>
      <c r="C981" s="26">
        <v>5.8</v>
      </c>
      <c r="D981" s="26">
        <v>6.31</v>
      </c>
      <c r="E981" s="26">
        <v>7.04</v>
      </c>
      <c r="F981" s="26">
        <v>6.87941</v>
      </c>
      <c r="G981" s="26">
        <v>6.1080500000000004</v>
      </c>
      <c r="H981" s="26">
        <v>0.31390800000000002</v>
      </c>
      <c r="I981" s="26">
        <v>0.43277399999999999</v>
      </c>
      <c r="J981" s="26">
        <v>0.21</v>
      </c>
      <c r="K981" s="26">
        <v>1.36919E-2</v>
      </c>
      <c r="L981" s="26">
        <v>1E-3</v>
      </c>
      <c r="M981" s="26" t="s">
        <v>13</v>
      </c>
      <c r="N981" s="26" t="s">
        <v>13</v>
      </c>
    </row>
    <row r="982" spans="1:14" x14ac:dyDescent="0.2">
      <c r="A982" s="26"/>
      <c r="B982" s="27" t="s">
        <v>8</v>
      </c>
      <c r="C982" s="26">
        <v>0.4</v>
      </c>
      <c r="D982" s="26">
        <v>0.5</v>
      </c>
      <c r="E982" s="26">
        <v>0.4</v>
      </c>
      <c r="F982" s="26">
        <v>0.4</v>
      </c>
      <c r="G982" s="26">
        <v>0.4</v>
      </c>
      <c r="H982" s="26">
        <v>0.48</v>
      </c>
      <c r="I982" s="26">
        <v>0.52</v>
      </c>
      <c r="J982" s="26">
        <v>1.64</v>
      </c>
      <c r="K982" s="26">
        <v>1.5860000000000001</v>
      </c>
      <c r="L982" s="26">
        <v>2.1640000000000001</v>
      </c>
      <c r="M982" s="26">
        <v>1.6419999999999999</v>
      </c>
      <c r="N982" s="26" t="s">
        <v>13</v>
      </c>
    </row>
    <row r="983" spans="1:14" x14ac:dyDescent="0.2">
      <c r="A983" s="26"/>
      <c r="B983" s="27" t="s">
        <v>9</v>
      </c>
      <c r="C983" s="26">
        <v>19.61</v>
      </c>
      <c r="D983" s="26">
        <v>9</v>
      </c>
      <c r="E983" s="26">
        <v>11.92</v>
      </c>
      <c r="F983" s="26">
        <v>11.994999999999999</v>
      </c>
      <c r="G983" s="26">
        <v>12</v>
      </c>
      <c r="H983" s="26">
        <v>12</v>
      </c>
      <c r="I983" s="26">
        <v>11.68</v>
      </c>
      <c r="J983" s="26">
        <v>12</v>
      </c>
      <c r="K983" s="26">
        <v>14.805199999999999</v>
      </c>
      <c r="L983" s="26">
        <v>21.852</v>
      </c>
      <c r="M983" s="26">
        <v>3.7650000000000001</v>
      </c>
      <c r="N983" s="26" t="s">
        <v>13</v>
      </c>
    </row>
    <row r="984" spans="1:14" x14ac:dyDescent="0.2">
      <c r="A984" s="26"/>
      <c r="B984" s="27" t="s">
        <v>10</v>
      </c>
      <c r="C984" s="26" t="s">
        <v>13</v>
      </c>
      <c r="D984" s="26" t="s">
        <v>13</v>
      </c>
      <c r="E984" s="26" t="s">
        <v>13</v>
      </c>
      <c r="F984" s="26" t="s">
        <v>13</v>
      </c>
      <c r="G984" s="26" t="s">
        <v>13</v>
      </c>
      <c r="H984" s="26" t="s">
        <v>13</v>
      </c>
      <c r="I984" s="26" t="s">
        <v>13</v>
      </c>
      <c r="J984" s="26" t="s">
        <v>13</v>
      </c>
      <c r="K984" s="26">
        <v>2.7</v>
      </c>
      <c r="L984" s="26">
        <v>2.4</v>
      </c>
      <c r="M984" s="26">
        <v>2.4</v>
      </c>
      <c r="N984" s="26" t="s">
        <v>13</v>
      </c>
    </row>
    <row r="985" spans="1:14" x14ac:dyDescent="0.2">
      <c r="A985" s="26"/>
      <c r="B985" s="27" t="s">
        <v>11</v>
      </c>
      <c r="C985" s="26">
        <v>229.58</v>
      </c>
      <c r="D985" s="26">
        <v>203.24</v>
      </c>
      <c r="E985" s="26">
        <v>12.56</v>
      </c>
      <c r="F985" s="26">
        <v>31.202999999999999</v>
      </c>
      <c r="G985" s="26">
        <v>35.123199999999997</v>
      </c>
      <c r="H985" s="26">
        <v>60.152000000000001</v>
      </c>
      <c r="I985" s="26">
        <v>35.590000000000003</v>
      </c>
      <c r="J985" s="26">
        <v>54.6</v>
      </c>
      <c r="K985" s="26">
        <v>58.603000000000002</v>
      </c>
      <c r="L985" s="26">
        <v>38.667999999999999</v>
      </c>
      <c r="M985" s="26">
        <v>42.844000000000001</v>
      </c>
      <c r="N985" s="26" t="s">
        <v>13</v>
      </c>
    </row>
    <row r="986" spans="1:14" x14ac:dyDescent="0.2">
      <c r="A986" s="26"/>
      <c r="B986" s="27" t="s">
        <v>12</v>
      </c>
      <c r="C986" s="26">
        <v>16.27</v>
      </c>
      <c r="D986" s="26">
        <v>19.07</v>
      </c>
      <c r="E986" s="26">
        <v>188.96</v>
      </c>
      <c r="F986" s="26">
        <v>153.846</v>
      </c>
      <c r="G986" s="26">
        <v>138.791</v>
      </c>
      <c r="H986" s="26">
        <v>546.06299999999999</v>
      </c>
      <c r="I986" s="26">
        <v>363.56200000000001</v>
      </c>
      <c r="J986" s="26">
        <v>343.1</v>
      </c>
      <c r="K986" s="26">
        <v>310.62099999999998</v>
      </c>
      <c r="L986" s="26">
        <v>238.589</v>
      </c>
      <c r="M986" s="26">
        <v>220.667</v>
      </c>
      <c r="N986" s="26" t="s">
        <v>13</v>
      </c>
    </row>
    <row r="987" spans="1:14" x14ac:dyDescent="0.2">
      <c r="A987" s="26" t="s">
        <v>158</v>
      </c>
      <c r="B987" s="27" t="s">
        <v>1</v>
      </c>
      <c r="C987" s="26">
        <v>929.21900000000005</v>
      </c>
      <c r="D987" s="26">
        <v>1035.8699999999999</v>
      </c>
      <c r="E987" s="26">
        <v>1068.8399999999999</v>
      </c>
      <c r="F987" s="26">
        <v>1238.51</v>
      </c>
      <c r="G987" s="26">
        <v>963.96100000000001</v>
      </c>
      <c r="H987" s="26">
        <v>1168.8599999999999</v>
      </c>
      <c r="I987" s="26">
        <v>1446.25</v>
      </c>
      <c r="J987" s="26">
        <v>1722.12</v>
      </c>
      <c r="K987" s="26">
        <v>1689.1759999999999</v>
      </c>
      <c r="L987" s="26">
        <v>1793.2149999999999</v>
      </c>
      <c r="M987" s="26">
        <v>1803.0070000000001</v>
      </c>
      <c r="N987" s="26">
        <v>1786.670112</v>
      </c>
    </row>
    <row r="988" spans="1:14" x14ac:dyDescent="0.2">
      <c r="A988" s="26"/>
      <c r="B988" s="27" t="s">
        <v>61</v>
      </c>
      <c r="C988" s="26">
        <v>0.62189000000000005</v>
      </c>
      <c r="D988" s="26">
        <v>0.19144</v>
      </c>
      <c r="E988" s="26">
        <v>5.8999999999999997E-2</v>
      </c>
      <c r="F988" s="26" t="s">
        <v>13</v>
      </c>
      <c r="G988" s="26" t="s">
        <v>13</v>
      </c>
      <c r="H988" s="26" t="s">
        <v>13</v>
      </c>
      <c r="I988" s="26" t="s">
        <v>13</v>
      </c>
      <c r="J988" s="26">
        <v>75</v>
      </c>
      <c r="K988" s="26">
        <v>8.5350000000000001</v>
      </c>
      <c r="L988" s="26">
        <v>8.7919999999999998</v>
      </c>
      <c r="M988" s="26">
        <v>9.0559999999999992</v>
      </c>
      <c r="N988" s="26">
        <v>9.0559999999999992</v>
      </c>
    </row>
    <row r="989" spans="1:14" x14ac:dyDescent="0.2">
      <c r="A989" s="26"/>
      <c r="B989" s="27" t="s">
        <v>2</v>
      </c>
      <c r="C989" s="26">
        <v>512.61900000000003</v>
      </c>
      <c r="D989" s="26">
        <v>540.29600000000005</v>
      </c>
      <c r="E989" s="26">
        <v>639.9</v>
      </c>
      <c r="F989" s="26">
        <v>710.28700000000003</v>
      </c>
      <c r="G989" s="26">
        <v>477.60399999999998</v>
      </c>
      <c r="H989" s="26">
        <v>601.91399999999999</v>
      </c>
      <c r="I989" s="26">
        <v>810.90099999999995</v>
      </c>
      <c r="J989" s="26">
        <v>918.05799999999999</v>
      </c>
      <c r="K989" s="26">
        <v>918.7</v>
      </c>
      <c r="L989" s="26">
        <v>973.851</v>
      </c>
      <c r="M989" s="26">
        <v>1015.908</v>
      </c>
      <c r="N989" s="26">
        <v>907.70714799999996</v>
      </c>
    </row>
    <row r="990" spans="1:14" x14ac:dyDescent="0.2">
      <c r="A990" s="26"/>
      <c r="B990" s="27" t="s">
        <v>3</v>
      </c>
      <c r="C990" s="26">
        <v>262.142</v>
      </c>
      <c r="D990" s="26">
        <v>355.00099999999998</v>
      </c>
      <c r="E990" s="26">
        <v>212.02</v>
      </c>
      <c r="F990" s="26">
        <v>290.54000000000002</v>
      </c>
      <c r="G990" s="26">
        <v>296</v>
      </c>
      <c r="H990" s="26">
        <v>320.73200000000003</v>
      </c>
      <c r="I990" s="26">
        <v>354.40300000000002</v>
      </c>
      <c r="J990" s="26">
        <v>454.2</v>
      </c>
      <c r="K990" s="26">
        <v>404.04300000000001</v>
      </c>
      <c r="L990" s="26">
        <v>412.17099999999999</v>
      </c>
      <c r="M990" s="26">
        <v>404.77100000000002</v>
      </c>
      <c r="N990" s="26">
        <v>418.07004699999999</v>
      </c>
    </row>
    <row r="991" spans="1:14" x14ac:dyDescent="0.2">
      <c r="A991" s="26"/>
      <c r="B991" s="27" t="s">
        <v>4</v>
      </c>
      <c r="C991" s="26">
        <v>153.83610999999999</v>
      </c>
      <c r="D991" s="26">
        <v>140.37799999999999</v>
      </c>
      <c r="E991" s="26">
        <v>216.86039</v>
      </c>
      <c r="F991" s="26">
        <v>237.68299999999999</v>
      </c>
      <c r="G991" s="26">
        <v>190.357</v>
      </c>
      <c r="H991" s="26">
        <v>246.214</v>
      </c>
      <c r="I991" s="26">
        <v>280.94299999999998</v>
      </c>
      <c r="J991" s="26">
        <v>274.858</v>
      </c>
      <c r="K991" s="26">
        <v>357.89699999999999</v>
      </c>
      <c r="L991" s="26">
        <v>398.39800000000002</v>
      </c>
      <c r="M991" s="26">
        <v>373.27199999999999</v>
      </c>
      <c r="N991" s="26">
        <v>451.83691700000003</v>
      </c>
    </row>
    <row r="992" spans="1:14" x14ac:dyDescent="0.2">
      <c r="A992" s="26"/>
      <c r="B992" s="27" t="s">
        <v>5</v>
      </c>
      <c r="C992" s="26">
        <v>38</v>
      </c>
      <c r="D992" s="26" t="s">
        <v>13</v>
      </c>
      <c r="E992" s="26" t="s">
        <v>13</v>
      </c>
      <c r="F992" s="26" t="s">
        <v>13</v>
      </c>
      <c r="G992" s="26" t="s">
        <v>13</v>
      </c>
      <c r="H992" s="26">
        <v>3.1051899999999999</v>
      </c>
      <c r="I992" s="26">
        <v>9.4751100000000008</v>
      </c>
      <c r="J992" s="26">
        <v>10</v>
      </c>
      <c r="K992" s="26">
        <v>2.5222899999999999</v>
      </c>
      <c r="L992" s="26" t="s">
        <v>13</v>
      </c>
      <c r="M992" s="26" t="s">
        <v>13</v>
      </c>
      <c r="N992" s="26" t="s">
        <v>13</v>
      </c>
    </row>
    <row r="993" spans="1:14" x14ac:dyDescent="0.2">
      <c r="A993" s="26"/>
      <c r="B993" s="27" t="s">
        <v>6</v>
      </c>
      <c r="C993" s="26">
        <v>8.7727199999999996</v>
      </c>
      <c r="D993" s="26">
        <v>9.6539400000000004</v>
      </c>
      <c r="E993" s="26">
        <v>80.019300000000001</v>
      </c>
      <c r="F993" s="26">
        <v>72.936199999999999</v>
      </c>
      <c r="G993" s="26">
        <v>50.1541</v>
      </c>
      <c r="H993" s="26">
        <v>90.540300000000002</v>
      </c>
      <c r="I993" s="26">
        <v>90.751999999999995</v>
      </c>
      <c r="J993" s="26">
        <v>72.084999999999994</v>
      </c>
      <c r="K993" s="26">
        <v>99.665000000000006</v>
      </c>
      <c r="L993" s="26">
        <v>107.17700000000001</v>
      </c>
      <c r="M993" s="26">
        <v>116.396</v>
      </c>
      <c r="N993" s="26">
        <v>109.49030399999999</v>
      </c>
    </row>
    <row r="994" spans="1:14" x14ac:dyDescent="0.2">
      <c r="A994" s="26"/>
      <c r="B994" s="27" t="s">
        <v>7</v>
      </c>
      <c r="C994" s="26">
        <v>12.5205</v>
      </c>
      <c r="D994" s="26">
        <v>14.1745</v>
      </c>
      <c r="E994" s="26">
        <v>7.3954700000000004</v>
      </c>
      <c r="F994" s="26">
        <v>10.8</v>
      </c>
      <c r="G994" s="26">
        <v>10.206</v>
      </c>
      <c r="H994" s="26">
        <v>17.464300000000001</v>
      </c>
      <c r="I994" s="26">
        <v>12.901</v>
      </c>
      <c r="J994" s="26">
        <v>10.632199999999999</v>
      </c>
      <c r="K994" s="26">
        <v>19.9741</v>
      </c>
      <c r="L994" s="26">
        <v>15.420999999999999</v>
      </c>
      <c r="M994" s="26">
        <v>15.545</v>
      </c>
      <c r="N994" s="26">
        <v>21.963581000000001</v>
      </c>
    </row>
    <row r="995" spans="1:14" x14ac:dyDescent="0.2">
      <c r="A995" s="26"/>
      <c r="B995" s="27" t="s">
        <v>8</v>
      </c>
      <c r="C995" s="26">
        <v>20.910399999999999</v>
      </c>
      <c r="D995" s="26">
        <v>26.751899999999999</v>
      </c>
      <c r="E995" s="26">
        <v>27.7471</v>
      </c>
      <c r="F995" s="26">
        <v>25.381599999999999</v>
      </c>
      <c r="G995" s="26">
        <v>25.68</v>
      </c>
      <c r="H995" s="26">
        <v>30.38</v>
      </c>
      <c r="I995" s="26">
        <v>35.154699999999998</v>
      </c>
      <c r="J995" s="26">
        <v>38.670099999999998</v>
      </c>
      <c r="K995" s="26">
        <v>85.311999999999998</v>
      </c>
      <c r="L995" s="26">
        <v>91.498000000000005</v>
      </c>
      <c r="M995" s="26">
        <v>46.36</v>
      </c>
      <c r="N995" s="26">
        <v>51.155861999999999</v>
      </c>
    </row>
    <row r="996" spans="1:14" x14ac:dyDescent="0.2">
      <c r="A996" s="26"/>
      <c r="B996" s="27" t="s">
        <v>9</v>
      </c>
      <c r="C996" s="26">
        <v>11.2403</v>
      </c>
      <c r="D996" s="26">
        <v>39.882100000000001</v>
      </c>
      <c r="E996" s="26">
        <v>57.299399999999999</v>
      </c>
      <c r="F996" s="26">
        <v>78.503600000000006</v>
      </c>
      <c r="G996" s="26">
        <v>35.824399999999997</v>
      </c>
      <c r="H996" s="26">
        <v>30.628699999999998</v>
      </c>
      <c r="I996" s="26">
        <v>46.7637</v>
      </c>
      <c r="J996" s="26">
        <v>55.395000000000003</v>
      </c>
      <c r="K996" s="26">
        <v>57.602499999999999</v>
      </c>
      <c r="L996" s="26">
        <v>65.510000000000005</v>
      </c>
      <c r="M996" s="26">
        <v>71.363</v>
      </c>
      <c r="N996" s="26">
        <v>75.061082999999996</v>
      </c>
    </row>
    <row r="997" spans="1:14" x14ac:dyDescent="0.2">
      <c r="A997" s="26"/>
      <c r="B997" s="27" t="s">
        <v>10</v>
      </c>
      <c r="C997" s="26">
        <v>50.703200000000002</v>
      </c>
      <c r="D997" s="26">
        <v>34.977800000000002</v>
      </c>
      <c r="E997" s="26">
        <v>25.052399999999999</v>
      </c>
      <c r="F997" s="26">
        <v>15.289899999999999</v>
      </c>
      <c r="G997" s="26">
        <v>40.4056</v>
      </c>
      <c r="H997" s="26">
        <v>41.905099999999997</v>
      </c>
      <c r="I997" s="26">
        <v>49.678699999999999</v>
      </c>
      <c r="J997" s="26">
        <v>47.367699999999999</v>
      </c>
      <c r="K997" s="26">
        <v>47.341999999999999</v>
      </c>
      <c r="L997" s="26">
        <v>70.786000000000001</v>
      </c>
      <c r="M997" s="26">
        <v>65.775999999999996</v>
      </c>
      <c r="N997" s="26">
        <v>122.942052</v>
      </c>
    </row>
    <row r="998" spans="1:14" x14ac:dyDescent="0.2">
      <c r="A998" s="26"/>
      <c r="B998" s="27" t="s">
        <v>11</v>
      </c>
      <c r="C998" s="26">
        <v>6.0536399999999997</v>
      </c>
      <c r="D998" s="26">
        <v>6.0279400000000001</v>
      </c>
      <c r="E998" s="26">
        <v>8.1369199999999999</v>
      </c>
      <c r="F998" s="26">
        <v>9.7400699999999993</v>
      </c>
      <c r="G998" s="26">
        <v>6</v>
      </c>
      <c r="H998" s="26">
        <v>6</v>
      </c>
      <c r="I998" s="26">
        <v>6.7887399999999998</v>
      </c>
      <c r="J998" s="26">
        <v>7.5962399999999999</v>
      </c>
      <c r="K998" s="26">
        <v>8.2039399999999993</v>
      </c>
      <c r="L998" s="26">
        <v>8.7129999999999992</v>
      </c>
      <c r="M998" s="26">
        <v>9.2579999999999991</v>
      </c>
      <c r="N998" s="26">
        <v>9.4570969999999992</v>
      </c>
    </row>
    <row r="999" spans="1:14" x14ac:dyDescent="0.2">
      <c r="A999" s="26"/>
      <c r="B999" s="27" t="s">
        <v>12</v>
      </c>
      <c r="C999" s="26">
        <v>5.6353999999999997</v>
      </c>
      <c r="D999" s="26">
        <v>8.9093599999999995</v>
      </c>
      <c r="E999" s="26">
        <v>11.2102</v>
      </c>
      <c r="F999" s="26">
        <v>25.03</v>
      </c>
      <c r="G999" s="26">
        <v>22.087</v>
      </c>
      <c r="H999" s="26">
        <v>26.188099999999999</v>
      </c>
      <c r="I999" s="26">
        <v>29.428599999999999</v>
      </c>
      <c r="J999" s="26">
        <v>33.110999999999997</v>
      </c>
      <c r="K999" s="26">
        <v>37.276899999999998</v>
      </c>
      <c r="L999" s="26">
        <v>39.295000000000002</v>
      </c>
      <c r="M999" s="26">
        <v>48.573999999999998</v>
      </c>
      <c r="N999" s="26">
        <v>61.766938000000003</v>
      </c>
    </row>
    <row r="1000" spans="1:14" x14ac:dyDescent="0.2">
      <c r="A1000" s="26" t="s">
        <v>159</v>
      </c>
      <c r="B1000" s="27" t="s">
        <v>1</v>
      </c>
      <c r="C1000" s="26">
        <v>11535.1815979</v>
      </c>
      <c r="D1000" s="26">
        <v>12145.27160564</v>
      </c>
      <c r="E1000" s="26">
        <v>15831.564465580001</v>
      </c>
      <c r="F1000" s="26">
        <v>18513.042277680001</v>
      </c>
      <c r="G1000" s="26">
        <v>16939.96123194</v>
      </c>
      <c r="H1000" s="26">
        <v>15905.570615000001</v>
      </c>
      <c r="I1000" s="26">
        <v>17730.000875379999</v>
      </c>
      <c r="J1000" s="26">
        <v>15740.908313</v>
      </c>
      <c r="K1000" s="26">
        <v>17569.735264530002</v>
      </c>
      <c r="L1000" s="26">
        <v>18222.891088640001</v>
      </c>
      <c r="M1000" s="26">
        <v>16159.77045236</v>
      </c>
      <c r="N1000" s="26">
        <v>16307.267418199999</v>
      </c>
    </row>
    <row r="1001" spans="1:14" x14ac:dyDescent="0.2">
      <c r="A1001" s="26"/>
      <c r="B1001" s="27" t="s">
        <v>61</v>
      </c>
      <c r="C1001" s="26">
        <v>211.68073200000001</v>
      </c>
      <c r="D1001" s="26">
        <v>300.65267299999999</v>
      </c>
      <c r="E1001" s="26">
        <v>440.956096</v>
      </c>
      <c r="F1001" s="26">
        <v>393.49517668999999</v>
      </c>
      <c r="G1001" s="26">
        <v>317.31681114999998</v>
      </c>
      <c r="H1001" s="26">
        <v>348.15211786999998</v>
      </c>
      <c r="I1001" s="26">
        <v>490.50065902</v>
      </c>
      <c r="J1001" s="26">
        <v>464.89911329</v>
      </c>
      <c r="K1001" s="26">
        <v>641.79499765000003</v>
      </c>
      <c r="L1001" s="26">
        <v>668.51199472999997</v>
      </c>
      <c r="M1001" s="26">
        <v>618.81918289999999</v>
      </c>
      <c r="N1001" s="26">
        <v>648.33431754000003</v>
      </c>
    </row>
    <row r="1002" spans="1:14" x14ac:dyDescent="0.2">
      <c r="A1002" s="26"/>
      <c r="B1002" s="27" t="s">
        <v>2</v>
      </c>
      <c r="C1002" s="26">
        <v>2265.4656650000002</v>
      </c>
      <c r="D1002" s="26">
        <v>2527.6349019999998</v>
      </c>
      <c r="E1002" s="26">
        <v>3130.2227459999999</v>
      </c>
      <c r="F1002" s="26">
        <v>3663.4482396100002</v>
      </c>
      <c r="G1002" s="26">
        <v>2897.8638859100001</v>
      </c>
      <c r="H1002" s="26">
        <v>3268.7615512000002</v>
      </c>
      <c r="I1002" s="26">
        <v>3761.4313993599999</v>
      </c>
      <c r="J1002" s="26">
        <v>3668.8224110000001</v>
      </c>
      <c r="K1002" s="26">
        <v>3945.9244552</v>
      </c>
      <c r="L1002" s="26">
        <v>4385.6085674200003</v>
      </c>
      <c r="M1002" s="26">
        <v>3902.3563358199999</v>
      </c>
      <c r="N1002" s="26">
        <v>4036.3038266600001</v>
      </c>
    </row>
    <row r="1003" spans="1:14" x14ac:dyDescent="0.2">
      <c r="A1003" s="26"/>
      <c r="B1003" s="27" t="s">
        <v>3</v>
      </c>
      <c r="C1003" s="26">
        <v>2277.2058499999998</v>
      </c>
      <c r="D1003" s="26">
        <v>1879.3610799999999</v>
      </c>
      <c r="E1003" s="26">
        <v>2545.6903659999998</v>
      </c>
      <c r="F1003" s="26">
        <v>3225.10019491</v>
      </c>
      <c r="G1003" s="26">
        <v>2750.0865549700002</v>
      </c>
      <c r="H1003" s="26">
        <v>2419.9751664</v>
      </c>
      <c r="I1003" s="26">
        <v>2469.4554425400001</v>
      </c>
      <c r="J1003" s="26">
        <v>1888.1226011000001</v>
      </c>
      <c r="K1003" s="26">
        <v>1907.8670153999999</v>
      </c>
      <c r="L1003" s="26">
        <v>2033.1418001500001</v>
      </c>
      <c r="M1003" s="26">
        <v>1831.2653043600001</v>
      </c>
      <c r="N1003" s="26">
        <v>2166.7781386699999</v>
      </c>
    </row>
    <row r="1004" spans="1:14" x14ac:dyDescent="0.2">
      <c r="A1004" s="26"/>
      <c r="B1004" s="27" t="s">
        <v>4</v>
      </c>
      <c r="C1004" s="26">
        <v>6780.82935</v>
      </c>
      <c r="D1004" s="26">
        <v>7437.6229499999999</v>
      </c>
      <c r="E1004" s="26">
        <v>9714.6952579999997</v>
      </c>
      <c r="F1004" s="26">
        <v>11230.99866646</v>
      </c>
      <c r="G1004" s="26">
        <v>10974.69397989</v>
      </c>
      <c r="H1004" s="26">
        <v>9868.6817797000003</v>
      </c>
      <c r="I1004" s="26">
        <v>11008.613374439999</v>
      </c>
      <c r="J1004" s="26">
        <v>9719.0641880999992</v>
      </c>
      <c r="K1004" s="26">
        <v>11074.14879635</v>
      </c>
      <c r="L1004" s="26">
        <v>11135.628726319999</v>
      </c>
      <c r="M1004" s="26">
        <v>9807.3296292499999</v>
      </c>
      <c r="N1004" s="26">
        <v>9455.8511353199992</v>
      </c>
    </row>
    <row r="1005" spans="1:14" x14ac:dyDescent="0.2">
      <c r="A1005" s="26"/>
      <c r="B1005" s="27" t="s">
        <v>5</v>
      </c>
      <c r="C1005" s="26">
        <v>101.062591</v>
      </c>
      <c r="D1005" s="26">
        <v>237.353399</v>
      </c>
      <c r="E1005" s="26">
        <v>353.67844000000002</v>
      </c>
      <c r="F1005" s="26">
        <v>400.71603142999999</v>
      </c>
      <c r="G1005" s="26">
        <v>401.00226449000002</v>
      </c>
      <c r="H1005" s="26">
        <v>326.42572999999999</v>
      </c>
      <c r="I1005" s="26">
        <v>227.32551788999999</v>
      </c>
      <c r="J1005" s="26">
        <v>235.40496837000001</v>
      </c>
      <c r="K1005" s="26">
        <v>207.42878024999999</v>
      </c>
      <c r="L1005" s="26">
        <v>218.05940189</v>
      </c>
      <c r="M1005" s="26">
        <v>165.24780547</v>
      </c>
      <c r="N1005" s="26">
        <v>146.65087524</v>
      </c>
    </row>
    <row r="1006" spans="1:14" x14ac:dyDescent="0.2">
      <c r="A1006" s="26"/>
      <c r="B1006" s="27" t="s">
        <v>6</v>
      </c>
      <c r="C1006" s="26">
        <v>201.71517600000001</v>
      </c>
      <c r="D1006" s="26">
        <v>205.07020900000001</v>
      </c>
      <c r="E1006" s="26">
        <v>200.46081599999999</v>
      </c>
      <c r="F1006" s="26">
        <v>201.93611394999999</v>
      </c>
      <c r="G1006" s="26">
        <v>282.79913758999999</v>
      </c>
      <c r="H1006" s="26">
        <v>158.31117993000001</v>
      </c>
      <c r="I1006" s="26">
        <v>217.87677998000001</v>
      </c>
      <c r="J1006" s="26">
        <v>208.16378207</v>
      </c>
      <c r="K1006" s="26">
        <v>157.52908647000001</v>
      </c>
      <c r="L1006" s="26">
        <v>161.78600785</v>
      </c>
      <c r="M1006" s="26">
        <v>149.37780132</v>
      </c>
      <c r="N1006" s="26">
        <v>180.8745868</v>
      </c>
    </row>
    <row r="1007" spans="1:14" x14ac:dyDescent="0.2">
      <c r="A1007" s="26"/>
      <c r="B1007" s="27" t="s">
        <v>7</v>
      </c>
      <c r="C1007" s="26">
        <v>186.057929</v>
      </c>
      <c r="D1007" s="26">
        <v>208.45922899999999</v>
      </c>
      <c r="E1007" s="26">
        <v>292.18319000000002</v>
      </c>
      <c r="F1007" s="26">
        <v>429.31255906000001</v>
      </c>
      <c r="G1007" s="26">
        <v>337.61718442</v>
      </c>
      <c r="H1007" s="26">
        <v>329.0752895</v>
      </c>
      <c r="I1007" s="26">
        <v>325.70355375000003</v>
      </c>
      <c r="J1007" s="26">
        <v>162.29065231999999</v>
      </c>
      <c r="K1007" s="26">
        <v>278.03153846999999</v>
      </c>
      <c r="L1007" s="26">
        <v>339.36572772</v>
      </c>
      <c r="M1007" s="26">
        <v>360.12701730999999</v>
      </c>
      <c r="N1007" s="26">
        <v>399.32298763</v>
      </c>
    </row>
    <row r="1008" spans="1:14" x14ac:dyDescent="0.2">
      <c r="A1008" s="26"/>
      <c r="B1008" s="27" t="s">
        <v>8</v>
      </c>
      <c r="C1008" s="26">
        <v>1107.717439</v>
      </c>
      <c r="D1008" s="26">
        <v>1169.1368930000001</v>
      </c>
      <c r="E1008" s="26">
        <v>1752.2271350000001</v>
      </c>
      <c r="F1008" s="26">
        <v>2596.12959757</v>
      </c>
      <c r="G1008" s="26">
        <v>1981.3485075799999</v>
      </c>
      <c r="H1008" s="26">
        <v>1794.6791251</v>
      </c>
      <c r="I1008" s="26">
        <v>2042.5948123600001</v>
      </c>
      <c r="J1008" s="26">
        <v>1699.4902356</v>
      </c>
      <c r="K1008" s="26">
        <v>1964.00417085</v>
      </c>
      <c r="L1008" s="26">
        <v>1700.94296695</v>
      </c>
      <c r="M1008" s="26">
        <v>1388.7918319400001</v>
      </c>
      <c r="N1008" s="26">
        <v>965.04159603000005</v>
      </c>
    </row>
    <row r="1009" spans="1:14" x14ac:dyDescent="0.2">
      <c r="A1009" s="26"/>
      <c r="B1009" s="27" t="s">
        <v>9</v>
      </c>
      <c r="C1009" s="26">
        <v>799.19058199999995</v>
      </c>
      <c r="D1009" s="26">
        <v>972.66873499999997</v>
      </c>
      <c r="E1009" s="26">
        <v>1194.984866</v>
      </c>
      <c r="F1009" s="26">
        <v>1402.8091588899999</v>
      </c>
      <c r="G1009" s="26">
        <v>1455.7483276</v>
      </c>
      <c r="H1009" s="26">
        <v>1249.9296926</v>
      </c>
      <c r="I1009" s="26">
        <v>1335.74584566</v>
      </c>
      <c r="J1009" s="26">
        <v>1227.0098488000001</v>
      </c>
      <c r="K1009" s="26">
        <v>1490.4879278000001</v>
      </c>
      <c r="L1009" s="26">
        <v>1536.2371131800001</v>
      </c>
      <c r="M1009" s="26">
        <v>1354.38832643</v>
      </c>
      <c r="N1009" s="26">
        <v>1353.2745729999999</v>
      </c>
    </row>
    <row r="1010" spans="1:14" x14ac:dyDescent="0.2">
      <c r="A1010" s="26"/>
      <c r="B1010" s="27" t="s">
        <v>10</v>
      </c>
      <c r="C1010" s="26">
        <v>3067.6382939999999</v>
      </c>
      <c r="D1010" s="26">
        <v>3592.0911780000001</v>
      </c>
      <c r="E1010" s="26">
        <v>4715.7892030000003</v>
      </c>
      <c r="F1010" s="26">
        <v>5660.2436449999996</v>
      </c>
      <c r="G1010" s="26">
        <v>5419.7497100199998</v>
      </c>
      <c r="H1010" s="26">
        <v>5476.3745239</v>
      </c>
      <c r="I1010" s="26">
        <v>6300.0849518699997</v>
      </c>
      <c r="J1010" s="26">
        <v>5603.2036303000004</v>
      </c>
      <c r="K1010" s="26">
        <v>6428.5669326500001</v>
      </c>
      <c r="L1010" s="26">
        <v>6533.1552394199998</v>
      </c>
      <c r="M1010" s="26">
        <v>5320.5576160199998</v>
      </c>
      <c r="N1010" s="26">
        <v>5291.5783193899997</v>
      </c>
    </row>
    <row r="1011" spans="1:14" x14ac:dyDescent="0.2">
      <c r="A1011" s="26"/>
      <c r="B1011" s="27" t="s">
        <v>11</v>
      </c>
      <c r="C1011" s="26">
        <v>1144.2980150000001</v>
      </c>
      <c r="D1011" s="26">
        <v>860.51807299999996</v>
      </c>
      <c r="E1011" s="26">
        <v>975.622973</v>
      </c>
      <c r="F1011" s="26">
        <v>354.63176858000003</v>
      </c>
      <c r="G1011" s="26">
        <v>935.94308209999997</v>
      </c>
      <c r="H1011" s="26">
        <v>428.03633669999999</v>
      </c>
      <c r="I1011" s="26">
        <v>456.31846012</v>
      </c>
      <c r="J1011" s="26">
        <v>425.70778395000002</v>
      </c>
      <c r="K1011" s="26">
        <v>420.29875053000001</v>
      </c>
      <c r="L1011" s="26">
        <v>489.73779244999997</v>
      </c>
      <c r="M1011" s="26">
        <v>926.00919336000004</v>
      </c>
      <c r="N1011" s="26">
        <v>976.35870076000003</v>
      </c>
    </row>
    <row r="1012" spans="1:14" x14ac:dyDescent="0.2">
      <c r="A1012" s="26"/>
      <c r="B1012" s="27" t="s">
        <v>12</v>
      </c>
      <c r="C1012" s="26">
        <v>173.17372599999999</v>
      </c>
      <c r="D1012" s="26">
        <v>192.31013400000001</v>
      </c>
      <c r="E1012" s="26">
        <v>229.727935</v>
      </c>
      <c r="F1012" s="26">
        <v>185.38756672</v>
      </c>
      <c r="G1012" s="26">
        <v>160.20909768000001</v>
      </c>
      <c r="H1012" s="26">
        <v>105.98237987</v>
      </c>
      <c r="I1012" s="26">
        <v>102.82450075</v>
      </c>
      <c r="J1012" s="26">
        <v>157.92178282</v>
      </c>
      <c r="K1012" s="26">
        <v>127.93432128000001</v>
      </c>
      <c r="L1012" s="26">
        <v>156.47719710000001</v>
      </c>
      <c r="M1012" s="26">
        <v>142.83003737000001</v>
      </c>
      <c r="N1012" s="26">
        <v>142.74949642000001</v>
      </c>
    </row>
    <row r="1013" spans="1:14" x14ac:dyDescent="0.2">
      <c r="A1013" s="26" t="s">
        <v>160</v>
      </c>
      <c r="B1013" s="27" t="s">
        <v>1</v>
      </c>
      <c r="C1013" s="26">
        <v>2415.9484352700001</v>
      </c>
      <c r="D1013" s="26">
        <v>2427.6697233700002</v>
      </c>
      <c r="E1013" s="26">
        <v>2859.4336112599999</v>
      </c>
      <c r="F1013" s="26">
        <v>2386.7876830800001</v>
      </c>
      <c r="G1013" s="26">
        <v>1961.6793567100001</v>
      </c>
      <c r="H1013" s="26">
        <v>2138.1100959099999</v>
      </c>
      <c r="I1013" s="26">
        <v>2548.7557494600001</v>
      </c>
      <c r="J1013" s="26">
        <v>2739.5026365799999</v>
      </c>
      <c r="K1013" s="26">
        <v>2799.4764402999999</v>
      </c>
      <c r="L1013" s="26">
        <v>3113.9900828099999</v>
      </c>
      <c r="M1013" s="26">
        <v>2824.73584063</v>
      </c>
      <c r="N1013" s="26">
        <v>3233.8933889300001</v>
      </c>
    </row>
    <row r="1014" spans="1:14" x14ac:dyDescent="0.2">
      <c r="A1014" s="26"/>
      <c r="B1014" s="27" t="s">
        <v>61</v>
      </c>
      <c r="C1014" s="26">
        <v>135.79960800000001</v>
      </c>
      <c r="D1014" s="26">
        <v>136.45845800000001</v>
      </c>
      <c r="E1014" s="26">
        <v>160.72775300000001</v>
      </c>
      <c r="F1014" s="26">
        <v>134.160493</v>
      </c>
      <c r="G1014" s="26">
        <v>110.265304</v>
      </c>
      <c r="H1014" s="26">
        <v>120.182413</v>
      </c>
      <c r="I1014" s="26">
        <v>143.26465999999999</v>
      </c>
      <c r="J1014" s="26">
        <v>153.98647600000001</v>
      </c>
      <c r="K1014" s="26">
        <v>157.35758190000001</v>
      </c>
      <c r="L1014" s="26">
        <v>151.85343460999999</v>
      </c>
      <c r="M1014" s="26">
        <v>137.81493888</v>
      </c>
      <c r="N1014" s="26">
        <v>149.59333387999999</v>
      </c>
    </row>
    <row r="1015" spans="1:14" x14ac:dyDescent="0.2">
      <c r="A1015" s="26"/>
      <c r="B1015" s="27" t="s">
        <v>2</v>
      </c>
      <c r="C1015" s="26" t="s">
        <v>13</v>
      </c>
      <c r="D1015" s="26" t="s">
        <v>13</v>
      </c>
      <c r="E1015" s="26" t="s">
        <v>13</v>
      </c>
      <c r="F1015" s="26" t="s">
        <v>13</v>
      </c>
      <c r="G1015" s="26" t="s">
        <v>13</v>
      </c>
      <c r="H1015" s="26" t="s">
        <v>13</v>
      </c>
      <c r="I1015" s="26" t="s">
        <v>13</v>
      </c>
      <c r="J1015" s="26" t="s">
        <v>13</v>
      </c>
      <c r="K1015" s="26">
        <v>489.48308629000002</v>
      </c>
      <c r="L1015" s="26">
        <v>501.31526886</v>
      </c>
      <c r="M1015" s="26">
        <v>478.01015092</v>
      </c>
      <c r="N1015" s="26">
        <v>514.37235081999995</v>
      </c>
    </row>
    <row r="1016" spans="1:14" x14ac:dyDescent="0.2">
      <c r="A1016" s="26"/>
      <c r="B1016" s="27" t="s">
        <v>3</v>
      </c>
      <c r="C1016" s="26" t="s">
        <v>13</v>
      </c>
      <c r="D1016" s="26" t="s">
        <v>13</v>
      </c>
      <c r="E1016" s="26" t="s">
        <v>13</v>
      </c>
      <c r="F1016" s="26" t="s">
        <v>13</v>
      </c>
      <c r="G1016" s="26" t="s">
        <v>13</v>
      </c>
      <c r="H1016" s="26" t="s">
        <v>13</v>
      </c>
      <c r="I1016" s="26" t="s">
        <v>13</v>
      </c>
      <c r="J1016" s="26" t="s">
        <v>13</v>
      </c>
      <c r="K1016" s="26">
        <v>846.72732628999995</v>
      </c>
      <c r="L1016" s="26">
        <v>972.79034316000002</v>
      </c>
      <c r="M1016" s="26">
        <v>997.54948836999995</v>
      </c>
      <c r="N1016" s="26">
        <v>1277.4374749900001</v>
      </c>
    </row>
    <row r="1017" spans="1:14" x14ac:dyDescent="0.2">
      <c r="A1017" s="26"/>
      <c r="B1017" s="27" t="s">
        <v>4</v>
      </c>
      <c r="C1017" s="26">
        <v>1126.9991130000001</v>
      </c>
      <c r="D1017" s="26">
        <v>1132.4668959999999</v>
      </c>
      <c r="E1017" s="26">
        <v>1333.8774530000001</v>
      </c>
      <c r="F1017" s="26">
        <v>1113.396115</v>
      </c>
      <c r="G1017" s="26">
        <v>915.09026600000004</v>
      </c>
      <c r="H1017" s="26">
        <v>997.39222400000006</v>
      </c>
      <c r="I1017" s="26">
        <v>1188.9514810000001</v>
      </c>
      <c r="J1017" s="26">
        <v>1277.9316799999999</v>
      </c>
      <c r="K1017" s="26">
        <v>1305.9084458</v>
      </c>
      <c r="L1017" s="26">
        <v>1488.03103616</v>
      </c>
      <c r="M1017" s="26">
        <v>1211.3612624499999</v>
      </c>
      <c r="N1017" s="26">
        <v>1292.4902292199999</v>
      </c>
    </row>
    <row r="1018" spans="1:14" x14ac:dyDescent="0.2">
      <c r="A1018" s="26"/>
      <c r="B1018" s="27" t="s">
        <v>5</v>
      </c>
      <c r="C1018" s="26" t="s">
        <v>13</v>
      </c>
      <c r="D1018" s="26" t="s">
        <v>13</v>
      </c>
      <c r="E1018" s="26" t="s">
        <v>13</v>
      </c>
      <c r="F1018" s="26" t="s">
        <v>13</v>
      </c>
      <c r="G1018" s="26" t="s">
        <v>13</v>
      </c>
      <c r="H1018" s="26" t="s">
        <v>13</v>
      </c>
      <c r="I1018" s="26" t="s">
        <v>13</v>
      </c>
      <c r="J1018" s="26" t="s">
        <v>13</v>
      </c>
      <c r="K1018" s="26">
        <v>9.3032354099999992</v>
      </c>
      <c r="L1018" s="26">
        <v>6.49853126</v>
      </c>
      <c r="M1018" s="26">
        <v>13.93264035</v>
      </c>
      <c r="N1018" s="26">
        <v>23.523571010000001</v>
      </c>
    </row>
    <row r="1019" spans="1:14" x14ac:dyDescent="0.2">
      <c r="A1019" s="26"/>
      <c r="B1019" s="27" t="s">
        <v>6</v>
      </c>
      <c r="C1019" s="26" t="s">
        <v>13</v>
      </c>
      <c r="D1019" s="26" t="s">
        <v>13</v>
      </c>
      <c r="E1019" s="26" t="s">
        <v>13</v>
      </c>
      <c r="F1019" s="26" t="s">
        <v>13</v>
      </c>
      <c r="G1019" s="26" t="s">
        <v>13</v>
      </c>
      <c r="H1019" s="26" t="s">
        <v>13</v>
      </c>
      <c r="I1019" s="26" t="s">
        <v>13</v>
      </c>
      <c r="J1019" s="26" t="s">
        <v>13</v>
      </c>
      <c r="K1019" s="26">
        <v>52.231021689999999</v>
      </c>
      <c r="L1019" s="26">
        <v>45.357095749999999</v>
      </c>
      <c r="M1019" s="26">
        <v>35.664788170000001</v>
      </c>
      <c r="N1019" s="26">
        <v>39.766955090000003</v>
      </c>
    </row>
    <row r="1020" spans="1:14" x14ac:dyDescent="0.2">
      <c r="A1020" s="26"/>
      <c r="B1020" s="27" t="s">
        <v>7</v>
      </c>
      <c r="C1020" s="26" t="s">
        <v>13</v>
      </c>
      <c r="D1020" s="26" t="s">
        <v>13</v>
      </c>
      <c r="E1020" s="26" t="s">
        <v>13</v>
      </c>
      <c r="F1020" s="26" t="s">
        <v>13</v>
      </c>
      <c r="G1020" s="26" t="s">
        <v>13</v>
      </c>
      <c r="H1020" s="26" t="s">
        <v>13</v>
      </c>
      <c r="I1020" s="26" t="s">
        <v>13</v>
      </c>
      <c r="J1020" s="26" t="s">
        <v>13</v>
      </c>
      <c r="K1020" s="26">
        <v>138.88401443000001</v>
      </c>
      <c r="L1020" s="26">
        <v>128.64439439</v>
      </c>
      <c r="M1020" s="26">
        <v>75.162115459999995</v>
      </c>
      <c r="N1020" s="26">
        <v>57.84828692</v>
      </c>
    </row>
    <row r="1021" spans="1:14" x14ac:dyDescent="0.2">
      <c r="A1021" s="26"/>
      <c r="B1021" s="27" t="s">
        <v>8</v>
      </c>
      <c r="C1021" s="26" t="s">
        <v>13</v>
      </c>
      <c r="D1021" s="26" t="s">
        <v>13</v>
      </c>
      <c r="E1021" s="26" t="s">
        <v>13</v>
      </c>
      <c r="F1021" s="26" t="s">
        <v>13</v>
      </c>
      <c r="G1021" s="26" t="s">
        <v>13</v>
      </c>
      <c r="H1021" s="26" t="s">
        <v>13</v>
      </c>
      <c r="I1021" s="26" t="s">
        <v>13</v>
      </c>
      <c r="J1021" s="26" t="s">
        <v>13</v>
      </c>
      <c r="K1021" s="26">
        <v>77.748467410000003</v>
      </c>
      <c r="L1021" s="26">
        <v>118.43241669</v>
      </c>
      <c r="M1021" s="26">
        <v>83.77364197</v>
      </c>
      <c r="N1021" s="26">
        <v>93.198015280000007</v>
      </c>
    </row>
    <row r="1022" spans="1:14" x14ac:dyDescent="0.2">
      <c r="A1022" s="26"/>
      <c r="B1022" s="27" t="s">
        <v>9</v>
      </c>
      <c r="C1022" s="26" t="s">
        <v>13</v>
      </c>
      <c r="D1022" s="26" t="s">
        <v>13</v>
      </c>
      <c r="E1022" s="26" t="s">
        <v>13</v>
      </c>
      <c r="F1022" s="26" t="s">
        <v>13</v>
      </c>
      <c r="G1022" s="26" t="s">
        <v>13</v>
      </c>
      <c r="H1022" s="26" t="s">
        <v>13</v>
      </c>
      <c r="I1022" s="26" t="s">
        <v>13</v>
      </c>
      <c r="J1022" s="26" t="s">
        <v>13</v>
      </c>
      <c r="K1022" s="26">
        <v>162.00919961</v>
      </c>
      <c r="L1022" s="26">
        <v>176.25608262</v>
      </c>
      <c r="M1022" s="26">
        <v>177.25493251</v>
      </c>
      <c r="N1022" s="26">
        <v>193.47019635000001</v>
      </c>
    </row>
    <row r="1023" spans="1:14" x14ac:dyDescent="0.2">
      <c r="A1023" s="26"/>
      <c r="B1023" s="27" t="s">
        <v>10</v>
      </c>
      <c r="C1023" s="26" t="s">
        <v>13</v>
      </c>
      <c r="D1023" s="26" t="s">
        <v>13</v>
      </c>
      <c r="E1023" s="26" t="s">
        <v>13</v>
      </c>
      <c r="F1023" s="26" t="s">
        <v>13</v>
      </c>
      <c r="G1023" s="26" t="s">
        <v>13</v>
      </c>
      <c r="H1023" s="26" t="s">
        <v>13</v>
      </c>
      <c r="I1023" s="26" t="s">
        <v>13</v>
      </c>
      <c r="J1023" s="26" t="s">
        <v>13</v>
      </c>
      <c r="K1023" s="26">
        <v>810.04599808</v>
      </c>
      <c r="L1023" s="26">
        <v>940.03244067000003</v>
      </c>
      <c r="M1023" s="26">
        <v>759.73456371999998</v>
      </c>
      <c r="N1023" s="26">
        <v>801.51595569999995</v>
      </c>
    </row>
    <row r="1024" spans="1:14" x14ac:dyDescent="0.2">
      <c r="A1024" s="26"/>
      <c r="B1024" s="27" t="s">
        <v>11</v>
      </c>
      <c r="C1024" s="26" t="s">
        <v>13</v>
      </c>
      <c r="D1024" s="26" t="s">
        <v>13</v>
      </c>
      <c r="E1024" s="26" t="s">
        <v>13</v>
      </c>
      <c r="F1024" s="26" t="s">
        <v>13</v>
      </c>
      <c r="G1024" s="26" t="s">
        <v>13</v>
      </c>
      <c r="H1024" s="26" t="s">
        <v>13</v>
      </c>
      <c r="I1024" s="26" t="s">
        <v>13</v>
      </c>
      <c r="J1024" s="26" t="s">
        <v>13</v>
      </c>
      <c r="K1024" s="26">
        <v>38.010361840000002</v>
      </c>
      <c r="L1024" s="26">
        <v>53.181857880000003</v>
      </c>
      <c r="M1024" s="26">
        <v>49.98926462</v>
      </c>
      <c r="N1024" s="26">
        <v>67.002152839999994</v>
      </c>
    </row>
    <row r="1025" spans="1:14" x14ac:dyDescent="0.2">
      <c r="A1025" s="26"/>
      <c r="B1025" s="27" t="s">
        <v>12</v>
      </c>
      <c r="C1025" s="26" t="s">
        <v>13</v>
      </c>
      <c r="D1025" s="26" t="s">
        <v>13</v>
      </c>
      <c r="E1025" s="26" t="s">
        <v>13</v>
      </c>
      <c r="F1025" s="26" t="s">
        <v>13</v>
      </c>
      <c r="G1025" s="26" t="s">
        <v>13</v>
      </c>
      <c r="H1025" s="26" t="s">
        <v>13</v>
      </c>
      <c r="I1025" s="26" t="s">
        <v>13</v>
      </c>
      <c r="J1025" s="26" t="s">
        <v>13</v>
      </c>
      <c r="K1025" s="26">
        <v>17.80905065</v>
      </c>
      <c r="L1025" s="26">
        <v>19.49559378</v>
      </c>
      <c r="M1025" s="26">
        <v>15.739853630000001</v>
      </c>
      <c r="N1025" s="26">
        <v>16.049091499999999</v>
      </c>
    </row>
    <row r="1026" spans="1:14" x14ac:dyDescent="0.2">
      <c r="A1026" s="21" t="s">
        <v>161</v>
      </c>
      <c r="B1026" s="27" t="s">
        <v>1</v>
      </c>
      <c r="C1026" s="26">
        <v>60635.6</v>
      </c>
      <c r="D1026" s="26">
        <v>75171.399999999994</v>
      </c>
      <c r="E1026" s="26">
        <v>91036</v>
      </c>
      <c r="F1026" s="26">
        <v>87954.513800000001</v>
      </c>
      <c r="G1026" s="26">
        <v>80552.844500000007</v>
      </c>
      <c r="H1026" s="26">
        <v>114927.5773</v>
      </c>
      <c r="I1026" s="26">
        <v>125288.5438</v>
      </c>
      <c r="J1026" s="26">
        <v>129918.5151</v>
      </c>
      <c r="K1026" s="26">
        <v>126890.8458</v>
      </c>
      <c r="L1026" s="26">
        <v>128362.01549999999</v>
      </c>
      <c r="M1026" s="26">
        <v>123566.7939</v>
      </c>
      <c r="N1026" s="26">
        <v>133709.51625499999</v>
      </c>
    </row>
    <row r="1027" spans="1:14" x14ac:dyDescent="0.2">
      <c r="A1027" s="26"/>
      <c r="B1027" s="27" t="s">
        <v>61</v>
      </c>
      <c r="C1027" s="26" t="s">
        <v>13</v>
      </c>
      <c r="D1027" s="26" t="s">
        <v>13</v>
      </c>
      <c r="E1027" s="26" t="s">
        <v>13</v>
      </c>
      <c r="F1027" s="26" t="s">
        <v>13</v>
      </c>
      <c r="G1027" s="26" t="s">
        <v>13</v>
      </c>
      <c r="H1027" s="26" t="s">
        <v>13</v>
      </c>
      <c r="I1027" s="26" t="s">
        <v>13</v>
      </c>
      <c r="J1027" s="26">
        <v>320.40109999999999</v>
      </c>
      <c r="K1027" s="26">
        <v>336.2903</v>
      </c>
      <c r="L1027" s="26">
        <v>245.83699999999999</v>
      </c>
      <c r="M1027" s="26">
        <v>336.12700000000001</v>
      </c>
      <c r="N1027" s="26">
        <v>376.821484</v>
      </c>
    </row>
    <row r="1028" spans="1:14" x14ac:dyDescent="0.2">
      <c r="A1028" s="26"/>
      <c r="B1028" s="27" t="s">
        <v>2</v>
      </c>
      <c r="C1028" s="26">
        <v>33008.879999999997</v>
      </c>
      <c r="D1028" s="26">
        <v>40150.58</v>
      </c>
      <c r="E1028" s="26">
        <v>50042.19</v>
      </c>
      <c r="F1028" s="26">
        <v>43381.420619999997</v>
      </c>
      <c r="G1028" s="26">
        <v>35860.898150000001</v>
      </c>
      <c r="H1028" s="26">
        <v>46704.728669999997</v>
      </c>
      <c r="I1028" s="26">
        <v>58153.297319999998</v>
      </c>
      <c r="J1028" s="26">
        <v>60704.673490000001</v>
      </c>
      <c r="K1028" s="26">
        <v>57362.755219999999</v>
      </c>
      <c r="L1028" s="26">
        <v>58899.460850000003</v>
      </c>
      <c r="M1028" s="26">
        <v>52256.879110000002</v>
      </c>
      <c r="N1028" s="26">
        <v>47950.674549000003</v>
      </c>
    </row>
    <row r="1029" spans="1:14" x14ac:dyDescent="0.2">
      <c r="A1029" s="26"/>
      <c r="B1029" s="27" t="s">
        <v>3</v>
      </c>
      <c r="C1029" s="26">
        <v>6186.63</v>
      </c>
      <c r="D1029" s="26">
        <v>6844.96</v>
      </c>
      <c r="E1029" s="26">
        <v>8218.94</v>
      </c>
      <c r="F1029" s="26">
        <v>9606</v>
      </c>
      <c r="G1029" s="26">
        <v>9309.5499999999993</v>
      </c>
      <c r="H1029" s="26">
        <v>10489.6</v>
      </c>
      <c r="I1029" s="26">
        <v>13699.2</v>
      </c>
      <c r="J1029" s="26">
        <v>12341.6</v>
      </c>
      <c r="K1029" s="26">
        <v>11614.651</v>
      </c>
      <c r="L1029" s="26">
        <v>14594.985000000001</v>
      </c>
      <c r="M1029" s="26">
        <v>14837.562</v>
      </c>
      <c r="N1029" s="26">
        <v>16372.403684999999</v>
      </c>
    </row>
    <row r="1030" spans="1:14" x14ac:dyDescent="0.2">
      <c r="A1030" s="26"/>
      <c r="B1030" s="27" t="s">
        <v>4</v>
      </c>
      <c r="C1030" s="26">
        <v>21440.09</v>
      </c>
      <c r="D1030" s="26">
        <v>28175.86</v>
      </c>
      <c r="E1030" s="26">
        <v>32774.870000000003</v>
      </c>
      <c r="F1030" s="26">
        <v>34967.093180000003</v>
      </c>
      <c r="G1030" s="26">
        <v>35382.396350000003</v>
      </c>
      <c r="H1030" s="26">
        <v>57733.248630000002</v>
      </c>
      <c r="I1030" s="26">
        <v>53436.046479999997</v>
      </c>
      <c r="J1030" s="26">
        <v>56551.840510000002</v>
      </c>
      <c r="K1030" s="26">
        <v>57577.149279999998</v>
      </c>
      <c r="L1030" s="26">
        <v>54621.732649999998</v>
      </c>
      <c r="M1030" s="26">
        <v>56136.225789999997</v>
      </c>
      <c r="N1030" s="26">
        <v>69009.616536999994</v>
      </c>
    </row>
    <row r="1031" spans="1:14" x14ac:dyDescent="0.2">
      <c r="A1031" s="26"/>
      <c r="B1031" s="27" t="s">
        <v>5</v>
      </c>
      <c r="C1031" s="26">
        <v>602.00699999999995</v>
      </c>
      <c r="D1031" s="26">
        <v>793.99199999999996</v>
      </c>
      <c r="E1031" s="26">
        <v>727.99300000000005</v>
      </c>
      <c r="F1031" s="26">
        <v>704.03499999999997</v>
      </c>
      <c r="G1031" s="26">
        <v>1079.07</v>
      </c>
      <c r="H1031" s="26">
        <v>992.49900000000002</v>
      </c>
      <c r="I1031" s="26">
        <v>1133.1300000000001</v>
      </c>
      <c r="J1031" s="26">
        <v>1094.01</v>
      </c>
      <c r="K1031" s="26">
        <v>1393.94</v>
      </c>
      <c r="L1031" s="26">
        <v>1134.2</v>
      </c>
      <c r="M1031" s="26">
        <v>956.64800000000002</v>
      </c>
      <c r="N1031" s="26">
        <v>954.73494100000005</v>
      </c>
    </row>
    <row r="1032" spans="1:14" x14ac:dyDescent="0.2">
      <c r="A1032" s="26"/>
      <c r="B1032" s="27" t="s">
        <v>6</v>
      </c>
      <c r="C1032" s="26">
        <v>3676.96</v>
      </c>
      <c r="D1032" s="26">
        <v>4336.95</v>
      </c>
      <c r="E1032" s="26">
        <v>5275.52</v>
      </c>
      <c r="F1032" s="26">
        <v>4353.8621800000001</v>
      </c>
      <c r="G1032" s="26">
        <v>4039.5553500000001</v>
      </c>
      <c r="H1032" s="26">
        <v>5024.7546300000004</v>
      </c>
      <c r="I1032" s="26">
        <v>6214.9894800000002</v>
      </c>
      <c r="J1032" s="26">
        <v>6441.0346099999997</v>
      </c>
      <c r="K1032" s="26">
        <v>5959.2085800000004</v>
      </c>
      <c r="L1032" s="26">
        <v>5881.6606499999998</v>
      </c>
      <c r="M1032" s="26">
        <v>5233.7837900000004</v>
      </c>
      <c r="N1032" s="26">
        <v>5067.599201</v>
      </c>
    </row>
    <row r="1033" spans="1:14" x14ac:dyDescent="0.2">
      <c r="A1033" s="26"/>
      <c r="B1033" s="27" t="s">
        <v>7</v>
      </c>
      <c r="C1033" s="26">
        <v>869.02599999999995</v>
      </c>
      <c r="D1033" s="26">
        <v>1949.9</v>
      </c>
      <c r="E1033" s="26">
        <v>3236.46</v>
      </c>
      <c r="F1033" s="26">
        <v>3545.15</v>
      </c>
      <c r="G1033" s="26">
        <v>3759.05</v>
      </c>
      <c r="H1033" s="26">
        <v>6787.41</v>
      </c>
      <c r="I1033" s="26">
        <v>8296.32</v>
      </c>
      <c r="J1033" s="26">
        <v>5342.64</v>
      </c>
      <c r="K1033" s="26">
        <v>5892.78</v>
      </c>
      <c r="L1033" s="26">
        <v>4115.37</v>
      </c>
      <c r="M1033" s="26">
        <v>3116.6379999999999</v>
      </c>
      <c r="N1033" s="26">
        <v>5021.2433799999999</v>
      </c>
    </row>
    <row r="1034" spans="1:14" x14ac:dyDescent="0.2">
      <c r="A1034" s="26"/>
      <c r="B1034" s="27" t="s">
        <v>8</v>
      </c>
      <c r="C1034" s="26">
        <v>671.82899999999995</v>
      </c>
      <c r="D1034" s="26">
        <v>845.94899999999996</v>
      </c>
      <c r="E1034" s="26">
        <v>1159.82</v>
      </c>
      <c r="F1034" s="26">
        <v>1528.83</v>
      </c>
      <c r="G1034" s="26">
        <v>1860.07</v>
      </c>
      <c r="H1034" s="26">
        <v>2438.3000000000002</v>
      </c>
      <c r="I1034" s="26">
        <v>2819.29</v>
      </c>
      <c r="J1034" s="26">
        <v>3990.06</v>
      </c>
      <c r="K1034" s="26">
        <v>3903.91</v>
      </c>
      <c r="L1034" s="26">
        <v>4848.71</v>
      </c>
      <c r="M1034" s="26">
        <v>5009.0339999999997</v>
      </c>
      <c r="N1034" s="26">
        <v>5470.2344089999997</v>
      </c>
    </row>
    <row r="1035" spans="1:14" x14ac:dyDescent="0.2">
      <c r="A1035" s="26"/>
      <c r="B1035" s="27" t="s">
        <v>9</v>
      </c>
      <c r="C1035" s="26">
        <v>1474.85</v>
      </c>
      <c r="D1035" s="26">
        <v>2259.98</v>
      </c>
      <c r="E1035" s="26">
        <v>4014.9</v>
      </c>
      <c r="F1035" s="26">
        <v>4309.28</v>
      </c>
      <c r="G1035" s="26">
        <v>3240.14</v>
      </c>
      <c r="H1035" s="26">
        <v>3616.83</v>
      </c>
      <c r="I1035" s="26">
        <v>3196.49</v>
      </c>
      <c r="J1035" s="26">
        <v>3481.89</v>
      </c>
      <c r="K1035" s="26">
        <v>3743.1</v>
      </c>
      <c r="L1035" s="26">
        <v>4317.8999999999996</v>
      </c>
      <c r="M1035" s="26">
        <v>3797.6289999999999</v>
      </c>
      <c r="N1035" s="26">
        <v>4768.0379279999997</v>
      </c>
    </row>
    <row r="1036" spans="1:14" x14ac:dyDescent="0.2">
      <c r="A1036" s="26"/>
      <c r="B1036" s="27" t="s">
        <v>10</v>
      </c>
      <c r="C1036" s="26">
        <v>13573.6</v>
      </c>
      <c r="D1036" s="26">
        <v>17411.5</v>
      </c>
      <c r="E1036" s="26">
        <v>17773.5</v>
      </c>
      <c r="F1036" s="26">
        <v>19699.599999999999</v>
      </c>
      <c r="G1036" s="26">
        <v>16876</v>
      </c>
      <c r="H1036" s="26">
        <v>25495.883000000002</v>
      </c>
      <c r="I1036" s="26">
        <v>25133.871999999999</v>
      </c>
      <c r="J1036" s="26">
        <v>29900.228999999999</v>
      </c>
      <c r="K1036" s="26">
        <v>28066.317999999999</v>
      </c>
      <c r="L1036" s="26">
        <v>26872.829000000002</v>
      </c>
      <c r="M1036" s="26">
        <v>29809.567999999999</v>
      </c>
      <c r="N1036" s="26">
        <v>32749.866560999999</v>
      </c>
    </row>
    <row r="1037" spans="1:14" x14ac:dyDescent="0.2">
      <c r="A1037" s="26"/>
      <c r="B1037" s="27" t="s">
        <v>11</v>
      </c>
      <c r="C1037" s="26">
        <v>104.90300000000001</v>
      </c>
      <c r="D1037" s="26">
        <v>103.92100000000001</v>
      </c>
      <c r="E1037" s="26">
        <v>168.91</v>
      </c>
      <c r="F1037" s="26">
        <v>325.05900000000003</v>
      </c>
      <c r="G1037" s="26">
        <v>3806.92</v>
      </c>
      <c r="H1037" s="26">
        <v>4180.3599999999997</v>
      </c>
      <c r="I1037" s="26">
        <v>345.05799999999999</v>
      </c>
      <c r="J1037" s="26">
        <v>541.70399999999995</v>
      </c>
      <c r="K1037" s="26">
        <v>725.12800000000004</v>
      </c>
      <c r="L1037" s="26">
        <v>1390.34</v>
      </c>
      <c r="M1037" s="26">
        <v>1369.442</v>
      </c>
      <c r="N1037" s="26">
        <v>1895.1086889999999</v>
      </c>
    </row>
    <row r="1038" spans="1:14" x14ac:dyDescent="0.2">
      <c r="A1038" s="26"/>
      <c r="B1038" s="27" t="s">
        <v>12</v>
      </c>
      <c r="C1038" s="26">
        <v>466.88499999999999</v>
      </c>
      <c r="D1038" s="26">
        <v>473.61099999999999</v>
      </c>
      <c r="E1038" s="26">
        <v>417.72</v>
      </c>
      <c r="F1038" s="26">
        <v>501.23500000000001</v>
      </c>
      <c r="G1038" s="26">
        <v>721.59900000000005</v>
      </c>
      <c r="H1038" s="26">
        <v>702.11500000000001</v>
      </c>
      <c r="I1038" s="26">
        <v>842.625</v>
      </c>
      <c r="J1038" s="26">
        <v>703.74199999999996</v>
      </c>
      <c r="K1038" s="26">
        <v>1067.42</v>
      </c>
      <c r="L1038" s="26">
        <v>957.64599999999996</v>
      </c>
      <c r="M1038" s="26">
        <v>876.54300000000001</v>
      </c>
      <c r="N1038" s="26">
        <v>677.46018600000002</v>
      </c>
    </row>
    <row r="1039" spans="1:14" x14ac:dyDescent="0.2">
      <c r="A1039" s="26" t="s">
        <v>162</v>
      </c>
      <c r="B1039" s="27" t="s">
        <v>1</v>
      </c>
      <c r="C1039" s="26">
        <v>22196.799999999999</v>
      </c>
      <c r="D1039" s="26">
        <v>21560.9</v>
      </c>
      <c r="E1039" s="26">
        <v>24578.400000000001</v>
      </c>
      <c r="F1039" s="26">
        <v>28470.1</v>
      </c>
      <c r="G1039" s="26">
        <v>23152</v>
      </c>
      <c r="H1039" s="26">
        <v>26461</v>
      </c>
      <c r="I1039" s="26">
        <v>31691.4</v>
      </c>
      <c r="J1039" s="26">
        <v>34224.400000000001</v>
      </c>
      <c r="K1039" s="26">
        <v>35014.247000000003</v>
      </c>
      <c r="L1039" s="26">
        <v>33540.6</v>
      </c>
      <c r="M1039" s="26">
        <v>30917.552</v>
      </c>
      <c r="N1039" s="26">
        <v>30637.168000000001</v>
      </c>
    </row>
    <row r="1040" spans="1:14" x14ac:dyDescent="0.2">
      <c r="A1040" s="26"/>
      <c r="B1040" s="27" t="s">
        <v>61</v>
      </c>
      <c r="C1040" s="26">
        <v>148</v>
      </c>
      <c r="D1040" s="26">
        <v>167</v>
      </c>
      <c r="E1040" s="26">
        <v>250</v>
      </c>
      <c r="F1040" s="26">
        <v>225.15299999999999</v>
      </c>
      <c r="G1040" s="26">
        <v>255.946</v>
      </c>
      <c r="H1040" s="26">
        <v>224.40199999999999</v>
      </c>
      <c r="I1040" s="26">
        <v>196.14099999999999</v>
      </c>
      <c r="J1040" s="26">
        <v>572.11099999999999</v>
      </c>
      <c r="K1040" s="26">
        <v>374.23500000000001</v>
      </c>
      <c r="L1040" s="26">
        <v>476.49799999999999</v>
      </c>
      <c r="M1040" s="26">
        <v>623.65300000000002</v>
      </c>
      <c r="N1040" s="26">
        <v>752.78800000000001</v>
      </c>
    </row>
    <row r="1041" spans="1:14" x14ac:dyDescent="0.2">
      <c r="A1041" s="26"/>
      <c r="B1041" s="27" t="s">
        <v>2</v>
      </c>
      <c r="C1041" s="26">
        <v>7450.75</v>
      </c>
      <c r="D1041" s="26">
        <v>8180.84</v>
      </c>
      <c r="E1041" s="26">
        <v>9500.85</v>
      </c>
      <c r="F1041" s="26">
        <v>13894.6</v>
      </c>
      <c r="G1041" s="26">
        <v>6522.28</v>
      </c>
      <c r="H1041" s="26">
        <v>8672.74</v>
      </c>
      <c r="I1041" s="26">
        <v>12149.3</v>
      </c>
      <c r="J1041" s="26">
        <v>12500.59</v>
      </c>
      <c r="K1041" s="26">
        <v>12538.721</v>
      </c>
      <c r="L1041" s="26">
        <v>11974.5</v>
      </c>
      <c r="M1041" s="26">
        <v>9601.8279999999995</v>
      </c>
      <c r="N1041" s="26">
        <v>9229.0830000000005</v>
      </c>
    </row>
    <row r="1042" spans="1:14" x14ac:dyDescent="0.2">
      <c r="A1042" s="26"/>
      <c r="B1042" s="27" t="s">
        <v>3</v>
      </c>
      <c r="C1042" s="26">
        <v>3584.26</v>
      </c>
      <c r="D1042" s="26">
        <v>4030.46</v>
      </c>
      <c r="E1042" s="26">
        <v>4903.8999999999996</v>
      </c>
      <c r="F1042" s="26">
        <v>5554.27</v>
      </c>
      <c r="G1042" s="26">
        <v>5316.14</v>
      </c>
      <c r="H1042" s="26">
        <v>6394.53</v>
      </c>
      <c r="I1042" s="26">
        <v>6255.26</v>
      </c>
      <c r="J1042" s="26">
        <v>6770.51</v>
      </c>
      <c r="K1042" s="26">
        <v>7674.87</v>
      </c>
      <c r="L1042" s="26">
        <v>7681.95</v>
      </c>
      <c r="M1042" s="26">
        <v>7292.1930000000002</v>
      </c>
      <c r="N1042" s="26">
        <v>7708.6149999999998</v>
      </c>
    </row>
    <row r="1043" spans="1:14" x14ac:dyDescent="0.2">
      <c r="A1043" s="26"/>
      <c r="B1043" s="27" t="s">
        <v>4</v>
      </c>
      <c r="C1043" s="26">
        <v>11013.82</v>
      </c>
      <c r="D1043" s="26">
        <v>9182.69</v>
      </c>
      <c r="E1043" s="26">
        <v>9923.66</v>
      </c>
      <c r="F1043" s="26">
        <v>8796.0869999999995</v>
      </c>
      <c r="G1043" s="26">
        <v>11057.603999999999</v>
      </c>
      <c r="H1043" s="26">
        <v>11169.328</v>
      </c>
      <c r="I1043" s="26">
        <v>13090.699000000001</v>
      </c>
      <c r="J1043" s="26">
        <v>14380.879000000001</v>
      </c>
      <c r="K1043" s="26">
        <v>14426.495000000001</v>
      </c>
      <c r="L1043" s="26">
        <v>13407.652</v>
      </c>
      <c r="M1043" s="26">
        <v>13399.877</v>
      </c>
      <c r="N1043" s="26">
        <v>12946.682000000001</v>
      </c>
    </row>
    <row r="1044" spans="1:14" x14ac:dyDescent="0.2">
      <c r="A1044" s="26"/>
      <c r="B1044" s="27" t="s">
        <v>5</v>
      </c>
      <c r="C1044" s="26">
        <v>725.51</v>
      </c>
      <c r="D1044" s="26">
        <v>985.78700000000003</v>
      </c>
      <c r="E1044" s="26">
        <v>740.49</v>
      </c>
      <c r="F1044" s="26">
        <v>749.27700000000004</v>
      </c>
      <c r="G1044" s="26">
        <v>798.13800000000003</v>
      </c>
      <c r="H1044" s="26">
        <v>592.47900000000004</v>
      </c>
      <c r="I1044" s="26">
        <v>497.428</v>
      </c>
      <c r="J1044" s="26">
        <v>631.81899999999996</v>
      </c>
      <c r="K1044" s="26">
        <v>853.15300000000002</v>
      </c>
      <c r="L1044" s="26">
        <v>660.00099999999998</v>
      </c>
      <c r="M1044" s="26">
        <v>452.505</v>
      </c>
      <c r="N1044" s="26">
        <v>131.55500000000001</v>
      </c>
    </row>
    <row r="1045" spans="1:14" x14ac:dyDescent="0.2">
      <c r="A1045" s="26"/>
      <c r="B1045" s="27" t="s">
        <v>6</v>
      </c>
      <c r="C1045" s="26">
        <v>338.26</v>
      </c>
      <c r="D1045" s="26">
        <v>383.721</v>
      </c>
      <c r="E1045" s="26">
        <v>664.42</v>
      </c>
      <c r="F1045" s="26">
        <v>682.79399999999998</v>
      </c>
      <c r="G1045" s="26">
        <v>1318.22</v>
      </c>
      <c r="H1045" s="26">
        <v>1153.33</v>
      </c>
      <c r="I1045" s="26">
        <v>1290.2</v>
      </c>
      <c r="J1045" s="26">
        <v>1096.49</v>
      </c>
      <c r="K1045" s="26">
        <v>1053.74</v>
      </c>
      <c r="L1045" s="26">
        <v>964.11699999999996</v>
      </c>
      <c r="M1045" s="26">
        <v>942.3</v>
      </c>
      <c r="N1045" s="26">
        <v>741.56399999999996</v>
      </c>
    </row>
    <row r="1046" spans="1:14" x14ac:dyDescent="0.2">
      <c r="A1046" s="26"/>
      <c r="B1046" s="27" t="s">
        <v>7</v>
      </c>
      <c r="C1046" s="26">
        <v>539.12</v>
      </c>
      <c r="D1046" s="26">
        <v>345.51299999999998</v>
      </c>
      <c r="E1046" s="26">
        <v>372.5</v>
      </c>
      <c r="F1046" s="26">
        <v>341.60300000000001</v>
      </c>
      <c r="G1046" s="26">
        <v>405.09300000000002</v>
      </c>
      <c r="H1046" s="26">
        <v>597.18100000000004</v>
      </c>
      <c r="I1046" s="26">
        <v>754.12400000000002</v>
      </c>
      <c r="J1046" s="26">
        <v>694.63</v>
      </c>
      <c r="K1046" s="26">
        <v>707.41700000000003</v>
      </c>
      <c r="L1046" s="26">
        <v>620.77200000000005</v>
      </c>
      <c r="M1046" s="26">
        <v>744.40300000000002</v>
      </c>
      <c r="N1046" s="26">
        <v>909.27</v>
      </c>
    </row>
    <row r="1047" spans="1:14" x14ac:dyDescent="0.2">
      <c r="A1047" s="26"/>
      <c r="B1047" s="27" t="s">
        <v>8</v>
      </c>
      <c r="C1047" s="26">
        <v>960.87</v>
      </c>
      <c r="D1047" s="26">
        <v>872.22900000000004</v>
      </c>
      <c r="E1047" s="26">
        <v>1085.45</v>
      </c>
      <c r="F1047" s="26">
        <v>1327.68</v>
      </c>
      <c r="G1047" s="26">
        <v>1530.11</v>
      </c>
      <c r="H1047" s="26">
        <v>1616.46</v>
      </c>
      <c r="I1047" s="26">
        <v>1787.97</v>
      </c>
      <c r="J1047" s="26">
        <v>1800.09</v>
      </c>
      <c r="K1047" s="26">
        <v>1736.37</v>
      </c>
      <c r="L1047" s="26">
        <v>1861.87</v>
      </c>
      <c r="M1047" s="26">
        <v>1652.6869999999999</v>
      </c>
      <c r="N1047" s="26">
        <v>1719.066</v>
      </c>
    </row>
    <row r="1048" spans="1:14" x14ac:dyDescent="0.2">
      <c r="A1048" s="26"/>
      <c r="B1048" s="27" t="s">
        <v>9</v>
      </c>
      <c r="C1048" s="26">
        <v>1055.47</v>
      </c>
      <c r="D1048" s="26">
        <v>1166.32</v>
      </c>
      <c r="E1048" s="26">
        <v>1319.97</v>
      </c>
      <c r="F1048" s="26">
        <v>1489.12</v>
      </c>
      <c r="G1048" s="26">
        <v>1093.99</v>
      </c>
      <c r="H1048" s="26">
        <v>1131.18</v>
      </c>
      <c r="I1048" s="26">
        <v>1520.89</v>
      </c>
      <c r="J1048" s="26">
        <v>1443.3</v>
      </c>
      <c r="K1048" s="26">
        <v>1548.06</v>
      </c>
      <c r="L1048" s="26">
        <v>1620.54</v>
      </c>
      <c r="M1048" s="26">
        <v>1791.133</v>
      </c>
      <c r="N1048" s="26">
        <v>2136.3580000000002</v>
      </c>
    </row>
    <row r="1049" spans="1:14" x14ac:dyDescent="0.2">
      <c r="A1049" s="26"/>
      <c r="B1049" s="27" t="s">
        <v>10</v>
      </c>
      <c r="C1049" s="26">
        <v>7016.52</v>
      </c>
      <c r="D1049" s="26">
        <v>5086</v>
      </c>
      <c r="E1049" s="26">
        <v>5379.6</v>
      </c>
      <c r="F1049" s="26">
        <v>3828.83</v>
      </c>
      <c r="G1049" s="26">
        <v>5525.47</v>
      </c>
      <c r="H1049" s="26">
        <v>5456.11</v>
      </c>
      <c r="I1049" s="26">
        <v>6492.94</v>
      </c>
      <c r="J1049" s="26">
        <v>7848.1</v>
      </c>
      <c r="K1049" s="26">
        <v>7671.59</v>
      </c>
      <c r="L1049" s="26">
        <v>6972.06</v>
      </c>
      <c r="M1049" s="26">
        <v>7587.2719999999999</v>
      </c>
      <c r="N1049" s="26">
        <v>7212.9269999999997</v>
      </c>
    </row>
    <row r="1050" spans="1:14" x14ac:dyDescent="0.2">
      <c r="A1050" s="26"/>
      <c r="B1050" s="27" t="s">
        <v>11</v>
      </c>
      <c r="C1050" s="26">
        <v>165.71</v>
      </c>
      <c r="D1050" s="26">
        <v>124.241</v>
      </c>
      <c r="E1050" s="26">
        <v>107.32</v>
      </c>
      <c r="F1050" s="26">
        <v>125.904</v>
      </c>
      <c r="G1050" s="26">
        <v>126.17</v>
      </c>
      <c r="H1050" s="26">
        <v>132.71799999999999</v>
      </c>
      <c r="I1050" s="26">
        <v>212.46</v>
      </c>
      <c r="J1050" s="26">
        <v>280.96199999999999</v>
      </c>
      <c r="K1050" s="26">
        <v>266.53699999999998</v>
      </c>
      <c r="L1050" s="26">
        <v>244.102</v>
      </c>
      <c r="M1050" s="26">
        <v>66.811999999999998</v>
      </c>
      <c r="N1050" s="26">
        <v>52.930999999999997</v>
      </c>
    </row>
    <row r="1051" spans="1:14" x14ac:dyDescent="0.2">
      <c r="A1051" s="26"/>
      <c r="B1051" s="27" t="s">
        <v>12</v>
      </c>
      <c r="C1051" s="26">
        <v>212.358</v>
      </c>
      <c r="D1051" s="26">
        <v>218.846</v>
      </c>
      <c r="E1051" s="26">
        <v>253.88</v>
      </c>
      <c r="F1051" s="26">
        <v>250.84899999999999</v>
      </c>
      <c r="G1051" s="26">
        <v>260.45100000000002</v>
      </c>
      <c r="H1051" s="26">
        <v>489.86</v>
      </c>
      <c r="I1051" s="26">
        <v>534.71799999999996</v>
      </c>
      <c r="J1051" s="26">
        <v>585.47400000000005</v>
      </c>
      <c r="K1051" s="26">
        <v>589.55899999999997</v>
      </c>
      <c r="L1051" s="26">
        <v>464.21100000000001</v>
      </c>
      <c r="M1051" s="26">
        <v>162.76400000000001</v>
      </c>
      <c r="N1051" s="26">
        <v>43.011000000000003</v>
      </c>
    </row>
    <row r="1052" spans="1:14" x14ac:dyDescent="0.2">
      <c r="A1052" s="26" t="s">
        <v>164</v>
      </c>
      <c r="B1052" s="27" t="s">
        <v>1</v>
      </c>
      <c r="C1052" s="26">
        <v>10840</v>
      </c>
      <c r="D1052" s="26">
        <v>11881</v>
      </c>
      <c r="E1052" s="26">
        <v>15357</v>
      </c>
      <c r="F1052" s="26">
        <v>17749</v>
      </c>
      <c r="G1052" s="26">
        <v>17656</v>
      </c>
      <c r="H1052" s="26">
        <v>18893</v>
      </c>
      <c r="I1052" s="26">
        <v>18213</v>
      </c>
      <c r="J1052" s="26">
        <v>15791</v>
      </c>
      <c r="K1052" s="26">
        <v>16134</v>
      </c>
      <c r="L1052" s="26">
        <v>16566</v>
      </c>
      <c r="M1052" s="26">
        <v>14477.449857</v>
      </c>
      <c r="N1052" s="26">
        <v>14694.178148000001</v>
      </c>
    </row>
    <row r="1053" spans="1:14" x14ac:dyDescent="0.2">
      <c r="A1053" s="26"/>
      <c r="B1053" s="27" t="s">
        <v>61</v>
      </c>
      <c r="C1053" s="26">
        <v>0</v>
      </c>
      <c r="D1053" s="26">
        <v>0</v>
      </c>
      <c r="E1053" s="26">
        <v>0</v>
      </c>
      <c r="F1053" s="26">
        <v>0</v>
      </c>
      <c r="G1053" s="26">
        <v>0</v>
      </c>
      <c r="H1053" s="26">
        <v>0</v>
      </c>
      <c r="I1053" s="26">
        <v>0</v>
      </c>
      <c r="J1053" s="26">
        <v>0</v>
      </c>
      <c r="K1053" s="26">
        <v>0</v>
      </c>
      <c r="L1053" s="26">
        <v>0</v>
      </c>
      <c r="M1053" s="26" t="s">
        <v>13</v>
      </c>
      <c r="N1053" s="26" t="s">
        <v>13</v>
      </c>
    </row>
    <row r="1054" spans="1:14" x14ac:dyDescent="0.2">
      <c r="A1054" s="26"/>
      <c r="B1054" s="27" t="s">
        <v>2</v>
      </c>
      <c r="C1054" s="26">
        <v>2324</v>
      </c>
      <c r="D1054" s="26">
        <v>2951</v>
      </c>
      <c r="E1054" s="26">
        <v>3698</v>
      </c>
      <c r="F1054" s="26">
        <v>4206</v>
      </c>
      <c r="G1054" s="26">
        <v>3699</v>
      </c>
      <c r="H1054" s="26">
        <v>3689</v>
      </c>
      <c r="I1054" s="26">
        <v>3365</v>
      </c>
      <c r="J1054" s="26">
        <v>2945</v>
      </c>
      <c r="K1054" s="26">
        <v>2409</v>
      </c>
      <c r="L1054" s="26">
        <v>2871</v>
      </c>
      <c r="M1054" s="26" t="s">
        <v>13</v>
      </c>
      <c r="N1054" s="26" t="s">
        <v>13</v>
      </c>
    </row>
    <row r="1055" spans="1:14" x14ac:dyDescent="0.2">
      <c r="A1055" s="26"/>
      <c r="B1055" s="27" t="s">
        <v>3</v>
      </c>
      <c r="C1055" s="26">
        <v>3723</v>
      </c>
      <c r="D1055" s="26">
        <v>4684</v>
      </c>
      <c r="E1055" s="26">
        <v>6809</v>
      </c>
      <c r="F1055" s="26">
        <v>7566</v>
      </c>
      <c r="G1055" s="26">
        <v>7805</v>
      </c>
      <c r="H1055" s="26">
        <v>9655</v>
      </c>
      <c r="I1055" s="26">
        <v>9775</v>
      </c>
      <c r="J1055" s="26">
        <v>7825</v>
      </c>
      <c r="K1055" s="26">
        <v>8974</v>
      </c>
      <c r="L1055" s="26">
        <v>8933</v>
      </c>
      <c r="M1055" s="26" t="s">
        <v>13</v>
      </c>
      <c r="N1055" s="26" t="s">
        <v>13</v>
      </c>
    </row>
    <row r="1056" spans="1:14" x14ac:dyDescent="0.2">
      <c r="A1056" s="26"/>
      <c r="B1056" s="27" t="s">
        <v>4</v>
      </c>
      <c r="C1056" s="26">
        <v>4793</v>
      </c>
      <c r="D1056" s="26">
        <v>4246</v>
      </c>
      <c r="E1056" s="26">
        <v>4850</v>
      </c>
      <c r="F1056" s="26">
        <v>5977</v>
      </c>
      <c r="G1056" s="26">
        <v>6152</v>
      </c>
      <c r="H1056" s="26">
        <v>5549</v>
      </c>
      <c r="I1056" s="26">
        <v>5073</v>
      </c>
      <c r="J1056" s="26">
        <v>5021</v>
      </c>
      <c r="K1056" s="26">
        <v>4751</v>
      </c>
      <c r="L1056" s="26">
        <v>4762</v>
      </c>
      <c r="M1056" s="26" t="s">
        <v>13</v>
      </c>
      <c r="N1056" s="26" t="s">
        <v>13</v>
      </c>
    </row>
    <row r="1057" spans="1:14" x14ac:dyDescent="0.2">
      <c r="A1057" s="26"/>
      <c r="B1057" s="27" t="s">
        <v>5</v>
      </c>
      <c r="C1057" s="26">
        <v>2956</v>
      </c>
      <c r="D1057" s="26">
        <v>2267</v>
      </c>
      <c r="E1057" s="26">
        <v>2468</v>
      </c>
      <c r="F1057" s="26">
        <v>3062</v>
      </c>
      <c r="G1057" s="26">
        <v>3086</v>
      </c>
      <c r="H1057" s="26">
        <v>1944</v>
      </c>
      <c r="I1057" s="26">
        <v>1370</v>
      </c>
      <c r="J1057" s="26">
        <v>1634</v>
      </c>
      <c r="K1057" s="26">
        <v>1705</v>
      </c>
      <c r="L1057" s="26">
        <v>1552</v>
      </c>
      <c r="M1057" s="26" t="s">
        <v>13</v>
      </c>
      <c r="N1057" s="26" t="s">
        <v>13</v>
      </c>
    </row>
    <row r="1058" spans="1:14" x14ac:dyDescent="0.2">
      <c r="A1058" s="26"/>
      <c r="B1058" s="27" t="s">
        <v>6</v>
      </c>
      <c r="C1058" s="26">
        <v>36</v>
      </c>
      <c r="D1058" s="26">
        <v>38</v>
      </c>
      <c r="E1058" s="26">
        <v>53</v>
      </c>
      <c r="F1058" s="26">
        <v>16</v>
      </c>
      <c r="G1058" s="26">
        <v>77</v>
      </c>
      <c r="H1058" s="26">
        <v>68</v>
      </c>
      <c r="I1058" s="26">
        <v>37</v>
      </c>
      <c r="J1058" s="26">
        <v>30</v>
      </c>
      <c r="K1058" s="26">
        <v>20</v>
      </c>
      <c r="L1058" s="26">
        <v>23</v>
      </c>
      <c r="M1058" s="26" t="s">
        <v>13</v>
      </c>
      <c r="N1058" s="26" t="s">
        <v>13</v>
      </c>
    </row>
    <row r="1059" spans="1:14" x14ac:dyDescent="0.2">
      <c r="A1059" s="26"/>
      <c r="B1059" s="27" t="s">
        <v>7</v>
      </c>
      <c r="C1059" s="26">
        <v>157</v>
      </c>
      <c r="D1059" s="26">
        <v>167</v>
      </c>
      <c r="E1059" s="26">
        <v>194</v>
      </c>
      <c r="F1059" s="26">
        <v>280</v>
      </c>
      <c r="G1059" s="26">
        <v>387</v>
      </c>
      <c r="H1059" s="26">
        <v>580</v>
      </c>
      <c r="I1059" s="26">
        <v>556</v>
      </c>
      <c r="J1059" s="26">
        <v>588</v>
      </c>
      <c r="K1059" s="26">
        <v>445</v>
      </c>
      <c r="L1059" s="26">
        <v>472</v>
      </c>
      <c r="M1059" s="26" t="s">
        <v>13</v>
      </c>
      <c r="N1059" s="26" t="s">
        <v>13</v>
      </c>
    </row>
    <row r="1060" spans="1:14" x14ac:dyDescent="0.2">
      <c r="A1060" s="26"/>
      <c r="B1060" s="27" t="s">
        <v>8</v>
      </c>
      <c r="C1060" s="26">
        <v>118</v>
      </c>
      <c r="D1060" s="26">
        <v>125</v>
      </c>
      <c r="E1060" s="26">
        <v>145</v>
      </c>
      <c r="F1060" s="26">
        <v>168</v>
      </c>
      <c r="G1060" s="26">
        <v>166</v>
      </c>
      <c r="H1060" s="26">
        <v>193</v>
      </c>
      <c r="I1060" s="26">
        <v>185</v>
      </c>
      <c r="J1060" s="26">
        <v>160</v>
      </c>
      <c r="K1060" s="26">
        <v>148</v>
      </c>
      <c r="L1060" s="26">
        <v>157</v>
      </c>
      <c r="M1060" s="26" t="s">
        <v>13</v>
      </c>
      <c r="N1060" s="26" t="s">
        <v>13</v>
      </c>
    </row>
    <row r="1061" spans="1:14" x14ac:dyDescent="0.2">
      <c r="A1061" s="26"/>
      <c r="B1061" s="27" t="s">
        <v>9</v>
      </c>
      <c r="C1061" s="26">
        <v>368</v>
      </c>
      <c r="D1061" s="26">
        <v>396</v>
      </c>
      <c r="E1061" s="26">
        <v>490</v>
      </c>
      <c r="F1061" s="26">
        <v>724</v>
      </c>
      <c r="G1061" s="26">
        <v>622</v>
      </c>
      <c r="H1061" s="26">
        <v>645</v>
      </c>
      <c r="I1061" s="26">
        <v>658</v>
      </c>
      <c r="J1061" s="26">
        <v>541</v>
      </c>
      <c r="K1061" s="26">
        <v>516</v>
      </c>
      <c r="L1061" s="26">
        <v>535</v>
      </c>
      <c r="M1061" s="26" t="s">
        <v>13</v>
      </c>
      <c r="N1061" s="26" t="s">
        <v>13</v>
      </c>
    </row>
    <row r="1062" spans="1:14" x14ac:dyDescent="0.2">
      <c r="A1062" s="26"/>
      <c r="B1062" s="27" t="s">
        <v>10</v>
      </c>
      <c r="C1062" s="26">
        <v>529</v>
      </c>
      <c r="D1062" s="26">
        <v>570</v>
      </c>
      <c r="E1062" s="26">
        <v>661</v>
      </c>
      <c r="F1062" s="26">
        <v>798</v>
      </c>
      <c r="G1062" s="26">
        <v>819</v>
      </c>
      <c r="H1062" s="26">
        <v>1056</v>
      </c>
      <c r="I1062" s="26">
        <v>1029</v>
      </c>
      <c r="J1062" s="26">
        <v>890</v>
      </c>
      <c r="K1062" s="26">
        <v>822</v>
      </c>
      <c r="L1062" s="26">
        <v>874</v>
      </c>
      <c r="M1062" s="26" t="s">
        <v>13</v>
      </c>
      <c r="N1062" s="26" t="s">
        <v>13</v>
      </c>
    </row>
    <row r="1063" spans="1:14" x14ac:dyDescent="0.2">
      <c r="A1063" s="26"/>
      <c r="B1063" s="27" t="s">
        <v>11</v>
      </c>
      <c r="C1063" s="26">
        <v>196</v>
      </c>
      <c r="D1063" s="26">
        <v>209</v>
      </c>
      <c r="E1063" s="26">
        <v>242</v>
      </c>
      <c r="F1063" s="26">
        <v>280</v>
      </c>
      <c r="G1063" s="26">
        <v>276</v>
      </c>
      <c r="H1063" s="26">
        <v>322</v>
      </c>
      <c r="I1063" s="26">
        <v>309</v>
      </c>
      <c r="J1063" s="26">
        <v>267</v>
      </c>
      <c r="K1063" s="26">
        <v>247</v>
      </c>
      <c r="L1063" s="26">
        <v>262</v>
      </c>
      <c r="M1063" s="26" t="s">
        <v>13</v>
      </c>
      <c r="N1063" s="26" t="s">
        <v>13</v>
      </c>
    </row>
    <row r="1064" spans="1:14" x14ac:dyDescent="0.2">
      <c r="A1064" s="26"/>
      <c r="B1064" s="27" t="s">
        <v>12</v>
      </c>
      <c r="C1064" s="26">
        <v>433</v>
      </c>
      <c r="D1064" s="26">
        <v>474</v>
      </c>
      <c r="E1064" s="26">
        <v>597</v>
      </c>
      <c r="F1064" s="26">
        <v>649</v>
      </c>
      <c r="G1064" s="26">
        <v>719</v>
      </c>
      <c r="H1064" s="26">
        <v>740</v>
      </c>
      <c r="I1064" s="26">
        <v>928</v>
      </c>
      <c r="J1064" s="26">
        <v>910</v>
      </c>
      <c r="K1064" s="26">
        <v>847</v>
      </c>
      <c r="L1064" s="26">
        <v>887</v>
      </c>
      <c r="M1064" s="26" t="s">
        <v>13</v>
      </c>
      <c r="N1064" s="26" t="s">
        <v>13</v>
      </c>
    </row>
    <row r="1065" spans="1:14" x14ac:dyDescent="0.2">
      <c r="A1065" s="26" t="s">
        <v>165</v>
      </c>
      <c r="B1065" s="27" t="s">
        <v>1</v>
      </c>
      <c r="C1065" s="26">
        <v>6094.5</v>
      </c>
      <c r="D1065" s="26">
        <v>5490</v>
      </c>
      <c r="E1065" s="26">
        <v>4865.6000000000004</v>
      </c>
      <c r="F1065" s="26">
        <v>7572</v>
      </c>
      <c r="G1065" s="26">
        <v>8563.1</v>
      </c>
      <c r="H1065" s="26">
        <v>9863.5</v>
      </c>
      <c r="I1065" s="26">
        <v>11124</v>
      </c>
      <c r="J1065" s="26">
        <v>13291</v>
      </c>
      <c r="K1065" s="26">
        <v>14658.2</v>
      </c>
      <c r="L1065" s="26">
        <v>14790.3</v>
      </c>
      <c r="M1065" s="26">
        <v>12619.6</v>
      </c>
      <c r="N1065" s="26">
        <v>10037.4</v>
      </c>
    </row>
    <row r="1066" spans="1:14" x14ac:dyDescent="0.2">
      <c r="A1066" s="26"/>
      <c r="B1066" s="27" t="s">
        <v>61</v>
      </c>
      <c r="C1066" s="26" t="s">
        <v>13</v>
      </c>
      <c r="D1066" s="26" t="s">
        <v>13</v>
      </c>
      <c r="E1066" s="26" t="s">
        <v>13</v>
      </c>
      <c r="F1066" s="26" t="s">
        <v>13</v>
      </c>
      <c r="G1066" s="26" t="s">
        <v>13</v>
      </c>
      <c r="H1066" s="26" t="s">
        <v>13</v>
      </c>
      <c r="I1066" s="26" t="s">
        <v>13</v>
      </c>
      <c r="J1066" s="26" t="s">
        <v>13</v>
      </c>
      <c r="K1066" s="26" t="s">
        <v>13</v>
      </c>
      <c r="L1066" s="26">
        <v>397</v>
      </c>
      <c r="M1066" s="26">
        <v>30.6</v>
      </c>
      <c r="N1066" s="26" t="s">
        <v>13</v>
      </c>
    </row>
    <row r="1067" spans="1:14" x14ac:dyDescent="0.2">
      <c r="A1067" s="26"/>
      <c r="B1067" s="27" t="s">
        <v>2</v>
      </c>
      <c r="C1067" s="26">
        <v>2811.2</v>
      </c>
      <c r="D1067" s="26">
        <v>2581.4</v>
      </c>
      <c r="E1067" s="26">
        <v>2280.3000000000002</v>
      </c>
      <c r="F1067" s="26">
        <v>4015.1</v>
      </c>
      <c r="G1067" s="26">
        <v>4619.7</v>
      </c>
      <c r="H1067" s="26">
        <v>4919.1000000000004</v>
      </c>
      <c r="I1067" s="26">
        <v>5358</v>
      </c>
      <c r="J1067" s="26">
        <v>6649</v>
      </c>
      <c r="K1067" s="26">
        <v>6785</v>
      </c>
      <c r="L1067" s="26">
        <v>6240.6</v>
      </c>
      <c r="M1067" s="26">
        <v>4584.5</v>
      </c>
      <c r="N1067" s="26" t="s">
        <v>13</v>
      </c>
    </row>
    <row r="1068" spans="1:14" x14ac:dyDescent="0.2">
      <c r="A1068" s="26"/>
      <c r="B1068" s="27" t="s">
        <v>3</v>
      </c>
      <c r="C1068" s="26">
        <v>438.6</v>
      </c>
      <c r="D1068" s="26">
        <v>394.8</v>
      </c>
      <c r="E1068" s="26">
        <v>639.1</v>
      </c>
      <c r="F1068" s="26">
        <v>793.5</v>
      </c>
      <c r="G1068" s="26">
        <v>1206.7</v>
      </c>
      <c r="H1068" s="26">
        <v>1620</v>
      </c>
      <c r="I1068" s="26">
        <v>1836</v>
      </c>
      <c r="J1068" s="26">
        <v>2281</v>
      </c>
      <c r="K1068" s="26">
        <v>3292.6</v>
      </c>
      <c r="L1068" s="26">
        <v>4163.7</v>
      </c>
      <c r="M1068" s="26">
        <v>4799</v>
      </c>
      <c r="N1068" s="26" t="s">
        <v>13</v>
      </c>
    </row>
    <row r="1069" spans="1:14" x14ac:dyDescent="0.2">
      <c r="A1069" s="26"/>
      <c r="B1069" s="27" t="s">
        <v>4</v>
      </c>
      <c r="C1069" s="26">
        <v>2844.7</v>
      </c>
      <c r="D1069" s="26">
        <v>2513.8000000000002</v>
      </c>
      <c r="E1069" s="26">
        <v>1946.2</v>
      </c>
      <c r="F1069" s="26">
        <v>2763.4</v>
      </c>
      <c r="G1069" s="26">
        <v>2736.7</v>
      </c>
      <c r="H1069" s="26">
        <v>3324.4</v>
      </c>
      <c r="I1069" s="26">
        <v>3930</v>
      </c>
      <c r="J1069" s="26">
        <v>4361</v>
      </c>
      <c r="K1069" s="26">
        <v>4580.6000000000004</v>
      </c>
      <c r="L1069" s="26">
        <v>3989</v>
      </c>
      <c r="M1069" s="26">
        <v>3205.5</v>
      </c>
      <c r="N1069" s="26" t="s">
        <v>13</v>
      </c>
    </row>
    <row r="1070" spans="1:14" x14ac:dyDescent="0.2">
      <c r="A1070" s="26"/>
      <c r="B1070" s="27" t="s">
        <v>5</v>
      </c>
      <c r="C1070" s="26">
        <v>394.2</v>
      </c>
      <c r="D1070" s="26">
        <v>329.8</v>
      </c>
      <c r="E1070" s="26">
        <v>111.7</v>
      </c>
      <c r="F1070" s="26">
        <v>143.30000000000001</v>
      </c>
      <c r="G1070" s="26" t="s">
        <v>13</v>
      </c>
      <c r="H1070" s="26" t="s">
        <v>13</v>
      </c>
      <c r="I1070" s="26" t="s">
        <v>13</v>
      </c>
      <c r="J1070" s="26" t="s">
        <v>13</v>
      </c>
      <c r="K1070" s="26" t="s">
        <v>13</v>
      </c>
      <c r="L1070" s="26">
        <v>31</v>
      </c>
      <c r="M1070" s="26">
        <v>3.4</v>
      </c>
      <c r="N1070" s="26" t="s">
        <v>13</v>
      </c>
    </row>
    <row r="1071" spans="1:14" x14ac:dyDescent="0.2">
      <c r="A1071" s="26"/>
      <c r="B1071" s="27" t="s">
        <v>6</v>
      </c>
      <c r="C1071" s="26">
        <v>941.4</v>
      </c>
      <c r="D1071" s="26">
        <v>884.5</v>
      </c>
      <c r="E1071" s="26">
        <v>784</v>
      </c>
      <c r="F1071" s="26">
        <v>1406.3</v>
      </c>
      <c r="G1071" s="26">
        <v>1672.8</v>
      </c>
      <c r="H1071" s="26">
        <v>1771.3</v>
      </c>
      <c r="I1071" s="26">
        <v>1936</v>
      </c>
      <c r="J1071" s="26">
        <v>2402</v>
      </c>
      <c r="K1071" s="26">
        <v>2450.5</v>
      </c>
      <c r="L1071" s="26">
        <v>2207.1</v>
      </c>
      <c r="M1071" s="26">
        <v>1618.4</v>
      </c>
      <c r="N1071" s="26" t="s">
        <v>13</v>
      </c>
    </row>
    <row r="1072" spans="1:14" x14ac:dyDescent="0.2">
      <c r="A1072" s="26"/>
      <c r="B1072" s="27" t="s">
        <v>7</v>
      </c>
      <c r="C1072" s="26">
        <v>39.5</v>
      </c>
      <c r="D1072" s="26">
        <v>92.9</v>
      </c>
      <c r="E1072" s="26">
        <v>376.5</v>
      </c>
      <c r="F1072" s="26">
        <v>620.6</v>
      </c>
      <c r="G1072" s="26">
        <v>824.6</v>
      </c>
      <c r="H1072" s="26">
        <v>997.3</v>
      </c>
      <c r="I1072" s="26">
        <v>1096</v>
      </c>
      <c r="J1072" s="26">
        <v>1152</v>
      </c>
      <c r="K1072" s="26">
        <v>1144.7</v>
      </c>
      <c r="L1072" s="26">
        <v>995.3</v>
      </c>
      <c r="M1072" s="26">
        <v>908.6</v>
      </c>
      <c r="N1072" s="26" t="s">
        <v>13</v>
      </c>
    </row>
    <row r="1073" spans="1:14" x14ac:dyDescent="0.2">
      <c r="A1073" s="26"/>
      <c r="B1073" s="27" t="s">
        <v>8</v>
      </c>
      <c r="C1073" s="26">
        <v>28.6</v>
      </c>
      <c r="D1073" s="26" t="s">
        <v>13</v>
      </c>
      <c r="E1073" s="26">
        <v>203.6</v>
      </c>
      <c r="F1073" s="26">
        <v>0.1</v>
      </c>
      <c r="G1073" s="26">
        <v>0.4</v>
      </c>
      <c r="H1073" s="26">
        <v>5.3</v>
      </c>
      <c r="I1073" s="26" t="s">
        <v>13</v>
      </c>
      <c r="J1073" s="26" t="s">
        <v>13</v>
      </c>
      <c r="K1073" s="26">
        <v>0.4</v>
      </c>
      <c r="L1073" s="26">
        <v>1</v>
      </c>
      <c r="M1073" s="26">
        <v>1.4</v>
      </c>
      <c r="N1073" s="26" t="s">
        <v>13</v>
      </c>
    </row>
    <row r="1074" spans="1:14" x14ac:dyDescent="0.2">
      <c r="A1074" s="26"/>
      <c r="B1074" s="27" t="s">
        <v>9</v>
      </c>
      <c r="C1074" s="26">
        <v>441.7</v>
      </c>
      <c r="D1074" s="26">
        <v>302.39999999999998</v>
      </c>
      <c r="E1074" s="26">
        <v>175.2</v>
      </c>
      <c r="F1074" s="26">
        <v>97.4</v>
      </c>
      <c r="G1074" s="26">
        <v>40</v>
      </c>
      <c r="H1074" s="26">
        <v>145.80000000000001</v>
      </c>
      <c r="I1074" s="26">
        <v>79</v>
      </c>
      <c r="J1074" s="26">
        <v>166</v>
      </c>
      <c r="K1074" s="26">
        <v>155</v>
      </c>
      <c r="L1074" s="26">
        <v>157.30000000000001</v>
      </c>
      <c r="M1074" s="26">
        <v>231.4</v>
      </c>
      <c r="N1074" s="26" t="s">
        <v>13</v>
      </c>
    </row>
    <row r="1075" spans="1:14" x14ac:dyDescent="0.2">
      <c r="A1075" s="26"/>
      <c r="B1075" s="27" t="s">
        <v>10</v>
      </c>
      <c r="C1075" s="26">
        <v>179.8</v>
      </c>
      <c r="D1075" s="26">
        <v>326.60000000000002</v>
      </c>
      <c r="E1075" s="26">
        <v>143.80000000000001</v>
      </c>
      <c r="F1075" s="26">
        <v>63.6</v>
      </c>
      <c r="G1075" s="26">
        <v>50.9</v>
      </c>
      <c r="H1075" s="26">
        <v>139.80000000000001</v>
      </c>
      <c r="I1075" s="26">
        <v>558</v>
      </c>
      <c r="J1075" s="26">
        <v>356</v>
      </c>
      <c r="K1075" s="26">
        <v>569</v>
      </c>
      <c r="L1075" s="26">
        <v>354.6</v>
      </c>
      <c r="M1075" s="26">
        <v>262.39999999999998</v>
      </c>
      <c r="N1075" s="26" t="s">
        <v>13</v>
      </c>
    </row>
    <row r="1076" spans="1:14" x14ac:dyDescent="0.2">
      <c r="A1076" s="26"/>
      <c r="B1076" s="27" t="s">
        <v>11</v>
      </c>
      <c r="C1076" s="26">
        <v>151.1</v>
      </c>
      <c r="D1076" s="26">
        <v>117.5</v>
      </c>
      <c r="E1076" s="26">
        <v>26.9</v>
      </c>
      <c r="F1076" s="26">
        <v>27.9</v>
      </c>
      <c r="G1076" s="26">
        <v>10.9</v>
      </c>
      <c r="H1076" s="26">
        <v>7.7</v>
      </c>
      <c r="I1076" s="26">
        <v>7</v>
      </c>
      <c r="J1076" s="26">
        <v>10</v>
      </c>
      <c r="K1076" s="26">
        <v>11.1</v>
      </c>
      <c r="L1076" s="26">
        <v>17.5</v>
      </c>
      <c r="M1076" s="26">
        <v>8.9</v>
      </c>
      <c r="N1076" s="26" t="s">
        <v>13</v>
      </c>
    </row>
    <row r="1077" spans="1:14" x14ac:dyDescent="0.2">
      <c r="A1077" s="26"/>
      <c r="B1077" s="27" t="s">
        <v>12</v>
      </c>
      <c r="C1077" s="26">
        <v>668.4</v>
      </c>
      <c r="D1077" s="26">
        <v>460.1</v>
      </c>
      <c r="E1077" s="26">
        <v>124.5</v>
      </c>
      <c r="F1077" s="26">
        <v>404.2</v>
      </c>
      <c r="G1077" s="26">
        <v>137.1</v>
      </c>
      <c r="H1077" s="26">
        <v>257.2</v>
      </c>
      <c r="I1077" s="26">
        <v>254</v>
      </c>
      <c r="J1077" s="26">
        <v>275</v>
      </c>
      <c r="K1077" s="26">
        <v>249.9</v>
      </c>
      <c r="L1077" s="26">
        <v>225.2</v>
      </c>
      <c r="M1077" s="26">
        <v>171</v>
      </c>
      <c r="N1077" s="26" t="s">
        <v>13</v>
      </c>
    </row>
    <row r="1078" spans="1:14" x14ac:dyDescent="0.2">
      <c r="A1078" s="26" t="s">
        <v>166</v>
      </c>
      <c r="B1078" s="27" t="s">
        <v>1</v>
      </c>
      <c r="C1078" s="26">
        <v>73499.632951609994</v>
      </c>
      <c r="D1078" s="26">
        <v>81844.416546029999</v>
      </c>
      <c r="E1078" s="26">
        <v>98765.583980469994</v>
      </c>
      <c r="F1078" s="26">
        <v>114726.80364785</v>
      </c>
      <c r="G1078" s="26">
        <v>107569.96747047</v>
      </c>
      <c r="H1078" s="26">
        <v>109980.73731907</v>
      </c>
      <c r="I1078" s="26">
        <v>119310.3193385</v>
      </c>
      <c r="J1078" s="26">
        <v>118939.36680295</v>
      </c>
      <c r="K1078" s="26">
        <v>123687.57712046</v>
      </c>
      <c r="L1078" s="26">
        <v>147868.40397966001</v>
      </c>
      <c r="M1078" s="26">
        <v>167428.04097778999</v>
      </c>
      <c r="N1078" s="26">
        <v>191938.53400509999</v>
      </c>
    </row>
    <row r="1079" spans="1:14" x14ac:dyDescent="0.2">
      <c r="A1079" s="26"/>
      <c r="B1079" s="27" t="s">
        <v>61</v>
      </c>
      <c r="C1079" s="26" t="s">
        <v>13</v>
      </c>
      <c r="D1079" s="26" t="s">
        <v>13</v>
      </c>
      <c r="E1079" s="26" t="s">
        <v>13</v>
      </c>
      <c r="F1079" s="26">
        <v>1854.8855414499999</v>
      </c>
      <c r="G1079" s="26">
        <v>1100.9957957300001</v>
      </c>
      <c r="H1079" s="26">
        <v>1381.95128488</v>
      </c>
      <c r="I1079" s="26">
        <v>914.50381168000001</v>
      </c>
      <c r="J1079" s="26">
        <v>1841.70451114</v>
      </c>
      <c r="K1079" s="26">
        <v>1302.3893610499999</v>
      </c>
      <c r="L1079" s="26">
        <v>1669.0304631199999</v>
      </c>
      <c r="M1079" s="26">
        <v>1551.5843572700001</v>
      </c>
      <c r="N1079" s="26">
        <v>1264.11963055</v>
      </c>
    </row>
    <row r="1080" spans="1:14" x14ac:dyDescent="0.2">
      <c r="A1080" s="26"/>
      <c r="B1080" s="27" t="s">
        <v>2</v>
      </c>
      <c r="C1080" s="26" t="s">
        <v>13</v>
      </c>
      <c r="D1080" s="26" t="s">
        <v>13</v>
      </c>
      <c r="E1080" s="26" t="s">
        <v>13</v>
      </c>
      <c r="F1080" s="26">
        <v>2810.9013870399999</v>
      </c>
      <c r="G1080" s="26">
        <v>2235.8018167999999</v>
      </c>
      <c r="H1080" s="26">
        <v>2001.41182172</v>
      </c>
      <c r="I1080" s="26">
        <v>2119.41923851</v>
      </c>
      <c r="J1080" s="26">
        <v>1989.4501776499999</v>
      </c>
      <c r="K1080" s="26">
        <v>2107.0578827499999</v>
      </c>
      <c r="L1080" s="26">
        <v>2880.3379454999999</v>
      </c>
      <c r="M1080" s="26">
        <v>2760.4670945399998</v>
      </c>
      <c r="N1080" s="26">
        <v>2517.6383219300001</v>
      </c>
    </row>
    <row r="1081" spans="1:14" x14ac:dyDescent="0.2">
      <c r="A1081" s="26"/>
      <c r="B1081" s="27" t="s">
        <v>3</v>
      </c>
      <c r="C1081" s="26" t="s">
        <v>13</v>
      </c>
      <c r="D1081" s="26" t="s">
        <v>13</v>
      </c>
      <c r="E1081" s="26" t="s">
        <v>13</v>
      </c>
      <c r="F1081" s="26">
        <v>10405.896010189999</v>
      </c>
      <c r="G1081" s="26">
        <v>7814.0161218399999</v>
      </c>
      <c r="H1081" s="26">
        <v>7062.5459194799996</v>
      </c>
      <c r="I1081" s="26">
        <v>6720.2728701200003</v>
      </c>
      <c r="J1081" s="26">
        <v>5894.6451171600002</v>
      </c>
      <c r="K1081" s="26">
        <v>6194.3838948399998</v>
      </c>
      <c r="L1081" s="26">
        <v>6402.8147973200003</v>
      </c>
      <c r="M1081" s="26">
        <v>5679.5307316799999</v>
      </c>
      <c r="N1081" s="26">
        <v>6124.27627665</v>
      </c>
    </row>
    <row r="1082" spans="1:14" x14ac:dyDescent="0.2">
      <c r="A1082" s="26"/>
      <c r="B1082" s="27" t="s">
        <v>4</v>
      </c>
      <c r="C1082" s="26" t="s">
        <v>13</v>
      </c>
      <c r="D1082" s="26" t="s">
        <v>13</v>
      </c>
      <c r="E1082" s="26" t="s">
        <v>13</v>
      </c>
      <c r="F1082" s="26">
        <v>99655.120709149996</v>
      </c>
      <c r="G1082" s="26">
        <v>96419.153736089997</v>
      </c>
      <c r="H1082" s="26">
        <v>99534.828292980004</v>
      </c>
      <c r="I1082" s="26">
        <v>109556.12341817</v>
      </c>
      <c r="J1082" s="26">
        <v>109213.56699697999</v>
      </c>
      <c r="K1082" s="26">
        <v>114083.74598180001</v>
      </c>
      <c r="L1082" s="26">
        <v>136916.22077372001</v>
      </c>
      <c r="M1082" s="26">
        <v>157436.45879428001</v>
      </c>
      <c r="N1082" s="26">
        <v>182032.49977595001</v>
      </c>
    </row>
    <row r="1083" spans="1:14" x14ac:dyDescent="0.2">
      <c r="A1083" s="26"/>
      <c r="B1083" s="27" t="s">
        <v>5</v>
      </c>
      <c r="C1083" s="26" t="s">
        <v>13</v>
      </c>
      <c r="D1083" s="26" t="s">
        <v>13</v>
      </c>
      <c r="E1083" s="26" t="s">
        <v>13</v>
      </c>
      <c r="F1083" s="26">
        <v>17.647994099999998</v>
      </c>
      <c r="G1083" s="26">
        <v>3.90540077</v>
      </c>
      <c r="H1083" s="26">
        <v>0</v>
      </c>
      <c r="I1083" s="26">
        <v>0</v>
      </c>
      <c r="J1083" s="26">
        <v>0</v>
      </c>
      <c r="K1083" s="26">
        <v>0</v>
      </c>
      <c r="L1083" s="26">
        <v>0</v>
      </c>
      <c r="M1083" s="26">
        <v>0</v>
      </c>
      <c r="N1083" s="26">
        <v>0</v>
      </c>
    </row>
    <row r="1084" spans="1:14" x14ac:dyDescent="0.2">
      <c r="A1084" s="26"/>
      <c r="B1084" s="27" t="s">
        <v>6</v>
      </c>
      <c r="C1084" s="26" t="s">
        <v>13</v>
      </c>
      <c r="D1084" s="26" t="s">
        <v>13</v>
      </c>
      <c r="E1084" s="26" t="s">
        <v>13</v>
      </c>
      <c r="F1084" s="26">
        <v>9253.6660106899999</v>
      </c>
      <c r="G1084" s="26">
        <v>8629.3955566599998</v>
      </c>
      <c r="H1084" s="26">
        <v>8326.0519397799999</v>
      </c>
      <c r="I1084" s="26">
        <v>8327.9192576299993</v>
      </c>
      <c r="J1084" s="26">
        <v>7667.5465468000002</v>
      </c>
      <c r="K1084" s="26">
        <v>7083.1551893599999</v>
      </c>
      <c r="L1084" s="26">
        <v>7566.3598817000002</v>
      </c>
      <c r="M1084" s="26">
        <v>7863.2831258799997</v>
      </c>
      <c r="N1084" s="26">
        <v>7436.5442105100001</v>
      </c>
    </row>
    <row r="1085" spans="1:14" x14ac:dyDescent="0.2">
      <c r="A1085" s="26"/>
      <c r="B1085" s="27" t="s">
        <v>7</v>
      </c>
      <c r="C1085" s="26" t="s">
        <v>13</v>
      </c>
      <c r="D1085" s="26" t="s">
        <v>13</v>
      </c>
      <c r="E1085" s="26" t="s">
        <v>13</v>
      </c>
      <c r="F1085" s="26">
        <v>8083.03462193</v>
      </c>
      <c r="G1085" s="26">
        <v>6904.1915295700001</v>
      </c>
      <c r="H1085" s="26">
        <v>7069.1678793800002</v>
      </c>
      <c r="I1085" s="26">
        <v>7651.1240096499996</v>
      </c>
      <c r="J1085" s="26">
        <v>6627.8986619500001</v>
      </c>
      <c r="K1085" s="26">
        <v>7092.7423040499998</v>
      </c>
      <c r="L1085" s="26">
        <v>9143.8457486799998</v>
      </c>
      <c r="M1085" s="26">
        <v>7753.4855194700003</v>
      </c>
      <c r="N1085" s="26">
        <v>7762.8454720099999</v>
      </c>
    </row>
    <row r="1086" spans="1:14" x14ac:dyDescent="0.2">
      <c r="A1086" s="26"/>
      <c r="B1086" s="27" t="s">
        <v>8</v>
      </c>
      <c r="C1086" s="26" t="s">
        <v>13</v>
      </c>
      <c r="D1086" s="26" t="s">
        <v>13</v>
      </c>
      <c r="E1086" s="26" t="s">
        <v>13</v>
      </c>
      <c r="F1086" s="26">
        <v>35454.628790000002</v>
      </c>
      <c r="G1086" s="26">
        <v>35013.885582969997</v>
      </c>
      <c r="H1086" s="26">
        <v>37466.953678259997</v>
      </c>
      <c r="I1086" s="26">
        <v>40824.3258756</v>
      </c>
      <c r="J1086" s="26">
        <v>43505.657007850001</v>
      </c>
      <c r="K1086" s="26">
        <v>48491.881638040002</v>
      </c>
      <c r="L1086" s="26">
        <v>64065.296504979997</v>
      </c>
      <c r="M1086" s="26">
        <v>75155.907055770003</v>
      </c>
      <c r="N1086" s="26">
        <v>76099.991957570004</v>
      </c>
    </row>
    <row r="1087" spans="1:14" x14ac:dyDescent="0.2">
      <c r="A1087" s="26"/>
      <c r="B1087" s="27" t="s">
        <v>9</v>
      </c>
      <c r="C1087" s="26" t="s">
        <v>13</v>
      </c>
      <c r="D1087" s="26" t="s">
        <v>13</v>
      </c>
      <c r="E1087" s="26" t="s">
        <v>13</v>
      </c>
      <c r="F1087" s="26">
        <v>2607.38037046</v>
      </c>
      <c r="G1087" s="26">
        <v>2260.0175395400001</v>
      </c>
      <c r="H1087" s="26">
        <v>2354.9263390900001</v>
      </c>
      <c r="I1087" s="26">
        <v>2058.0463118600001</v>
      </c>
      <c r="J1087" s="26">
        <v>1856.8681514699999</v>
      </c>
      <c r="K1087" s="26">
        <v>2032.6867243900001</v>
      </c>
      <c r="L1087" s="26">
        <v>2154.6148426899999</v>
      </c>
      <c r="M1087" s="26">
        <v>2150.48039225</v>
      </c>
      <c r="N1087" s="26">
        <v>2069.28364431</v>
      </c>
    </row>
    <row r="1088" spans="1:14" x14ac:dyDescent="0.2">
      <c r="A1088" s="26"/>
      <c r="B1088" s="27" t="s">
        <v>10</v>
      </c>
      <c r="C1088" s="26" t="s">
        <v>13</v>
      </c>
      <c r="D1088" s="26" t="s">
        <v>13</v>
      </c>
      <c r="E1088" s="26" t="s">
        <v>13</v>
      </c>
      <c r="F1088" s="26">
        <v>44011.081231490003</v>
      </c>
      <c r="G1088" s="26">
        <v>43382.015146880003</v>
      </c>
      <c r="H1088" s="26">
        <v>44063.148912670003</v>
      </c>
      <c r="I1088" s="26">
        <v>50426.367099640003</v>
      </c>
      <c r="J1088" s="26">
        <v>49290.824153100002</v>
      </c>
      <c r="K1088" s="26">
        <v>49022.038693299997</v>
      </c>
      <c r="L1088" s="26">
        <v>53637.17294366</v>
      </c>
      <c r="M1088" s="26">
        <v>64217.181883609999</v>
      </c>
      <c r="N1088" s="26">
        <v>88370.705181459998</v>
      </c>
    </row>
    <row r="1089" spans="1:14" x14ac:dyDescent="0.2">
      <c r="A1089" s="26"/>
      <c r="B1089" s="27" t="s">
        <v>11</v>
      </c>
      <c r="C1089" s="26" t="s">
        <v>13</v>
      </c>
      <c r="D1089" s="26" t="s">
        <v>13</v>
      </c>
      <c r="E1089" s="26" t="s">
        <v>13</v>
      </c>
      <c r="F1089" s="26">
        <v>164.71461163999999</v>
      </c>
      <c r="G1089" s="26">
        <v>167.09101437000001</v>
      </c>
      <c r="H1089" s="26">
        <v>196.25833243</v>
      </c>
      <c r="I1089" s="26">
        <v>207.22551533000001</v>
      </c>
      <c r="J1089" s="26">
        <v>212.09226846999999</v>
      </c>
      <c r="K1089" s="26">
        <v>301.43284683000002</v>
      </c>
      <c r="L1089" s="26">
        <v>297.18825415999999</v>
      </c>
      <c r="M1089" s="26">
        <v>248.43094783999999</v>
      </c>
      <c r="N1089" s="26">
        <v>247.82381451000001</v>
      </c>
    </row>
    <row r="1090" spans="1:14" x14ac:dyDescent="0.2">
      <c r="A1090" s="26"/>
      <c r="B1090" s="27" t="s">
        <v>12</v>
      </c>
      <c r="C1090" s="26" t="s">
        <v>13</v>
      </c>
      <c r="D1090" s="26" t="s">
        <v>13</v>
      </c>
      <c r="E1090" s="26" t="s">
        <v>13</v>
      </c>
      <c r="F1090" s="26">
        <v>62.967078809999997</v>
      </c>
      <c r="G1090" s="26">
        <v>58.651965279999999</v>
      </c>
      <c r="H1090" s="26">
        <v>58.321211349999999</v>
      </c>
      <c r="I1090" s="26">
        <v>61.115348439999998</v>
      </c>
      <c r="J1090" s="26">
        <v>55.255499</v>
      </c>
      <c r="K1090" s="26">
        <v>57.127406440000001</v>
      </c>
      <c r="L1090" s="26">
        <v>58.376264210000002</v>
      </c>
      <c r="M1090" s="26">
        <v>49.90800291</v>
      </c>
      <c r="N1090" s="26">
        <v>45.305495550000003</v>
      </c>
    </row>
    <row r="1091" spans="1:14" x14ac:dyDescent="0.2">
      <c r="A1091" s="26" t="s">
        <v>167</v>
      </c>
      <c r="B1091" s="27" t="s">
        <v>1</v>
      </c>
      <c r="C1091" s="26">
        <v>13826.1</v>
      </c>
      <c r="D1091" s="26">
        <v>15093.9</v>
      </c>
      <c r="E1091" s="26">
        <v>17716.8</v>
      </c>
      <c r="F1091" s="26">
        <v>19862.5</v>
      </c>
      <c r="G1091" s="26">
        <v>17439.900000000001</v>
      </c>
      <c r="H1091" s="26">
        <v>18807.400000000001</v>
      </c>
      <c r="I1091" s="26">
        <v>20302.900000000001</v>
      </c>
      <c r="J1091" s="26">
        <v>20798.099999999999</v>
      </c>
      <c r="K1091" s="26">
        <v>20846</v>
      </c>
      <c r="L1091" s="26">
        <v>22518.2</v>
      </c>
      <c r="M1091" s="26">
        <v>22430.596315999999</v>
      </c>
      <c r="N1091" s="26">
        <v>23781.975514000002</v>
      </c>
    </row>
    <row r="1092" spans="1:14" x14ac:dyDescent="0.2">
      <c r="A1092" s="26"/>
      <c r="B1092" s="27" t="s">
        <v>61</v>
      </c>
      <c r="C1092" s="26" t="s">
        <v>13</v>
      </c>
      <c r="D1092" s="26" t="s">
        <v>13</v>
      </c>
      <c r="E1092" s="26" t="s">
        <v>13</v>
      </c>
      <c r="F1092" s="26" t="s">
        <v>13</v>
      </c>
      <c r="G1092" s="26" t="s">
        <v>13</v>
      </c>
      <c r="H1092" s="26" t="s">
        <v>13</v>
      </c>
      <c r="I1092" s="26">
        <v>231.66520700000001</v>
      </c>
      <c r="J1092" s="26">
        <v>270.98233699999997</v>
      </c>
      <c r="K1092" s="26">
        <v>267.92410899999999</v>
      </c>
      <c r="L1092" s="26">
        <v>306.32236399999999</v>
      </c>
      <c r="M1092" s="26" t="s">
        <v>13</v>
      </c>
      <c r="N1092" s="26" t="s">
        <v>13</v>
      </c>
    </row>
    <row r="1093" spans="1:14" x14ac:dyDescent="0.2">
      <c r="A1093" s="26"/>
      <c r="B1093" s="27" t="s">
        <v>2</v>
      </c>
      <c r="C1093" s="26">
        <v>4710.7</v>
      </c>
      <c r="D1093" s="26">
        <v>4761.3999999999996</v>
      </c>
      <c r="E1093" s="26">
        <v>5716.9</v>
      </c>
      <c r="F1093" s="26">
        <v>6574.8</v>
      </c>
      <c r="G1093" s="26">
        <v>5404.8</v>
      </c>
      <c r="H1093" s="26">
        <v>5892.2</v>
      </c>
      <c r="I1093" s="26">
        <v>6562.9</v>
      </c>
      <c r="J1093" s="26">
        <v>6484.9</v>
      </c>
      <c r="K1093" s="26">
        <v>6531</v>
      </c>
      <c r="L1093" s="26">
        <v>6497.9</v>
      </c>
      <c r="M1093" s="26">
        <v>6332.8851549999999</v>
      </c>
      <c r="N1093" s="26">
        <v>6744.0630849999998</v>
      </c>
    </row>
    <row r="1094" spans="1:14" x14ac:dyDescent="0.2">
      <c r="A1094" s="26"/>
      <c r="B1094" s="27" t="s">
        <v>3</v>
      </c>
      <c r="C1094" s="26">
        <v>2895</v>
      </c>
      <c r="D1094" s="26">
        <v>3197.8</v>
      </c>
      <c r="E1094" s="26">
        <v>3677.6</v>
      </c>
      <c r="F1094" s="26">
        <v>3686.6</v>
      </c>
      <c r="G1094" s="26">
        <v>3280.5</v>
      </c>
      <c r="H1094" s="26">
        <v>3707.1</v>
      </c>
      <c r="I1094" s="26">
        <v>3837.9</v>
      </c>
      <c r="J1094" s="26">
        <v>3752.5</v>
      </c>
      <c r="K1094" s="26">
        <v>3961.1</v>
      </c>
      <c r="L1094" s="26">
        <v>4238</v>
      </c>
      <c r="M1094" s="26">
        <v>4749.9120789999997</v>
      </c>
      <c r="N1094" s="26">
        <v>5305.2251820000001</v>
      </c>
    </row>
    <row r="1095" spans="1:14" x14ac:dyDescent="0.2">
      <c r="A1095" s="26"/>
      <c r="B1095" s="27" t="s">
        <v>4</v>
      </c>
      <c r="C1095" s="26">
        <v>6220.4</v>
      </c>
      <c r="D1095" s="26">
        <v>7134.7</v>
      </c>
      <c r="E1095" s="26">
        <v>8322.2999999999993</v>
      </c>
      <c r="F1095" s="26">
        <v>9601.1</v>
      </c>
      <c r="G1095" s="26">
        <v>8754.6</v>
      </c>
      <c r="H1095" s="26">
        <v>9208.1</v>
      </c>
      <c r="I1095" s="26">
        <v>9670.4347930000004</v>
      </c>
      <c r="J1095" s="26">
        <v>10289.717662999999</v>
      </c>
      <c r="K1095" s="26">
        <v>10085.975891</v>
      </c>
      <c r="L1095" s="26">
        <v>11475.977636</v>
      </c>
      <c r="M1095" s="26">
        <v>11045.230351</v>
      </c>
      <c r="N1095" s="26">
        <v>11431.154001000001</v>
      </c>
    </row>
    <row r="1096" spans="1:14" x14ac:dyDescent="0.2">
      <c r="A1096" s="26"/>
      <c r="B1096" s="27" t="s">
        <v>5</v>
      </c>
      <c r="C1096" s="26" t="s">
        <v>13</v>
      </c>
      <c r="D1096" s="26" t="s">
        <v>13</v>
      </c>
      <c r="E1096" s="26" t="s">
        <v>13</v>
      </c>
      <c r="F1096" s="26" t="s">
        <v>13</v>
      </c>
      <c r="G1096" s="26" t="s">
        <v>13</v>
      </c>
      <c r="H1096" s="26">
        <v>522.855187</v>
      </c>
      <c r="I1096" s="26">
        <v>346.948644</v>
      </c>
      <c r="J1096" s="26">
        <v>414.68469800000003</v>
      </c>
      <c r="K1096" s="26">
        <v>398.27140200000002</v>
      </c>
      <c r="L1096" s="26">
        <v>498.36838499999999</v>
      </c>
      <c r="M1096" s="26" t="s">
        <v>13</v>
      </c>
      <c r="N1096" s="26">
        <v>290.92164300000002</v>
      </c>
    </row>
    <row r="1097" spans="1:14" x14ac:dyDescent="0.2">
      <c r="A1097" s="26"/>
      <c r="B1097" s="27" t="s">
        <v>6</v>
      </c>
      <c r="C1097" s="26">
        <v>412.4</v>
      </c>
      <c r="D1097" s="26">
        <v>412</v>
      </c>
      <c r="E1097" s="26">
        <v>390.9</v>
      </c>
      <c r="F1097" s="26">
        <v>461.4</v>
      </c>
      <c r="G1097" s="26">
        <v>384.3</v>
      </c>
      <c r="H1097" s="26">
        <v>534.5</v>
      </c>
      <c r="I1097" s="26">
        <v>661.9</v>
      </c>
      <c r="J1097" s="26">
        <v>616.5</v>
      </c>
      <c r="K1097" s="26">
        <v>654.79999999999995</v>
      </c>
      <c r="L1097" s="26">
        <v>558</v>
      </c>
      <c r="M1097" s="26">
        <v>519.04424800000004</v>
      </c>
      <c r="N1097" s="26">
        <v>708.11681399999998</v>
      </c>
    </row>
    <row r="1098" spans="1:14" x14ac:dyDescent="0.2">
      <c r="A1098" s="26"/>
      <c r="B1098" s="27" t="s">
        <v>7</v>
      </c>
      <c r="C1098" s="26" t="s">
        <v>13</v>
      </c>
      <c r="D1098" s="26" t="s">
        <v>13</v>
      </c>
      <c r="E1098" s="26" t="s">
        <v>13</v>
      </c>
      <c r="F1098" s="26" t="s">
        <v>13</v>
      </c>
      <c r="G1098" s="26" t="s">
        <v>13</v>
      </c>
      <c r="H1098" s="26">
        <v>448.40854300000001</v>
      </c>
      <c r="I1098" s="26">
        <v>404.75221199999999</v>
      </c>
      <c r="J1098" s="26">
        <v>477.81417800000003</v>
      </c>
      <c r="K1098" s="26">
        <v>546.04291000000001</v>
      </c>
      <c r="L1098" s="26">
        <v>630.362753</v>
      </c>
      <c r="M1098" s="26" t="s">
        <v>13</v>
      </c>
      <c r="N1098" s="26" t="s">
        <v>13</v>
      </c>
    </row>
    <row r="1099" spans="1:14" x14ac:dyDescent="0.2">
      <c r="A1099" s="26"/>
      <c r="B1099" s="27" t="s">
        <v>8</v>
      </c>
      <c r="C1099" s="26">
        <v>541.9</v>
      </c>
      <c r="D1099" s="26">
        <v>680.9</v>
      </c>
      <c r="E1099" s="26">
        <v>912.8</v>
      </c>
      <c r="F1099" s="26">
        <v>908.3</v>
      </c>
      <c r="G1099" s="26">
        <v>898.6</v>
      </c>
      <c r="H1099" s="26">
        <v>446.850819</v>
      </c>
      <c r="I1099" s="26">
        <v>406.58213499999999</v>
      </c>
      <c r="J1099" s="26">
        <v>442.27488</v>
      </c>
      <c r="K1099" s="26">
        <v>437.76981699999999</v>
      </c>
      <c r="L1099" s="26">
        <v>539.48747400000002</v>
      </c>
      <c r="M1099" s="26">
        <v>504.28801800000002</v>
      </c>
      <c r="N1099" s="26">
        <v>580.339744</v>
      </c>
    </row>
    <row r="1100" spans="1:14" x14ac:dyDescent="0.2">
      <c r="A1100" s="26"/>
      <c r="B1100" s="27" t="s">
        <v>9</v>
      </c>
      <c r="C1100" s="26">
        <v>211.3</v>
      </c>
      <c r="D1100" s="26">
        <v>317.7</v>
      </c>
      <c r="E1100" s="26">
        <v>351.3</v>
      </c>
      <c r="F1100" s="26">
        <v>284.10000000000002</v>
      </c>
      <c r="G1100" s="26">
        <v>319.39999999999998</v>
      </c>
      <c r="H1100" s="26">
        <v>1023.120298</v>
      </c>
      <c r="I1100" s="26">
        <v>1344.1471550000001</v>
      </c>
      <c r="J1100" s="26">
        <v>1386.2876670000001</v>
      </c>
      <c r="K1100" s="26">
        <v>1308.2443249999999</v>
      </c>
      <c r="L1100" s="26">
        <v>1629.9110920000001</v>
      </c>
      <c r="M1100" s="26">
        <v>1861.12246</v>
      </c>
      <c r="N1100" s="26">
        <v>2351.9395770000001</v>
      </c>
    </row>
    <row r="1101" spans="1:14" x14ac:dyDescent="0.2">
      <c r="A1101" s="26"/>
      <c r="B1101" s="27" t="s">
        <v>10</v>
      </c>
      <c r="C1101" s="26">
        <v>4837.3</v>
      </c>
      <c r="D1101" s="26">
        <v>5494.1</v>
      </c>
      <c r="E1101" s="26">
        <v>6412.3</v>
      </c>
      <c r="F1101" s="26">
        <v>7666.4</v>
      </c>
      <c r="G1101" s="26">
        <v>6881.8</v>
      </c>
      <c r="H1101" s="26">
        <v>4041.8730009999999</v>
      </c>
      <c r="I1101" s="26">
        <v>5191.6896559999996</v>
      </c>
      <c r="J1101" s="26">
        <v>5531.7805600000002</v>
      </c>
      <c r="K1101" s="26">
        <v>4920.5015599999997</v>
      </c>
      <c r="L1101" s="26">
        <v>6132.4570240000003</v>
      </c>
      <c r="M1101" s="26">
        <v>5878.9464070000004</v>
      </c>
      <c r="N1101" s="26">
        <v>5852.931517</v>
      </c>
    </row>
    <row r="1102" spans="1:14" x14ac:dyDescent="0.2">
      <c r="A1102" s="26"/>
      <c r="B1102" s="27" t="s">
        <v>11</v>
      </c>
      <c r="C1102" s="26" t="s">
        <v>13</v>
      </c>
      <c r="D1102" s="26" t="s">
        <v>13</v>
      </c>
      <c r="E1102" s="26" t="s">
        <v>13</v>
      </c>
      <c r="F1102" s="26" t="s">
        <v>13</v>
      </c>
      <c r="G1102" s="26" t="s">
        <v>13</v>
      </c>
      <c r="H1102" s="26">
        <v>177.36079100000001</v>
      </c>
      <c r="I1102" s="26">
        <v>117.828022</v>
      </c>
      <c r="J1102" s="26">
        <v>108.17278399999999</v>
      </c>
      <c r="K1102" s="26">
        <v>106.805739</v>
      </c>
      <c r="L1102" s="26">
        <v>127.557481</v>
      </c>
      <c r="M1102" s="26" t="s">
        <v>13</v>
      </c>
      <c r="N1102" s="26" t="s">
        <v>13</v>
      </c>
    </row>
    <row r="1103" spans="1:14" x14ac:dyDescent="0.2">
      <c r="A1103" s="26"/>
      <c r="B1103" s="27" t="s">
        <v>12</v>
      </c>
      <c r="C1103" s="26">
        <v>217.5</v>
      </c>
      <c r="D1103" s="26">
        <v>230</v>
      </c>
      <c r="E1103" s="26">
        <v>255</v>
      </c>
      <c r="F1103" s="26">
        <v>280.89999999999998</v>
      </c>
      <c r="G1103" s="26">
        <v>270.5</v>
      </c>
      <c r="H1103" s="26">
        <v>268.60000000000002</v>
      </c>
      <c r="I1103" s="26">
        <v>298.7</v>
      </c>
      <c r="J1103" s="26">
        <v>293.8</v>
      </c>
      <c r="K1103" s="26">
        <v>286.7</v>
      </c>
      <c r="L1103" s="26">
        <v>293</v>
      </c>
      <c r="M1103" s="26">
        <v>288.89579800000001</v>
      </c>
      <c r="N1103" s="26">
        <v>292.399385</v>
      </c>
    </row>
    <row r="1104" spans="1:14" x14ac:dyDescent="0.2">
      <c r="A1104" s="26" t="s">
        <v>168</v>
      </c>
      <c r="B1104" s="27" t="s">
        <v>1</v>
      </c>
      <c r="C1104" s="26">
        <v>94794.701556</v>
      </c>
      <c r="D1104" s="26">
        <v>106360.38564634</v>
      </c>
      <c r="E1104" s="26">
        <v>127958.53068578</v>
      </c>
      <c r="F1104" s="26">
        <v>132178.91859851</v>
      </c>
      <c r="G1104" s="26">
        <v>109631.78862553</v>
      </c>
      <c r="H1104" s="26">
        <v>113120.41004177999</v>
      </c>
      <c r="I1104" s="26">
        <v>118856.61460614001</v>
      </c>
      <c r="J1104" s="26">
        <v>108757.48753041</v>
      </c>
      <c r="K1104" s="26">
        <v>111355.37117660001</v>
      </c>
      <c r="L1104" s="26">
        <v>115318.19707561001</v>
      </c>
      <c r="M1104" s="26">
        <v>100007.87437378999</v>
      </c>
      <c r="N1104" s="26">
        <v>103990.19638206001</v>
      </c>
    </row>
    <row r="1105" spans="1:14" x14ac:dyDescent="0.2">
      <c r="A1105" s="26"/>
      <c r="B1105" s="27" t="s">
        <v>61</v>
      </c>
      <c r="C1105" s="26">
        <v>2652.7257260000001</v>
      </c>
      <c r="D1105" s="26">
        <v>2935.3051639999999</v>
      </c>
      <c r="E1105" s="26">
        <v>3829.2369199999998</v>
      </c>
      <c r="F1105" s="26">
        <v>3929.91794583</v>
      </c>
      <c r="G1105" s="26">
        <v>3160.8462420999999</v>
      </c>
      <c r="H1105" s="26">
        <v>3121.00603275</v>
      </c>
      <c r="I1105" s="26">
        <v>3122.24145241</v>
      </c>
      <c r="J1105" s="26">
        <v>2794.9592312999998</v>
      </c>
      <c r="K1105" s="26">
        <v>3085.1387289999998</v>
      </c>
      <c r="L1105" s="26">
        <v>3341.2450861100001</v>
      </c>
      <c r="M1105" s="26">
        <v>2906.08755638</v>
      </c>
      <c r="N1105" s="26">
        <v>2812.36178479</v>
      </c>
    </row>
    <row r="1106" spans="1:14" x14ac:dyDescent="0.2">
      <c r="A1106" s="26"/>
      <c r="B1106" s="27" t="s">
        <v>2</v>
      </c>
      <c r="C1106" s="26">
        <v>21517.736744999998</v>
      </c>
      <c r="D1106" s="26">
        <v>22928.910725000002</v>
      </c>
      <c r="E1106" s="26">
        <v>28018.063063000001</v>
      </c>
      <c r="F1106" s="26">
        <v>30022.492764670002</v>
      </c>
      <c r="G1106" s="26">
        <v>22908.87467008</v>
      </c>
      <c r="H1106" s="26">
        <v>26199.89537047</v>
      </c>
      <c r="I1106" s="26">
        <v>27477.114915440001</v>
      </c>
      <c r="J1106" s="26">
        <v>24844.467514839998</v>
      </c>
      <c r="K1106" s="26">
        <v>26057.446037000002</v>
      </c>
      <c r="L1106" s="26">
        <v>26665.348778269999</v>
      </c>
      <c r="M1106" s="26">
        <v>23520.53270693</v>
      </c>
      <c r="N1106" s="26">
        <v>24099.44662183</v>
      </c>
    </row>
    <row r="1107" spans="1:14" x14ac:dyDescent="0.2">
      <c r="A1107" s="26"/>
      <c r="B1107" s="27" t="s">
        <v>3</v>
      </c>
      <c r="C1107" s="26">
        <v>22372.800681000001</v>
      </c>
      <c r="D1107" s="26">
        <v>23158.271399000001</v>
      </c>
      <c r="E1107" s="26">
        <v>27343.546802000001</v>
      </c>
      <c r="F1107" s="26">
        <v>30926.29987056</v>
      </c>
      <c r="G1107" s="26">
        <v>27946.992091339998</v>
      </c>
      <c r="H1107" s="26">
        <v>27039.315537480001</v>
      </c>
      <c r="I1107" s="26">
        <v>28612.993584529999</v>
      </c>
      <c r="J1107" s="26">
        <v>26355.721616760002</v>
      </c>
      <c r="K1107" s="26">
        <v>26965.355256989998</v>
      </c>
      <c r="L1107" s="26">
        <v>28807.09430818</v>
      </c>
      <c r="M1107" s="26">
        <v>24412.88779904</v>
      </c>
      <c r="N1107" s="26">
        <v>24748.459923900002</v>
      </c>
    </row>
    <row r="1108" spans="1:14" x14ac:dyDescent="0.2">
      <c r="A1108" s="26"/>
      <c r="B1108" s="27" t="s">
        <v>4</v>
      </c>
      <c r="C1108" s="26">
        <v>48251.438405000001</v>
      </c>
      <c r="D1108" s="26">
        <v>57337.898357999999</v>
      </c>
      <c r="E1108" s="26">
        <v>68767.683900000004</v>
      </c>
      <c r="F1108" s="26">
        <v>67300.208017440003</v>
      </c>
      <c r="G1108" s="26">
        <v>55615.075621999997</v>
      </c>
      <c r="H1108" s="26">
        <v>56760.193101069999</v>
      </c>
      <c r="I1108" s="26">
        <v>59644.264653749997</v>
      </c>
      <c r="J1108" s="26">
        <v>54762.339167459999</v>
      </c>
      <c r="K1108" s="26">
        <v>55247.431153309997</v>
      </c>
      <c r="L1108" s="26">
        <v>56504.508903039998</v>
      </c>
      <c r="M1108" s="26">
        <v>49168.36631143</v>
      </c>
      <c r="N1108" s="26">
        <v>52329.928051529998</v>
      </c>
    </row>
    <row r="1109" spans="1:14" x14ac:dyDescent="0.2">
      <c r="A1109" s="26"/>
      <c r="B1109" s="27" t="s">
        <v>5</v>
      </c>
      <c r="C1109" s="26">
        <v>43.191074</v>
      </c>
      <c r="D1109" s="26">
        <v>50.581333000000001</v>
      </c>
      <c r="E1109" s="26">
        <v>61.728561999999997</v>
      </c>
      <c r="F1109" s="26">
        <v>58.266797089999997</v>
      </c>
      <c r="G1109" s="26">
        <v>40.276253680000003</v>
      </c>
      <c r="H1109" s="26">
        <v>95.75588209</v>
      </c>
      <c r="I1109" s="26">
        <v>104.95513341</v>
      </c>
      <c r="J1109" s="26">
        <v>496.85594388999999</v>
      </c>
      <c r="K1109" s="26">
        <v>110.60081602</v>
      </c>
      <c r="L1109" s="26">
        <v>155.49314011999999</v>
      </c>
      <c r="M1109" s="26">
        <v>147.94950197</v>
      </c>
      <c r="N1109" s="26">
        <v>80.801210580000003</v>
      </c>
    </row>
    <row r="1110" spans="1:14" x14ac:dyDescent="0.2">
      <c r="A1110" s="26"/>
      <c r="B1110" s="27" t="s">
        <v>6</v>
      </c>
      <c r="C1110" s="26">
        <v>3477.2471609999998</v>
      </c>
      <c r="D1110" s="26">
        <v>4069.83221</v>
      </c>
      <c r="E1110" s="26">
        <v>4972.6698809999998</v>
      </c>
      <c r="F1110" s="26">
        <v>5368.7145616899998</v>
      </c>
      <c r="G1110" s="26">
        <v>4247.0864906300003</v>
      </c>
      <c r="H1110" s="26">
        <v>4504.3672893599996</v>
      </c>
      <c r="I1110" s="26">
        <v>4357.5147180399999</v>
      </c>
      <c r="J1110" s="26">
        <v>4337.6924400999997</v>
      </c>
      <c r="K1110" s="26">
        <v>3811.4129951</v>
      </c>
      <c r="L1110" s="26">
        <v>3303.8312076799998</v>
      </c>
      <c r="M1110" s="26">
        <v>2731.2986394999998</v>
      </c>
      <c r="N1110" s="26">
        <v>3807.0301902599999</v>
      </c>
    </row>
    <row r="1111" spans="1:14" x14ac:dyDescent="0.2">
      <c r="A1111" s="26"/>
      <c r="B1111" s="27" t="s">
        <v>7</v>
      </c>
      <c r="C1111" s="26">
        <v>5246.5896979999998</v>
      </c>
      <c r="D1111" s="26">
        <v>6640.4181600000002</v>
      </c>
      <c r="E1111" s="26">
        <v>6755.9181410000001</v>
      </c>
      <c r="F1111" s="26">
        <v>7900.9565932300002</v>
      </c>
      <c r="G1111" s="26">
        <v>6321.8655449799999</v>
      </c>
      <c r="H1111" s="26">
        <v>6099.5040030700002</v>
      </c>
      <c r="I1111" s="26">
        <v>6667.5007471899999</v>
      </c>
      <c r="J1111" s="26">
        <v>6539.8165731700001</v>
      </c>
      <c r="K1111" s="26">
        <v>7689.34580878</v>
      </c>
      <c r="L1111" s="26">
        <v>8246.5760330899993</v>
      </c>
      <c r="M1111" s="26">
        <v>7043.3500913300004</v>
      </c>
      <c r="N1111" s="26">
        <v>7178.3038413200002</v>
      </c>
    </row>
    <row r="1112" spans="1:14" x14ac:dyDescent="0.2">
      <c r="A1112" s="26"/>
      <c r="B1112" s="27" t="s">
        <v>8</v>
      </c>
      <c r="C1112" s="26">
        <v>5519.7484629999999</v>
      </c>
      <c r="D1112" s="26">
        <v>6544.2515940000003</v>
      </c>
      <c r="E1112" s="26">
        <v>8016.1305730000004</v>
      </c>
      <c r="F1112" s="26">
        <v>7234.4462293500001</v>
      </c>
      <c r="G1112" s="26">
        <v>6137.4225432100002</v>
      </c>
      <c r="H1112" s="26">
        <v>6531.13390592</v>
      </c>
      <c r="I1112" s="26">
        <v>6607.5859624200002</v>
      </c>
      <c r="J1112" s="26">
        <v>5586.4493365999997</v>
      </c>
      <c r="K1112" s="26">
        <v>5384.9187223400004</v>
      </c>
      <c r="L1112" s="26">
        <v>5168.9528492199997</v>
      </c>
      <c r="M1112" s="26">
        <v>4334.8982264899996</v>
      </c>
      <c r="N1112" s="26">
        <v>4591.7441007199996</v>
      </c>
    </row>
    <row r="1113" spans="1:14" x14ac:dyDescent="0.2">
      <c r="A1113" s="26"/>
      <c r="B1113" s="27" t="s">
        <v>9</v>
      </c>
      <c r="C1113" s="26">
        <v>7721.672509</v>
      </c>
      <c r="D1113" s="26">
        <v>9121.8017029999992</v>
      </c>
      <c r="E1113" s="26">
        <v>11157.375606</v>
      </c>
      <c r="F1113" s="26">
        <v>10424.243990569999</v>
      </c>
      <c r="G1113" s="26">
        <v>8050.0780055900004</v>
      </c>
      <c r="H1113" s="26">
        <v>9720.4802362699993</v>
      </c>
      <c r="I1113" s="26">
        <v>9824.0785147799998</v>
      </c>
      <c r="J1113" s="26">
        <v>8927.6031936500003</v>
      </c>
      <c r="K1113" s="26">
        <v>8891.7479576000005</v>
      </c>
      <c r="L1113" s="26">
        <v>9741.8044368600004</v>
      </c>
      <c r="M1113" s="26">
        <v>9040.7792746399991</v>
      </c>
      <c r="N1113" s="26">
        <v>9090.0513099799991</v>
      </c>
    </row>
    <row r="1114" spans="1:14" x14ac:dyDescent="0.2">
      <c r="A1114" s="26"/>
      <c r="B1114" s="27" t="s">
        <v>10</v>
      </c>
      <c r="C1114" s="26">
        <v>24061.604478000001</v>
      </c>
      <c r="D1114" s="26">
        <v>28365.881533</v>
      </c>
      <c r="E1114" s="26">
        <v>34694.637835000001</v>
      </c>
      <c r="F1114" s="26">
        <v>33156.591651269999</v>
      </c>
      <c r="G1114" s="26">
        <v>28296.38992876</v>
      </c>
      <c r="H1114" s="26">
        <v>26990.046950839998</v>
      </c>
      <c r="I1114" s="26">
        <v>29164.876868859999</v>
      </c>
      <c r="J1114" s="26">
        <v>26038.103852780001</v>
      </c>
      <c r="K1114" s="26">
        <v>26511.13509896</v>
      </c>
      <c r="L1114" s="26">
        <v>27136.471765120001</v>
      </c>
      <c r="M1114" s="26">
        <v>23816.320804200001</v>
      </c>
      <c r="N1114" s="26">
        <v>25173.662589930002</v>
      </c>
    </row>
    <row r="1115" spans="1:14" x14ac:dyDescent="0.2">
      <c r="A1115" s="26"/>
      <c r="B1115" s="27" t="s">
        <v>11</v>
      </c>
      <c r="C1115" s="26">
        <v>541.05185500000005</v>
      </c>
      <c r="D1115" s="26">
        <v>638.74623899999995</v>
      </c>
      <c r="E1115" s="26">
        <v>780.98070800000005</v>
      </c>
      <c r="F1115" s="26">
        <v>705.45217649000006</v>
      </c>
      <c r="G1115" s="26">
        <v>658.72888270999999</v>
      </c>
      <c r="H1115" s="26">
        <v>678.76749067000003</v>
      </c>
      <c r="I1115" s="26">
        <v>563.83843860000002</v>
      </c>
      <c r="J1115" s="26">
        <v>494.28622087999997</v>
      </c>
      <c r="K1115" s="26">
        <v>514.36682027999996</v>
      </c>
      <c r="L1115" s="26">
        <v>653.94683249000002</v>
      </c>
      <c r="M1115" s="26">
        <v>472.24061424000001</v>
      </c>
      <c r="N1115" s="26">
        <v>398.08194699000001</v>
      </c>
    </row>
    <row r="1116" spans="1:14" x14ac:dyDescent="0.2">
      <c r="A1116" s="26"/>
      <c r="B1116" s="27" t="s">
        <v>12</v>
      </c>
      <c r="C1116" s="26">
        <v>1640.3343870000001</v>
      </c>
      <c r="D1116" s="26">
        <v>1906.3831439999999</v>
      </c>
      <c r="E1116" s="26">
        <v>2328.2426949999999</v>
      </c>
      <c r="F1116" s="26">
        <v>2450.0979487499999</v>
      </c>
      <c r="G1116" s="26">
        <v>1864.47135073</v>
      </c>
      <c r="H1116" s="26">
        <v>2140.1373428000002</v>
      </c>
      <c r="I1116" s="26">
        <v>2353.7752569999998</v>
      </c>
      <c r="J1116" s="26">
        <v>2341.5316063</v>
      </c>
      <c r="K1116" s="26">
        <v>2333.9029341700002</v>
      </c>
      <c r="L1116" s="26">
        <v>2097.4326384300002</v>
      </c>
      <c r="M1116" s="26">
        <v>1581.4182523500001</v>
      </c>
      <c r="N1116" s="26">
        <v>2010.2528617</v>
      </c>
    </row>
    <row r="1117" spans="1:14" x14ac:dyDescent="0.2">
      <c r="A1117" s="26" t="s">
        <v>169</v>
      </c>
      <c r="B1117" s="27" t="s">
        <v>1</v>
      </c>
      <c r="C1117" s="26">
        <v>1722.03</v>
      </c>
      <c r="D1117" s="26">
        <v>2021.06</v>
      </c>
      <c r="E1117" s="26">
        <v>2281.6799999999998</v>
      </c>
      <c r="F1117" s="26">
        <v>2367.12</v>
      </c>
      <c r="G1117" s="26">
        <v>1880.64</v>
      </c>
      <c r="H1117" s="26">
        <v>1824.4</v>
      </c>
      <c r="I1117" s="26">
        <v>1946.04</v>
      </c>
      <c r="J1117" s="26">
        <v>2177.42</v>
      </c>
      <c r="K1117" s="26">
        <v>2058.5500000000002</v>
      </c>
      <c r="L1117" s="26">
        <v>2244.6990000000001</v>
      </c>
      <c r="M1117" s="26">
        <v>2160.9760000000001</v>
      </c>
      <c r="N1117" s="26">
        <v>2129.4995800000002</v>
      </c>
    </row>
    <row r="1118" spans="1:14" x14ac:dyDescent="0.2">
      <c r="A1118" s="26"/>
      <c r="B1118" s="27" t="s">
        <v>61</v>
      </c>
      <c r="C1118" s="26" t="s">
        <v>13</v>
      </c>
      <c r="D1118" s="26" t="s">
        <v>13</v>
      </c>
      <c r="E1118" s="26" t="s">
        <v>13</v>
      </c>
      <c r="F1118" s="26" t="s">
        <v>13</v>
      </c>
      <c r="G1118" s="26" t="s">
        <v>13</v>
      </c>
      <c r="H1118" s="26" t="s">
        <v>13</v>
      </c>
      <c r="I1118" s="26" t="s">
        <v>13</v>
      </c>
      <c r="J1118" s="26" t="s">
        <v>13</v>
      </c>
      <c r="K1118" s="26" t="s">
        <v>13</v>
      </c>
      <c r="L1118" s="26" t="s">
        <v>13</v>
      </c>
      <c r="M1118" s="26" t="s">
        <v>13</v>
      </c>
      <c r="N1118" s="26" t="s">
        <v>13</v>
      </c>
    </row>
    <row r="1119" spans="1:14" x14ac:dyDescent="0.2">
      <c r="A1119" s="26"/>
      <c r="B1119" s="27" t="s">
        <v>2</v>
      </c>
      <c r="C1119" s="26">
        <v>717.745</v>
      </c>
      <c r="D1119" s="26">
        <v>885.40899999999999</v>
      </c>
      <c r="E1119" s="26">
        <v>987.57100000000003</v>
      </c>
      <c r="F1119" s="26">
        <v>1113.6199999999999</v>
      </c>
      <c r="G1119" s="26">
        <v>785.36400000000003</v>
      </c>
      <c r="H1119" s="26">
        <v>725.21500000000003</v>
      </c>
      <c r="I1119" s="26">
        <v>855.74699999999996</v>
      </c>
      <c r="J1119" s="26">
        <v>960.35</v>
      </c>
      <c r="K1119" s="26">
        <v>915.95</v>
      </c>
      <c r="L1119" s="26">
        <v>914.279</v>
      </c>
      <c r="M1119" s="26">
        <v>758.88499999999999</v>
      </c>
      <c r="N1119" s="26">
        <v>746.96618100000001</v>
      </c>
    </row>
    <row r="1120" spans="1:14" x14ac:dyDescent="0.2">
      <c r="A1120" s="26"/>
      <c r="B1120" s="27" t="s">
        <v>3</v>
      </c>
      <c r="C1120" s="26">
        <v>249.465</v>
      </c>
      <c r="D1120" s="26">
        <v>273.42599999999999</v>
      </c>
      <c r="E1120" s="26">
        <v>298.16899999999998</v>
      </c>
      <c r="F1120" s="26">
        <v>268.17899999999997</v>
      </c>
      <c r="G1120" s="26">
        <v>216.43</v>
      </c>
      <c r="H1120" s="26">
        <v>192.53100000000001</v>
      </c>
      <c r="I1120" s="26">
        <v>158.90100000000001</v>
      </c>
      <c r="J1120" s="26">
        <v>184.16499999999999</v>
      </c>
      <c r="K1120" s="26">
        <v>178.12899999999999</v>
      </c>
      <c r="L1120" s="26">
        <v>197.86199999999999</v>
      </c>
      <c r="M1120" s="26">
        <v>234.53299999999999</v>
      </c>
      <c r="N1120" s="26">
        <v>256.07989300000003</v>
      </c>
    </row>
    <row r="1121" spans="1:14" x14ac:dyDescent="0.2">
      <c r="A1121" s="26"/>
      <c r="B1121" s="27" t="s">
        <v>4</v>
      </c>
      <c r="C1121" s="26">
        <v>754.82</v>
      </c>
      <c r="D1121" s="26">
        <v>862.22500000000002</v>
      </c>
      <c r="E1121" s="26">
        <v>995.94</v>
      </c>
      <c r="F1121" s="26">
        <v>985.32100000000003</v>
      </c>
      <c r="G1121" s="26">
        <v>878.846</v>
      </c>
      <c r="H1121" s="26">
        <v>906.654</v>
      </c>
      <c r="I1121" s="26">
        <v>931.39200000000005</v>
      </c>
      <c r="J1121" s="26">
        <v>1032.905</v>
      </c>
      <c r="K1121" s="26">
        <v>964.471</v>
      </c>
      <c r="L1121" s="26">
        <v>1132.558</v>
      </c>
      <c r="M1121" s="26">
        <v>1167.558</v>
      </c>
      <c r="N1121" s="26">
        <v>1126.4535069999999</v>
      </c>
    </row>
    <row r="1122" spans="1:14" x14ac:dyDescent="0.2">
      <c r="A1122" s="26"/>
      <c r="B1122" s="27" t="s">
        <v>5</v>
      </c>
      <c r="C1122" s="26">
        <v>4.8</v>
      </c>
      <c r="D1122" s="26">
        <v>4.8</v>
      </c>
      <c r="E1122" s="26">
        <v>4.8</v>
      </c>
      <c r="F1122" s="26">
        <v>4.8</v>
      </c>
      <c r="G1122" s="26">
        <v>4.8</v>
      </c>
      <c r="H1122" s="26">
        <v>72.59</v>
      </c>
      <c r="I1122" s="26">
        <v>72.59</v>
      </c>
      <c r="J1122" s="26">
        <v>32.382199999999997</v>
      </c>
      <c r="K1122" s="26">
        <v>44.033999999999999</v>
      </c>
      <c r="L1122" s="26">
        <v>61.134</v>
      </c>
      <c r="M1122" s="26">
        <v>91.567999999999998</v>
      </c>
      <c r="N1122" s="26">
        <v>32.886051999999999</v>
      </c>
    </row>
    <row r="1123" spans="1:14" x14ac:dyDescent="0.2">
      <c r="A1123" s="26"/>
      <c r="B1123" s="27" t="s">
        <v>6</v>
      </c>
      <c r="C1123" s="26">
        <v>133.83000000000001</v>
      </c>
      <c r="D1123" s="26">
        <v>168.227</v>
      </c>
      <c r="E1123" s="26">
        <v>180.15899999999999</v>
      </c>
      <c r="F1123" s="26">
        <v>194.59100000000001</v>
      </c>
      <c r="G1123" s="26">
        <v>154.21</v>
      </c>
      <c r="H1123" s="26">
        <v>152.53200000000001</v>
      </c>
      <c r="I1123" s="26">
        <v>144.29900000000001</v>
      </c>
      <c r="J1123" s="26">
        <v>166.99299999999999</v>
      </c>
      <c r="K1123" s="26">
        <v>133.81</v>
      </c>
      <c r="L1123" s="26">
        <v>175.38200000000001</v>
      </c>
      <c r="M1123" s="26">
        <v>152.03899999999999</v>
      </c>
      <c r="N1123" s="26">
        <v>142.20678799999999</v>
      </c>
    </row>
    <row r="1124" spans="1:14" x14ac:dyDescent="0.2">
      <c r="A1124" s="26"/>
      <c r="B1124" s="27" t="s">
        <v>7</v>
      </c>
      <c r="C1124" s="26">
        <v>34.169600000000003</v>
      </c>
      <c r="D1124" s="26">
        <v>42.713200000000001</v>
      </c>
      <c r="E1124" s="26">
        <v>54.869700000000002</v>
      </c>
      <c r="F1124" s="26">
        <v>42.155999999999999</v>
      </c>
      <c r="G1124" s="26">
        <v>46.264299999999999</v>
      </c>
      <c r="H1124" s="26">
        <v>47.096800000000002</v>
      </c>
      <c r="I1124" s="26">
        <v>39.543199999999999</v>
      </c>
      <c r="J1124" s="26">
        <v>39.550699999999999</v>
      </c>
      <c r="K1124" s="26">
        <v>39.546700000000001</v>
      </c>
      <c r="L1124" s="26">
        <v>39.610999999999997</v>
      </c>
      <c r="M1124" s="26">
        <v>39.610999999999997</v>
      </c>
      <c r="N1124" s="26">
        <v>39.610999999999997</v>
      </c>
    </row>
    <row r="1125" spans="1:14" x14ac:dyDescent="0.2">
      <c r="A1125" s="26"/>
      <c r="B1125" s="27" t="s">
        <v>8</v>
      </c>
      <c r="C1125" s="26">
        <v>10.9541</v>
      </c>
      <c r="D1125" s="26">
        <v>11.164199999999999</v>
      </c>
      <c r="E1125" s="26">
        <v>60.3827</v>
      </c>
      <c r="F1125" s="26">
        <v>48.152299999999997</v>
      </c>
      <c r="G1125" s="26">
        <v>44.823599999999999</v>
      </c>
      <c r="H1125" s="26">
        <v>36.279400000000003</v>
      </c>
      <c r="I1125" s="26">
        <v>47.410200000000003</v>
      </c>
      <c r="J1125" s="26">
        <v>60.119500000000002</v>
      </c>
      <c r="K1125" s="26">
        <v>55.850999999999999</v>
      </c>
      <c r="L1125" s="26">
        <v>50.762</v>
      </c>
      <c r="M1125" s="26">
        <v>50.756999999999998</v>
      </c>
      <c r="N1125" s="26">
        <v>50.756999999999998</v>
      </c>
    </row>
    <row r="1126" spans="1:14" x14ac:dyDescent="0.2">
      <c r="A1126" s="26"/>
      <c r="B1126" s="27" t="s">
        <v>9</v>
      </c>
      <c r="C1126" s="26">
        <v>64.389099999999999</v>
      </c>
      <c r="D1126" s="26">
        <v>103.255</v>
      </c>
      <c r="E1126" s="26">
        <v>98.155299999999997</v>
      </c>
      <c r="F1126" s="26">
        <v>80.5334</v>
      </c>
      <c r="G1126" s="26">
        <v>117.101</v>
      </c>
      <c r="H1126" s="26">
        <v>106.631</v>
      </c>
      <c r="I1126" s="26">
        <v>117.048</v>
      </c>
      <c r="J1126" s="26">
        <v>72.5107</v>
      </c>
      <c r="K1126" s="26">
        <v>33.868600000000001</v>
      </c>
      <c r="L1126" s="26">
        <v>80.542000000000002</v>
      </c>
      <c r="M1126" s="26">
        <v>80.542000000000002</v>
      </c>
      <c r="N1126" s="26">
        <v>80.542000000000002</v>
      </c>
    </row>
    <row r="1127" spans="1:14" x14ac:dyDescent="0.2">
      <c r="A1127" s="26"/>
      <c r="B1127" s="27" t="s">
        <v>10</v>
      </c>
      <c r="C1127" s="26">
        <v>458.29700000000003</v>
      </c>
      <c r="D1127" s="26">
        <v>476.08699999999999</v>
      </c>
      <c r="E1127" s="26">
        <v>539.31500000000005</v>
      </c>
      <c r="F1127" s="26">
        <v>546.37900000000002</v>
      </c>
      <c r="G1127" s="26">
        <v>445.202</v>
      </c>
      <c r="H1127" s="26">
        <v>420.17899999999997</v>
      </c>
      <c r="I1127" s="26">
        <v>434.18299999999999</v>
      </c>
      <c r="J1127" s="26">
        <v>557.11199999999997</v>
      </c>
      <c r="K1127" s="26">
        <v>564.06200000000001</v>
      </c>
      <c r="L1127" s="26">
        <v>620.04499999999996</v>
      </c>
      <c r="M1127" s="26">
        <v>649.18399999999997</v>
      </c>
      <c r="N1127" s="26">
        <v>676.59266700000001</v>
      </c>
    </row>
    <row r="1128" spans="1:14" x14ac:dyDescent="0.2">
      <c r="A1128" s="26"/>
      <c r="B1128" s="27" t="s">
        <v>11</v>
      </c>
      <c r="C1128" s="26">
        <v>2.0228199999999998</v>
      </c>
      <c r="D1128" s="26">
        <v>4.4020000000000001</v>
      </c>
      <c r="E1128" s="26">
        <v>2.1856399999999998</v>
      </c>
      <c r="F1128" s="26">
        <v>5.8964400000000001</v>
      </c>
      <c r="G1128" s="26">
        <v>9.8171999999999997</v>
      </c>
      <c r="H1128" s="26">
        <v>13.4773</v>
      </c>
      <c r="I1128" s="26">
        <v>13.908200000000001</v>
      </c>
      <c r="J1128" s="26">
        <v>29.8962</v>
      </c>
      <c r="K1128" s="26">
        <v>29.593399999999999</v>
      </c>
      <c r="L1128" s="26">
        <v>42.284999999999997</v>
      </c>
      <c r="M1128" s="26">
        <v>42.284999999999997</v>
      </c>
      <c r="N1128" s="26">
        <v>42.284999999999997</v>
      </c>
    </row>
    <row r="1129" spans="1:14" x14ac:dyDescent="0.2">
      <c r="A1129" s="26"/>
      <c r="B1129" s="27" t="s">
        <v>12</v>
      </c>
      <c r="C1129" s="26">
        <v>46.354799999999997</v>
      </c>
      <c r="D1129" s="26">
        <v>51.5792</v>
      </c>
      <c r="E1129" s="26">
        <v>56.076000000000001</v>
      </c>
      <c r="F1129" s="26">
        <v>62.812600000000003</v>
      </c>
      <c r="G1129" s="26">
        <v>56.624600000000001</v>
      </c>
      <c r="H1129" s="26">
        <v>57.868899999999996</v>
      </c>
      <c r="I1129" s="26">
        <v>62.411900000000003</v>
      </c>
      <c r="J1129" s="26">
        <v>74.340299999999999</v>
      </c>
      <c r="K1129" s="26">
        <v>63.704999999999998</v>
      </c>
      <c r="L1129" s="26">
        <v>62.796999999999997</v>
      </c>
      <c r="M1129" s="26">
        <v>61.573</v>
      </c>
      <c r="N1129" s="26">
        <v>61.573</v>
      </c>
    </row>
    <row r="1130" spans="1:14" x14ac:dyDescent="0.2">
      <c r="A1130" s="26" t="s">
        <v>170</v>
      </c>
      <c r="B1130" s="27" t="s">
        <v>1</v>
      </c>
      <c r="C1130" s="26">
        <v>139030.098</v>
      </c>
      <c r="D1130" s="26">
        <v>141408.41899999999</v>
      </c>
      <c r="E1130" s="26">
        <v>158539.603</v>
      </c>
      <c r="F1130" s="26">
        <v>178869.4</v>
      </c>
      <c r="G1130" s="26">
        <v>155733.761</v>
      </c>
      <c r="H1130" s="26">
        <v>164703.45600000001</v>
      </c>
      <c r="I1130" s="26">
        <v>175659.40299999999</v>
      </c>
      <c r="J1130" s="26">
        <v>184701.71400000001</v>
      </c>
      <c r="K1130" s="26">
        <v>170870.09899999999</v>
      </c>
      <c r="L1130" s="26">
        <v>192422.88099999999</v>
      </c>
      <c r="M1130" s="26">
        <v>178613.967</v>
      </c>
      <c r="N1130" s="26">
        <v>184710.43599999999</v>
      </c>
    </row>
    <row r="1131" spans="1:14" x14ac:dyDescent="0.2">
      <c r="A1131" s="26"/>
      <c r="B1131" s="27" t="s">
        <v>61</v>
      </c>
      <c r="C1131" s="26">
        <v>5619.3490000000002</v>
      </c>
      <c r="D1131" s="26">
        <v>6766.1509999999998</v>
      </c>
      <c r="E1131" s="26">
        <v>9350.8179999999993</v>
      </c>
      <c r="F1131" s="26">
        <v>10438.594999999999</v>
      </c>
      <c r="G1131" s="26">
        <v>7994.9750000000004</v>
      </c>
      <c r="H1131" s="26">
        <v>8531.9259999999995</v>
      </c>
      <c r="I1131" s="26">
        <v>9419.027</v>
      </c>
      <c r="J1131" s="26">
        <v>9419.2029999999995</v>
      </c>
      <c r="K1131" s="26">
        <v>8549.2620000000006</v>
      </c>
      <c r="L1131" s="26">
        <v>12116.69</v>
      </c>
      <c r="M1131" s="26">
        <v>7947.9769999999999</v>
      </c>
      <c r="N1131" s="26">
        <v>9352.4249999999993</v>
      </c>
    </row>
    <row r="1132" spans="1:14" x14ac:dyDescent="0.2">
      <c r="A1132" s="26"/>
      <c r="B1132" s="27" t="s">
        <v>2</v>
      </c>
      <c r="C1132" s="26">
        <v>40344.758999999998</v>
      </c>
      <c r="D1132" s="26">
        <v>42838.625999999997</v>
      </c>
      <c r="E1132" s="26">
        <v>48973.021999999997</v>
      </c>
      <c r="F1132" s="26">
        <v>54049.889000000003</v>
      </c>
      <c r="G1132" s="26">
        <v>40515.588000000003</v>
      </c>
      <c r="H1132" s="26">
        <v>46447.021999999997</v>
      </c>
      <c r="I1132" s="26">
        <v>49447.273999999998</v>
      </c>
      <c r="J1132" s="26">
        <v>55353.856</v>
      </c>
      <c r="K1132" s="26">
        <v>46918.125</v>
      </c>
      <c r="L1132" s="26">
        <v>45870.122000000003</v>
      </c>
      <c r="M1132" s="26">
        <v>41038.620000000003</v>
      </c>
      <c r="N1132" s="26">
        <v>37976.114000000001</v>
      </c>
    </row>
    <row r="1133" spans="1:14" x14ac:dyDescent="0.2">
      <c r="A1133" s="26"/>
      <c r="B1133" s="27" t="s">
        <v>3</v>
      </c>
      <c r="C1133" s="26">
        <v>37533.949999999997</v>
      </c>
      <c r="D1133" s="26">
        <v>26876.976999999999</v>
      </c>
      <c r="E1133" s="26">
        <v>26486.474999999999</v>
      </c>
      <c r="F1133" s="26">
        <v>27880.95</v>
      </c>
      <c r="G1133" s="26">
        <v>25144.246999999999</v>
      </c>
      <c r="H1133" s="26">
        <v>27867.171999999999</v>
      </c>
      <c r="I1133" s="26">
        <v>27210.298999999999</v>
      </c>
      <c r="J1133" s="26">
        <v>27883.200000000001</v>
      </c>
      <c r="K1133" s="26">
        <v>21836.059000000001</v>
      </c>
      <c r="L1133" s="26">
        <v>19273.248</v>
      </c>
      <c r="M1133" s="26">
        <v>15973.545</v>
      </c>
      <c r="N1133" s="26">
        <v>18561.668000000001</v>
      </c>
    </row>
    <row r="1134" spans="1:14" x14ac:dyDescent="0.2">
      <c r="A1134" s="26"/>
      <c r="B1134" s="27" t="s">
        <v>4</v>
      </c>
      <c r="C1134" s="26">
        <v>55532.04</v>
      </c>
      <c r="D1134" s="26">
        <v>64926.665000000001</v>
      </c>
      <c r="E1134" s="26">
        <v>73729.288</v>
      </c>
      <c r="F1134" s="26">
        <v>86499.966</v>
      </c>
      <c r="G1134" s="26">
        <v>82078.951000000001</v>
      </c>
      <c r="H1134" s="26">
        <v>81857.335999999996</v>
      </c>
      <c r="I1134" s="26">
        <v>89582.803</v>
      </c>
      <c r="J1134" s="26">
        <v>92045.455000000002</v>
      </c>
      <c r="K1134" s="26">
        <v>93566.653000000006</v>
      </c>
      <c r="L1134" s="26">
        <v>115162.821</v>
      </c>
      <c r="M1134" s="26">
        <v>113653.825</v>
      </c>
      <c r="N1134" s="26">
        <v>118820.228</v>
      </c>
    </row>
    <row r="1135" spans="1:14" x14ac:dyDescent="0.2">
      <c r="A1135" s="26"/>
      <c r="B1135" s="27" t="s">
        <v>5</v>
      </c>
      <c r="C1135" s="26">
        <v>4778.2219999999998</v>
      </c>
      <c r="D1135" s="26">
        <v>6201.3860000000004</v>
      </c>
      <c r="E1135" s="26">
        <v>7928.0379999999996</v>
      </c>
      <c r="F1135" s="26">
        <v>11322.879000000001</v>
      </c>
      <c r="G1135" s="26">
        <v>11434.694</v>
      </c>
      <c r="H1135" s="26">
        <v>7882.6530000000002</v>
      </c>
      <c r="I1135" s="26">
        <v>7702.3209999999999</v>
      </c>
      <c r="J1135" s="26">
        <v>7755.3059999999996</v>
      </c>
      <c r="K1135" s="26">
        <v>7504.2160000000003</v>
      </c>
      <c r="L1135" s="26">
        <v>10462.054</v>
      </c>
      <c r="M1135" s="26">
        <v>8211.7279999999992</v>
      </c>
      <c r="N1135" s="26">
        <v>7440.1509999999998</v>
      </c>
    </row>
    <row r="1136" spans="1:14" x14ac:dyDescent="0.2">
      <c r="A1136" s="26"/>
      <c r="B1136" s="27" t="s">
        <v>6</v>
      </c>
      <c r="C1136" s="26">
        <v>1929.3969999999999</v>
      </c>
      <c r="D1136" s="26">
        <v>4568.2169999999996</v>
      </c>
      <c r="E1136" s="26">
        <v>4126.8029999999999</v>
      </c>
      <c r="F1136" s="26">
        <v>5115.7120000000004</v>
      </c>
      <c r="G1136" s="26">
        <v>5135.8370000000004</v>
      </c>
      <c r="H1136" s="26">
        <v>6799.3630000000003</v>
      </c>
      <c r="I1136" s="26">
        <v>6806.2349999999997</v>
      </c>
      <c r="J1136" s="26">
        <v>7382.6279999999997</v>
      </c>
      <c r="K1136" s="26">
        <v>6751.9309999999996</v>
      </c>
      <c r="L1136" s="26">
        <v>5128.143</v>
      </c>
      <c r="M1136" s="26">
        <v>4793.1419999999998</v>
      </c>
      <c r="N1136" s="26">
        <v>5635.8440000000001</v>
      </c>
    </row>
    <row r="1137" spans="1:14" x14ac:dyDescent="0.2">
      <c r="A1137" s="26"/>
      <c r="B1137" s="27" t="s">
        <v>7</v>
      </c>
      <c r="C1137" s="26">
        <v>2704.5880000000002</v>
      </c>
      <c r="D1137" s="26">
        <v>2989.163</v>
      </c>
      <c r="E1137" s="26">
        <v>3609.8110000000001</v>
      </c>
      <c r="F1137" s="26">
        <v>3978.663</v>
      </c>
      <c r="G1137" s="26">
        <v>3053.1590000000001</v>
      </c>
      <c r="H1137" s="26">
        <v>3149.366</v>
      </c>
      <c r="I1137" s="26">
        <v>3345.9760000000001</v>
      </c>
      <c r="J1137" s="26">
        <v>3224.2049999999999</v>
      </c>
      <c r="K1137" s="26">
        <v>3612.585</v>
      </c>
      <c r="L1137" s="26">
        <v>5253.68</v>
      </c>
      <c r="M1137" s="26">
        <v>5994.3729999999996</v>
      </c>
      <c r="N1137" s="26">
        <v>6200.02</v>
      </c>
    </row>
    <row r="1138" spans="1:14" x14ac:dyDescent="0.2">
      <c r="A1138" s="26"/>
      <c r="B1138" s="27" t="s">
        <v>8</v>
      </c>
      <c r="C1138" s="26">
        <v>14634.022000000001</v>
      </c>
      <c r="D1138" s="26">
        <v>15496.643</v>
      </c>
      <c r="E1138" s="26">
        <v>16660.305</v>
      </c>
      <c r="F1138" s="26">
        <v>18291.562000000002</v>
      </c>
      <c r="G1138" s="26">
        <v>16830.712</v>
      </c>
      <c r="H1138" s="26">
        <v>18773.681</v>
      </c>
      <c r="I1138" s="26">
        <v>19157.813999999998</v>
      </c>
      <c r="J1138" s="26">
        <v>19896.742999999999</v>
      </c>
      <c r="K1138" s="26">
        <v>17819.882000000001</v>
      </c>
      <c r="L1138" s="26">
        <v>20865.587</v>
      </c>
      <c r="M1138" s="26">
        <v>17033.761999999999</v>
      </c>
      <c r="N1138" s="26">
        <v>19671.973000000002</v>
      </c>
    </row>
    <row r="1139" spans="1:14" x14ac:dyDescent="0.2">
      <c r="A1139" s="26"/>
      <c r="B1139" s="27" t="s">
        <v>9</v>
      </c>
      <c r="C1139" s="26">
        <v>3059.2159999999999</v>
      </c>
      <c r="D1139" s="26">
        <v>3858.1320000000001</v>
      </c>
      <c r="E1139" s="26">
        <v>4626.2250000000004</v>
      </c>
      <c r="F1139" s="26">
        <v>5034.71</v>
      </c>
      <c r="G1139" s="26">
        <v>4901.1710000000003</v>
      </c>
      <c r="H1139" s="26">
        <v>4596.5870000000004</v>
      </c>
      <c r="I1139" s="26">
        <v>5190.55</v>
      </c>
      <c r="J1139" s="26">
        <v>5679.9089999999997</v>
      </c>
      <c r="K1139" s="26">
        <v>6349.2889999999998</v>
      </c>
      <c r="L1139" s="26">
        <v>11568.29</v>
      </c>
      <c r="M1139" s="26">
        <v>13372.919</v>
      </c>
      <c r="N1139" s="26">
        <v>14070.541999999999</v>
      </c>
    </row>
    <row r="1140" spans="1:14" x14ac:dyDescent="0.2">
      <c r="A1140" s="26"/>
      <c r="B1140" s="27" t="s">
        <v>10</v>
      </c>
      <c r="C1140" s="26">
        <v>25662.589</v>
      </c>
      <c r="D1140" s="26">
        <v>28858.793000000001</v>
      </c>
      <c r="E1140" s="26">
        <v>33776.678</v>
      </c>
      <c r="F1140" s="26">
        <v>39438.175000000003</v>
      </c>
      <c r="G1140" s="26">
        <v>37908.735000000001</v>
      </c>
      <c r="H1140" s="26">
        <v>37938.101000000002</v>
      </c>
      <c r="I1140" s="26">
        <v>44549.675000000003</v>
      </c>
      <c r="J1140" s="26">
        <v>45034.762999999999</v>
      </c>
      <c r="K1140" s="26">
        <v>48567.963000000003</v>
      </c>
      <c r="L1140" s="26">
        <v>59078.889000000003</v>
      </c>
      <c r="M1140" s="26">
        <v>61004.788999999997</v>
      </c>
      <c r="N1140" s="26">
        <v>62387.438999999998</v>
      </c>
    </row>
    <row r="1141" spans="1:14" x14ac:dyDescent="0.2">
      <c r="A1141" s="26"/>
      <c r="B1141" s="27" t="s">
        <v>11</v>
      </c>
      <c r="C1141" s="26">
        <v>1114.567</v>
      </c>
      <c r="D1141" s="26">
        <v>1300.8309999999999</v>
      </c>
      <c r="E1141" s="26">
        <v>1318.068</v>
      </c>
      <c r="F1141" s="26">
        <v>1216.932</v>
      </c>
      <c r="G1141" s="26">
        <v>1052.127</v>
      </c>
      <c r="H1141" s="26">
        <v>935.05899999999997</v>
      </c>
      <c r="I1141" s="26">
        <v>977.34199999999998</v>
      </c>
      <c r="J1141" s="26">
        <v>1198.8900000000001</v>
      </c>
      <c r="K1141" s="26">
        <v>1130.3530000000001</v>
      </c>
      <c r="L1141" s="26">
        <v>850.44299999999998</v>
      </c>
      <c r="M1141" s="26">
        <v>1281.1980000000001</v>
      </c>
      <c r="N1141" s="26">
        <v>1395.5809999999999</v>
      </c>
    </row>
    <row r="1142" spans="1:14" x14ac:dyDescent="0.2">
      <c r="A1142" s="26"/>
      <c r="B1142" s="27" t="s">
        <v>12</v>
      </c>
      <c r="C1142" s="26">
        <v>1649.4390000000001</v>
      </c>
      <c r="D1142" s="26">
        <v>1653.5</v>
      </c>
      <c r="E1142" s="26">
        <v>1683.3610000000001</v>
      </c>
      <c r="F1142" s="26">
        <v>2101.3339999999998</v>
      </c>
      <c r="G1142" s="26">
        <v>1762.5150000000001</v>
      </c>
      <c r="H1142" s="26">
        <v>1782.527</v>
      </c>
      <c r="I1142" s="26">
        <v>1852.8889999999999</v>
      </c>
      <c r="J1142" s="26">
        <v>1873.0119999999999</v>
      </c>
      <c r="K1142" s="26">
        <v>1830.434</v>
      </c>
      <c r="L1142" s="26">
        <v>1957.624</v>
      </c>
      <c r="M1142" s="26">
        <v>1961.913</v>
      </c>
      <c r="N1142" s="26">
        <v>2018.6790000000001</v>
      </c>
    </row>
    <row r="1143" spans="1:14" x14ac:dyDescent="0.2">
      <c r="A1143" s="26" t="s">
        <v>171</v>
      </c>
      <c r="B1143" s="27" t="s">
        <v>1</v>
      </c>
      <c r="C1143" s="26">
        <v>2542.0300000000002</v>
      </c>
      <c r="D1143" s="26">
        <v>2970.66</v>
      </c>
      <c r="E1143" s="26">
        <v>3517.35</v>
      </c>
      <c r="F1143" s="26">
        <v>4126.53</v>
      </c>
      <c r="G1143" s="26">
        <v>3817.61</v>
      </c>
      <c r="H1143" s="26">
        <v>4419.01</v>
      </c>
      <c r="I1143" s="26">
        <v>4475.49</v>
      </c>
      <c r="J1143" s="26">
        <v>4544.37</v>
      </c>
      <c r="K1143" s="26">
        <v>4611.549</v>
      </c>
      <c r="L1143" s="26">
        <v>4634.085</v>
      </c>
      <c r="M1143" s="26">
        <v>4495.915</v>
      </c>
      <c r="N1143" s="26">
        <v>4437.6708589999998</v>
      </c>
    </row>
    <row r="1144" spans="1:14" x14ac:dyDescent="0.2">
      <c r="A1144" s="26"/>
      <c r="B1144" s="27" t="s">
        <v>61</v>
      </c>
      <c r="C1144" s="26" t="s">
        <v>13</v>
      </c>
      <c r="D1144" s="26" t="s">
        <v>13</v>
      </c>
      <c r="E1144" s="26" t="s">
        <v>13</v>
      </c>
      <c r="F1144" s="26" t="s">
        <v>13</v>
      </c>
      <c r="G1144" s="26" t="s">
        <v>13</v>
      </c>
      <c r="H1144" s="26" t="s">
        <v>13</v>
      </c>
      <c r="I1144" s="26" t="s">
        <v>13</v>
      </c>
      <c r="J1144" s="26" t="s">
        <v>13</v>
      </c>
      <c r="K1144" s="26" t="s">
        <v>13</v>
      </c>
      <c r="L1144" s="26" t="s">
        <v>13</v>
      </c>
      <c r="M1144" s="26" t="s">
        <v>13</v>
      </c>
      <c r="N1144" s="26" t="s">
        <v>13</v>
      </c>
    </row>
    <row r="1145" spans="1:14" x14ac:dyDescent="0.2">
      <c r="A1145" s="26"/>
      <c r="B1145" s="27" t="s">
        <v>2</v>
      </c>
      <c r="C1145" s="26">
        <v>1341.61</v>
      </c>
      <c r="D1145" s="26">
        <v>1535.97</v>
      </c>
      <c r="E1145" s="26">
        <v>1813.96</v>
      </c>
      <c r="F1145" s="26">
        <v>2240</v>
      </c>
      <c r="G1145" s="26">
        <v>1946.48</v>
      </c>
      <c r="H1145" s="26">
        <v>2125.4899999999998</v>
      </c>
      <c r="I1145" s="26">
        <v>2500.2800000000002</v>
      </c>
      <c r="J1145" s="26">
        <v>2599.3000000000002</v>
      </c>
      <c r="K1145" s="26">
        <v>2662.1129999999998</v>
      </c>
      <c r="L1145" s="26">
        <v>2677.0419999999999</v>
      </c>
      <c r="M1145" s="26">
        <v>2508.31</v>
      </c>
      <c r="N1145" s="26">
        <v>2399.8703810000002</v>
      </c>
    </row>
    <row r="1146" spans="1:14" x14ac:dyDescent="0.2">
      <c r="A1146" s="26"/>
      <c r="B1146" s="27" t="s">
        <v>3</v>
      </c>
      <c r="C1146" s="26">
        <v>585.19000000000005</v>
      </c>
      <c r="D1146" s="26">
        <v>836.95299999999997</v>
      </c>
      <c r="E1146" s="26">
        <v>882.65200000000004</v>
      </c>
      <c r="F1146" s="26">
        <v>1003.6</v>
      </c>
      <c r="G1146" s="26">
        <v>1063.94</v>
      </c>
      <c r="H1146" s="26">
        <v>1571.55</v>
      </c>
      <c r="I1146" s="26">
        <v>1160.56</v>
      </c>
      <c r="J1146" s="26">
        <v>1143.52</v>
      </c>
      <c r="K1146" s="26">
        <v>1096.2</v>
      </c>
      <c r="L1146" s="26">
        <v>1141.83</v>
      </c>
      <c r="M1146" s="26">
        <v>1159.577</v>
      </c>
      <c r="N1146" s="26">
        <v>1257.745975</v>
      </c>
    </row>
    <row r="1147" spans="1:14" x14ac:dyDescent="0.2">
      <c r="A1147" s="26"/>
      <c r="B1147" s="27" t="s">
        <v>4</v>
      </c>
      <c r="C1147" s="26">
        <v>615.23</v>
      </c>
      <c r="D1147" s="26">
        <v>597.74300000000005</v>
      </c>
      <c r="E1147" s="26">
        <v>820.73800000000006</v>
      </c>
      <c r="F1147" s="26">
        <v>882.93</v>
      </c>
      <c r="G1147" s="26">
        <v>807.19</v>
      </c>
      <c r="H1147" s="26">
        <v>721.97</v>
      </c>
      <c r="I1147" s="26">
        <v>814.65</v>
      </c>
      <c r="J1147" s="26">
        <v>801.55</v>
      </c>
      <c r="K1147" s="26">
        <v>853.23900000000003</v>
      </c>
      <c r="L1147" s="26">
        <v>815.21100000000001</v>
      </c>
      <c r="M1147" s="26">
        <v>828.02800000000002</v>
      </c>
      <c r="N1147" s="26">
        <v>780.05450299999995</v>
      </c>
    </row>
    <row r="1148" spans="1:14" x14ac:dyDescent="0.2">
      <c r="A1148" s="26"/>
      <c r="B1148" s="27" t="s">
        <v>5</v>
      </c>
      <c r="C1148" s="26" t="s">
        <v>13</v>
      </c>
      <c r="D1148" s="26" t="s">
        <v>13</v>
      </c>
      <c r="E1148" s="26" t="s">
        <v>13</v>
      </c>
      <c r="F1148" s="26" t="s">
        <v>13</v>
      </c>
      <c r="G1148" s="26" t="s">
        <v>13</v>
      </c>
      <c r="H1148" s="26" t="s">
        <v>13</v>
      </c>
      <c r="I1148" s="26" t="s">
        <v>13</v>
      </c>
      <c r="J1148" s="26" t="s">
        <v>13</v>
      </c>
      <c r="K1148" s="26" t="s">
        <v>13</v>
      </c>
      <c r="L1148" s="26">
        <v>15.775</v>
      </c>
      <c r="M1148" s="26">
        <v>20.986000000000001</v>
      </c>
      <c r="N1148" s="26">
        <v>14.117569</v>
      </c>
    </row>
    <row r="1149" spans="1:14" x14ac:dyDescent="0.2">
      <c r="A1149" s="26"/>
      <c r="B1149" s="27" t="s">
        <v>6</v>
      </c>
      <c r="C1149" s="26">
        <v>209.45</v>
      </c>
      <c r="D1149" s="26">
        <v>230.60599999999999</v>
      </c>
      <c r="E1149" s="26">
        <v>273.76600000000002</v>
      </c>
      <c r="F1149" s="26">
        <v>339.31</v>
      </c>
      <c r="G1149" s="26">
        <v>284.08499999999998</v>
      </c>
      <c r="H1149" s="26">
        <v>310.70400000000001</v>
      </c>
      <c r="I1149" s="26">
        <v>378.16899999999998</v>
      </c>
      <c r="J1149" s="26">
        <v>414.08499999999998</v>
      </c>
      <c r="K1149" s="26">
        <v>439.577</v>
      </c>
      <c r="L1149" s="26">
        <v>457.32400000000001</v>
      </c>
      <c r="M1149" s="26">
        <v>405.49299999999999</v>
      </c>
      <c r="N1149" s="26">
        <v>375.79352299999999</v>
      </c>
    </row>
    <row r="1150" spans="1:14" x14ac:dyDescent="0.2">
      <c r="A1150" s="26"/>
      <c r="B1150" s="27" t="s">
        <v>7</v>
      </c>
      <c r="C1150" s="26" t="s">
        <v>13</v>
      </c>
      <c r="D1150" s="26" t="s">
        <v>13</v>
      </c>
      <c r="E1150" s="26" t="s">
        <v>13</v>
      </c>
      <c r="F1150" s="26" t="s">
        <v>13</v>
      </c>
      <c r="G1150" s="26" t="s">
        <v>13</v>
      </c>
      <c r="H1150" s="26" t="s">
        <v>13</v>
      </c>
      <c r="I1150" s="26" t="s">
        <v>13</v>
      </c>
      <c r="J1150" s="26" t="s">
        <v>13</v>
      </c>
      <c r="K1150" s="26" t="s">
        <v>13</v>
      </c>
      <c r="L1150" s="26">
        <v>43.238999999999997</v>
      </c>
      <c r="M1150" s="26">
        <v>57.465000000000003</v>
      </c>
      <c r="N1150" s="26">
        <v>55.351213999999999</v>
      </c>
    </row>
    <row r="1151" spans="1:14" x14ac:dyDescent="0.2">
      <c r="A1151" s="26"/>
      <c r="B1151" s="27" t="s">
        <v>8</v>
      </c>
      <c r="C1151" s="26" t="s">
        <v>13</v>
      </c>
      <c r="D1151" s="26" t="s">
        <v>13</v>
      </c>
      <c r="E1151" s="26" t="s">
        <v>13</v>
      </c>
      <c r="F1151" s="26" t="s">
        <v>13</v>
      </c>
      <c r="G1151" s="26" t="s">
        <v>13</v>
      </c>
      <c r="H1151" s="26" t="s">
        <v>13</v>
      </c>
      <c r="I1151" s="26" t="s">
        <v>13</v>
      </c>
      <c r="J1151" s="26" t="s">
        <v>13</v>
      </c>
      <c r="K1151" s="26" t="s">
        <v>13</v>
      </c>
      <c r="L1151" s="26">
        <v>2.3940000000000001</v>
      </c>
      <c r="M1151" s="26">
        <v>14.789</v>
      </c>
      <c r="N1151" s="26">
        <v>29.085139000000002</v>
      </c>
    </row>
    <row r="1152" spans="1:14" x14ac:dyDescent="0.2">
      <c r="A1152" s="26"/>
      <c r="B1152" s="27" t="s">
        <v>9</v>
      </c>
      <c r="C1152" s="26" t="s">
        <v>13</v>
      </c>
      <c r="D1152" s="26" t="s">
        <v>13</v>
      </c>
      <c r="E1152" s="26" t="s">
        <v>13</v>
      </c>
      <c r="F1152" s="26" t="s">
        <v>13</v>
      </c>
      <c r="G1152" s="26" t="s">
        <v>13</v>
      </c>
      <c r="H1152" s="26" t="s">
        <v>13</v>
      </c>
      <c r="I1152" s="26" t="s">
        <v>13</v>
      </c>
      <c r="J1152" s="26" t="s">
        <v>13</v>
      </c>
      <c r="K1152" s="26" t="s">
        <v>13</v>
      </c>
      <c r="L1152" s="26">
        <v>80.563000000000002</v>
      </c>
      <c r="M1152" s="26">
        <v>60.423000000000002</v>
      </c>
      <c r="N1152" s="26">
        <v>52.137740999999998</v>
      </c>
    </row>
    <row r="1153" spans="1:14" x14ac:dyDescent="0.2">
      <c r="A1153" s="26"/>
      <c r="B1153" s="27" t="s">
        <v>10</v>
      </c>
      <c r="C1153" s="26">
        <v>328.63200000000001</v>
      </c>
      <c r="D1153" s="26">
        <v>250.494</v>
      </c>
      <c r="E1153" s="26">
        <v>385.755</v>
      </c>
      <c r="F1153" s="26">
        <v>343.24799999999999</v>
      </c>
      <c r="G1153" s="26">
        <v>377.74599999999998</v>
      </c>
      <c r="H1153" s="26">
        <v>304.36599999999999</v>
      </c>
      <c r="I1153" s="26">
        <v>317.74599999999998</v>
      </c>
      <c r="J1153" s="26">
        <v>308.16899999999998</v>
      </c>
      <c r="K1153" s="26">
        <v>301.12700000000001</v>
      </c>
      <c r="L1153" s="26">
        <v>68.31</v>
      </c>
      <c r="M1153" s="26">
        <v>129.43700000000001</v>
      </c>
      <c r="N1153" s="26">
        <v>92.451054999999997</v>
      </c>
    </row>
    <row r="1154" spans="1:14" x14ac:dyDescent="0.2">
      <c r="A1154" s="26"/>
      <c r="B1154" s="27" t="s">
        <v>11</v>
      </c>
      <c r="C1154" s="26" t="s">
        <v>13</v>
      </c>
      <c r="D1154" s="26" t="s">
        <v>13</v>
      </c>
      <c r="E1154" s="26" t="s">
        <v>13</v>
      </c>
      <c r="F1154" s="26" t="s">
        <v>13</v>
      </c>
      <c r="G1154" s="26" t="s">
        <v>13</v>
      </c>
      <c r="H1154" s="26" t="s">
        <v>13</v>
      </c>
      <c r="I1154" s="26" t="s">
        <v>13</v>
      </c>
      <c r="J1154" s="26" t="s">
        <v>13</v>
      </c>
      <c r="K1154" s="26" t="s">
        <v>13</v>
      </c>
      <c r="L1154" s="26">
        <v>66.197000000000003</v>
      </c>
      <c r="M1154" s="26">
        <v>51.408000000000001</v>
      </c>
      <c r="N1154" s="26">
        <v>58.583249000000002</v>
      </c>
    </row>
    <row r="1155" spans="1:14" x14ac:dyDescent="0.2">
      <c r="A1155" s="26"/>
      <c r="B1155" s="27" t="s">
        <v>12</v>
      </c>
      <c r="C1155" s="26">
        <v>77.150899999999993</v>
      </c>
      <c r="D1155" s="26">
        <v>116.643</v>
      </c>
      <c r="E1155" s="26">
        <v>161.21299999999999</v>
      </c>
      <c r="F1155" s="26">
        <v>200.381</v>
      </c>
      <c r="G1155" s="26">
        <v>145.352</v>
      </c>
      <c r="H1155" s="26">
        <v>106.901</v>
      </c>
      <c r="I1155" s="26">
        <v>118.732</v>
      </c>
      <c r="J1155" s="26">
        <v>79.2958</v>
      </c>
      <c r="K1155" s="26">
        <v>112.535</v>
      </c>
      <c r="L1155" s="26">
        <v>81.408000000000001</v>
      </c>
      <c r="M1155" s="26">
        <v>88.028000000000006</v>
      </c>
      <c r="N1155" s="26">
        <v>102.535014</v>
      </c>
    </row>
    <row r="1156" spans="1:14" x14ac:dyDescent="0.2">
      <c r="A1156" s="26" t="s">
        <v>172</v>
      </c>
      <c r="B1156" s="27" t="s">
        <v>1</v>
      </c>
      <c r="C1156" s="26">
        <v>7521.3</v>
      </c>
      <c r="D1156" s="26">
        <v>8811.08</v>
      </c>
      <c r="E1156" s="26">
        <v>11868.1</v>
      </c>
      <c r="F1156" s="26">
        <v>11218.9</v>
      </c>
      <c r="G1156" s="26">
        <v>10081.700000000001</v>
      </c>
      <c r="H1156" s="26">
        <v>11368.5</v>
      </c>
      <c r="I1156" s="26">
        <v>10972.9</v>
      </c>
      <c r="J1156" s="26">
        <v>12758.1</v>
      </c>
      <c r="K1156" s="26">
        <v>12458.444</v>
      </c>
      <c r="L1156" s="26">
        <v>12916.241</v>
      </c>
      <c r="M1156" s="26">
        <v>11532.71</v>
      </c>
      <c r="N1156" s="26">
        <v>10997.391098</v>
      </c>
    </row>
    <row r="1157" spans="1:14" x14ac:dyDescent="0.2">
      <c r="A1157" s="26"/>
      <c r="B1157" s="27" t="s">
        <v>61</v>
      </c>
      <c r="C1157" s="26">
        <v>39.567</v>
      </c>
      <c r="D1157" s="26">
        <v>50.689100000000003</v>
      </c>
      <c r="E1157" s="26">
        <v>138.30199999999999</v>
      </c>
      <c r="F1157" s="26">
        <v>99.768600000000006</v>
      </c>
      <c r="G1157" s="26">
        <v>42.263100000000001</v>
      </c>
      <c r="H1157" s="26">
        <v>33.758299999999998</v>
      </c>
      <c r="I1157" s="26">
        <v>44.458199999999998</v>
      </c>
      <c r="J1157" s="26">
        <v>40.931800000000003</v>
      </c>
      <c r="K1157" s="26">
        <v>44.47193</v>
      </c>
      <c r="L1157" s="26">
        <v>261.69900000000001</v>
      </c>
      <c r="M1157" s="26">
        <v>302.83</v>
      </c>
      <c r="N1157" s="26">
        <v>386.94185599999997</v>
      </c>
    </row>
    <row r="1158" spans="1:14" x14ac:dyDescent="0.2">
      <c r="A1158" s="26"/>
      <c r="B1158" s="27" t="s">
        <v>2</v>
      </c>
      <c r="C1158" s="26">
        <v>1171.1500000000001</v>
      </c>
      <c r="D1158" s="26">
        <v>1520.35</v>
      </c>
      <c r="E1158" s="26">
        <v>2126.0500000000002</v>
      </c>
      <c r="F1158" s="26">
        <v>2373.5700000000002</v>
      </c>
      <c r="G1158" s="26">
        <v>1868.84</v>
      </c>
      <c r="H1158" s="26">
        <v>1887.55</v>
      </c>
      <c r="I1158" s="26">
        <v>2099.2800000000002</v>
      </c>
      <c r="J1158" s="26">
        <v>2733.71</v>
      </c>
      <c r="K1158" s="26">
        <v>2816.27</v>
      </c>
      <c r="L1158" s="26">
        <v>2381.8690000000001</v>
      </c>
      <c r="M1158" s="26">
        <v>1758.789</v>
      </c>
      <c r="N1158" s="26">
        <v>1449.8443440000001</v>
      </c>
    </row>
    <row r="1159" spans="1:14" x14ac:dyDescent="0.2">
      <c r="A1159" s="26"/>
      <c r="B1159" s="27" t="s">
        <v>3</v>
      </c>
      <c r="C1159" s="26">
        <v>752.96100000000001</v>
      </c>
      <c r="D1159" s="26">
        <v>820.71900000000005</v>
      </c>
      <c r="E1159" s="26">
        <v>1081.8699999999999</v>
      </c>
      <c r="F1159" s="26">
        <v>1077.79</v>
      </c>
      <c r="G1159" s="26">
        <v>1132.05</v>
      </c>
      <c r="H1159" s="26">
        <v>1272.56</v>
      </c>
      <c r="I1159" s="26">
        <v>1610.7</v>
      </c>
      <c r="J1159" s="26">
        <v>1685.54</v>
      </c>
      <c r="K1159" s="26">
        <v>1843.336</v>
      </c>
      <c r="L1159" s="26">
        <v>1931.9739999999999</v>
      </c>
      <c r="M1159" s="26">
        <v>1979.002</v>
      </c>
      <c r="N1159" s="26">
        <v>1657.78909</v>
      </c>
    </row>
    <row r="1160" spans="1:14" x14ac:dyDescent="0.2">
      <c r="A1160" s="26"/>
      <c r="B1160" s="27" t="s">
        <v>4</v>
      </c>
      <c r="C1160" s="26">
        <v>5557.6220000000003</v>
      </c>
      <c r="D1160" s="26">
        <v>6419.3220000000001</v>
      </c>
      <c r="E1160" s="26">
        <v>8521.8780000000006</v>
      </c>
      <c r="F1160" s="26">
        <v>7667.7709999999997</v>
      </c>
      <c r="G1160" s="26">
        <v>7038.5469999999996</v>
      </c>
      <c r="H1160" s="26">
        <v>8174.6319999999996</v>
      </c>
      <c r="I1160" s="26">
        <v>7218.4618</v>
      </c>
      <c r="J1160" s="26">
        <v>8297.9179999999997</v>
      </c>
      <c r="K1160" s="26">
        <v>7754.3580000000002</v>
      </c>
      <c r="L1160" s="26">
        <v>8340.6990000000005</v>
      </c>
      <c r="M1160" s="26">
        <v>7492.0889999999999</v>
      </c>
      <c r="N1160" s="26">
        <v>7502.8158089999997</v>
      </c>
    </row>
    <row r="1161" spans="1:14" x14ac:dyDescent="0.2">
      <c r="A1161" s="26"/>
      <c r="B1161" s="27" t="s">
        <v>5</v>
      </c>
      <c r="C1161" s="26">
        <v>1941.4</v>
      </c>
      <c r="D1161" s="26">
        <v>3237.66</v>
      </c>
      <c r="E1161" s="26">
        <v>4352.1099999999997</v>
      </c>
      <c r="F1161" s="26">
        <v>3187.67</v>
      </c>
      <c r="G1161" s="26">
        <v>2057.14</v>
      </c>
      <c r="H1161" s="26">
        <v>1666</v>
      </c>
      <c r="I1161" s="26">
        <v>1898.35</v>
      </c>
      <c r="J1161" s="26">
        <v>2755.42</v>
      </c>
      <c r="K1161" s="26">
        <v>2069.81</v>
      </c>
      <c r="L1161" s="26">
        <v>1604.1479999999999</v>
      </c>
      <c r="M1161" s="26">
        <v>1611.915</v>
      </c>
      <c r="N1161" s="26">
        <v>2145.2654769999999</v>
      </c>
    </row>
    <row r="1162" spans="1:14" x14ac:dyDescent="0.2">
      <c r="A1162" s="26"/>
      <c r="B1162" s="27" t="s">
        <v>6</v>
      </c>
      <c r="C1162" s="26">
        <v>173.43199999999999</v>
      </c>
      <c r="D1162" s="26">
        <v>253.71299999999999</v>
      </c>
      <c r="E1162" s="26">
        <v>246.12899999999999</v>
      </c>
      <c r="F1162" s="26">
        <v>263.33800000000002</v>
      </c>
      <c r="G1162" s="26">
        <v>325.077</v>
      </c>
      <c r="H1162" s="26">
        <v>322.45100000000002</v>
      </c>
      <c r="I1162" s="26">
        <v>342.83</v>
      </c>
      <c r="J1162" s="26">
        <v>217.35</v>
      </c>
      <c r="K1162" s="26">
        <v>52.518999999999998</v>
      </c>
      <c r="L1162" s="26">
        <v>50.91</v>
      </c>
      <c r="M1162" s="26">
        <v>48.546999999999997</v>
      </c>
      <c r="N1162" s="26">
        <v>46.173827000000003</v>
      </c>
    </row>
    <row r="1163" spans="1:14" x14ac:dyDescent="0.2">
      <c r="A1163" s="26"/>
      <c r="B1163" s="27" t="s">
        <v>7</v>
      </c>
      <c r="C1163" s="26">
        <v>47.547699999999999</v>
      </c>
      <c r="D1163" s="26">
        <v>182.41399999999999</v>
      </c>
      <c r="E1163" s="26">
        <v>193.101</v>
      </c>
      <c r="F1163" s="26">
        <v>323.52699999999999</v>
      </c>
      <c r="G1163" s="26">
        <v>285.50700000000001</v>
      </c>
      <c r="H1163" s="26">
        <v>255.34100000000001</v>
      </c>
      <c r="I1163" s="26">
        <v>187.411</v>
      </c>
      <c r="J1163" s="26">
        <v>244.54499999999999</v>
      </c>
      <c r="K1163" s="26">
        <v>280.738</v>
      </c>
      <c r="L1163" s="26">
        <v>135.583</v>
      </c>
      <c r="M1163" s="26">
        <v>135.059</v>
      </c>
      <c r="N1163" s="26">
        <v>382.22067399999997</v>
      </c>
    </row>
    <row r="1164" spans="1:14" x14ac:dyDescent="0.2">
      <c r="A1164" s="26"/>
      <c r="B1164" s="27" t="s">
        <v>8</v>
      </c>
      <c r="C1164" s="26">
        <v>30.9038</v>
      </c>
      <c r="D1164" s="26">
        <v>48.439100000000003</v>
      </c>
      <c r="E1164" s="26">
        <v>67.989400000000003</v>
      </c>
      <c r="F1164" s="26">
        <v>86.660600000000002</v>
      </c>
      <c r="G1164" s="26">
        <v>65.089100000000002</v>
      </c>
      <c r="H1164" s="26">
        <v>85.536900000000003</v>
      </c>
      <c r="I1164" s="26">
        <v>94.6233</v>
      </c>
      <c r="J1164" s="26">
        <v>152.39400000000001</v>
      </c>
      <c r="K1164" s="26">
        <v>147.89500000000001</v>
      </c>
      <c r="L1164" s="26">
        <v>166.05699999999999</v>
      </c>
      <c r="M1164" s="26">
        <v>149.089</v>
      </c>
      <c r="N1164" s="26">
        <v>126.874087</v>
      </c>
    </row>
    <row r="1165" spans="1:14" x14ac:dyDescent="0.2">
      <c r="A1165" s="26"/>
      <c r="B1165" s="27" t="s">
        <v>9</v>
      </c>
      <c r="C1165" s="26">
        <v>121.634</v>
      </c>
      <c r="D1165" s="26">
        <v>145.702</v>
      </c>
      <c r="E1165" s="26">
        <v>179.375</v>
      </c>
      <c r="F1165" s="26">
        <v>205.25200000000001</v>
      </c>
      <c r="G1165" s="26">
        <v>235.98</v>
      </c>
      <c r="H1165" s="26">
        <v>223.708</v>
      </c>
      <c r="I1165" s="26">
        <v>222.923</v>
      </c>
      <c r="J1165" s="26">
        <v>240.197</v>
      </c>
      <c r="K1165" s="26">
        <v>307.51600000000002</v>
      </c>
      <c r="L1165" s="26">
        <v>336.04</v>
      </c>
      <c r="M1165" s="26">
        <v>341.822</v>
      </c>
      <c r="N1165" s="26">
        <v>272.09679299999999</v>
      </c>
    </row>
    <row r="1166" spans="1:14" x14ac:dyDescent="0.2">
      <c r="A1166" s="26"/>
      <c r="B1166" s="27" t="s">
        <v>10</v>
      </c>
      <c r="C1166" s="26">
        <v>3105.79</v>
      </c>
      <c r="D1166" s="26">
        <v>2397.31</v>
      </c>
      <c r="E1166" s="26">
        <v>3209.22</v>
      </c>
      <c r="F1166" s="26">
        <v>3371.65</v>
      </c>
      <c r="G1166" s="26">
        <v>3858.04</v>
      </c>
      <c r="H1166" s="26">
        <v>5414.47</v>
      </c>
      <c r="I1166" s="26">
        <v>4293.3999999999996</v>
      </c>
      <c r="J1166" s="26">
        <v>4513.18</v>
      </c>
      <c r="K1166" s="26">
        <v>4699.8500000000004</v>
      </c>
      <c r="L1166" s="26">
        <v>5827.4480000000003</v>
      </c>
      <c r="M1166" s="26">
        <v>4923.384</v>
      </c>
      <c r="N1166" s="26">
        <v>4291.3271759999998</v>
      </c>
    </row>
    <row r="1167" spans="1:14" x14ac:dyDescent="0.2">
      <c r="A1167" s="26"/>
      <c r="B1167" s="27" t="s">
        <v>11</v>
      </c>
      <c r="C1167" s="26">
        <v>16.481999999999999</v>
      </c>
      <c r="D1167" s="26">
        <v>15.186400000000001</v>
      </c>
      <c r="E1167" s="26">
        <v>17.515899999999998</v>
      </c>
      <c r="F1167" s="26">
        <v>25.067</v>
      </c>
      <c r="G1167" s="26">
        <v>28.451000000000001</v>
      </c>
      <c r="H1167" s="26">
        <v>37.003900000000002</v>
      </c>
      <c r="I1167" s="26">
        <v>54.185299999999998</v>
      </c>
      <c r="J1167" s="26">
        <v>60.5687</v>
      </c>
      <c r="K1167" s="26">
        <v>75.9589</v>
      </c>
      <c r="L1167" s="26">
        <v>81.456999999999994</v>
      </c>
      <c r="M1167" s="26">
        <v>68.680999999999997</v>
      </c>
      <c r="N1167" s="26">
        <v>57.606110999999999</v>
      </c>
    </row>
    <row r="1168" spans="1:14" x14ac:dyDescent="0.2">
      <c r="A1168" s="26"/>
      <c r="B1168" s="27" t="s">
        <v>12</v>
      </c>
      <c r="C1168" s="26">
        <v>120.428</v>
      </c>
      <c r="D1168" s="26">
        <v>138.905</v>
      </c>
      <c r="E1168" s="26">
        <v>256.42500000000001</v>
      </c>
      <c r="F1168" s="26">
        <v>204.64500000000001</v>
      </c>
      <c r="G1168" s="26">
        <v>183.29</v>
      </c>
      <c r="H1168" s="26">
        <v>170.16200000000001</v>
      </c>
      <c r="I1168" s="26">
        <v>124.777</v>
      </c>
      <c r="J1168" s="26">
        <v>114.256</v>
      </c>
      <c r="K1168" s="26">
        <v>120.081</v>
      </c>
      <c r="L1168" s="26">
        <v>139.05500000000001</v>
      </c>
      <c r="M1168" s="26">
        <v>213.59299999999999</v>
      </c>
      <c r="N1168" s="26">
        <v>181.25166400000001</v>
      </c>
    </row>
    <row r="1169" spans="1:14" x14ac:dyDescent="0.2">
      <c r="A1169" s="26" t="s">
        <v>173</v>
      </c>
      <c r="B1169" s="27" t="s">
        <v>1</v>
      </c>
      <c r="C1169" s="26">
        <v>1152.26</v>
      </c>
      <c r="D1169" s="26">
        <v>1418.94</v>
      </c>
      <c r="E1169" s="26">
        <v>1690.32</v>
      </c>
      <c r="F1169" s="26">
        <v>1923.55</v>
      </c>
      <c r="G1169" s="26">
        <v>1840.44</v>
      </c>
      <c r="H1169" s="26">
        <v>2089.12</v>
      </c>
      <c r="I1169" s="26">
        <v>2186.48</v>
      </c>
      <c r="J1169" s="26">
        <v>2447.34</v>
      </c>
      <c r="K1169" s="26">
        <v>2422.13</v>
      </c>
      <c r="L1169" s="26">
        <v>2933.56</v>
      </c>
      <c r="M1169" s="26">
        <v>2387.8019859999999</v>
      </c>
      <c r="N1169" s="26">
        <v>3095.018403</v>
      </c>
    </row>
    <row r="1170" spans="1:14" x14ac:dyDescent="0.2">
      <c r="A1170" s="26"/>
      <c r="B1170" s="27" t="s">
        <v>61</v>
      </c>
      <c r="C1170" s="26">
        <v>15.130599999999999</v>
      </c>
      <c r="D1170" s="26">
        <v>17.400099999999998</v>
      </c>
      <c r="E1170" s="26">
        <v>19.506799999999998</v>
      </c>
      <c r="F1170" s="26">
        <v>53.328299999999999</v>
      </c>
      <c r="G1170" s="26">
        <v>28.619800000000001</v>
      </c>
      <c r="H1170" s="26">
        <v>72.977500000000006</v>
      </c>
      <c r="I1170" s="26">
        <v>44.9788</v>
      </c>
      <c r="J1170" s="26">
        <v>63.049500000000002</v>
      </c>
      <c r="K1170" s="26">
        <v>54.231000000000002</v>
      </c>
      <c r="L1170" s="26">
        <v>79.245999999999995</v>
      </c>
      <c r="M1170" s="26" t="s">
        <v>13</v>
      </c>
      <c r="N1170" s="26" t="s">
        <v>13</v>
      </c>
    </row>
    <row r="1171" spans="1:14" x14ac:dyDescent="0.2">
      <c r="A1171" s="26"/>
      <c r="B1171" s="27" t="s">
        <v>2</v>
      </c>
      <c r="C1171" s="26">
        <v>426.779</v>
      </c>
      <c r="D1171" s="26">
        <v>671.31899999999996</v>
      </c>
      <c r="E1171" s="26">
        <v>777.57500000000005</v>
      </c>
      <c r="F1171" s="26">
        <v>860.16099999999994</v>
      </c>
      <c r="G1171" s="26">
        <v>842.67600000000004</v>
      </c>
      <c r="H1171" s="26">
        <v>934.84500000000003</v>
      </c>
      <c r="I1171" s="26">
        <v>1060.9100000000001</v>
      </c>
      <c r="J1171" s="26">
        <v>1284.47</v>
      </c>
      <c r="K1171" s="26">
        <v>1109.23</v>
      </c>
      <c r="L1171" s="26">
        <v>1517.68</v>
      </c>
      <c r="M1171" s="26">
        <v>1235.3315829999999</v>
      </c>
      <c r="N1171" s="26">
        <v>1046.1397999999999</v>
      </c>
    </row>
    <row r="1172" spans="1:14" x14ac:dyDescent="0.2">
      <c r="A1172" s="26"/>
      <c r="B1172" s="27" t="s">
        <v>3</v>
      </c>
      <c r="C1172" s="26">
        <v>123.869</v>
      </c>
      <c r="D1172" s="26">
        <v>177.809</v>
      </c>
      <c r="E1172" s="26">
        <v>264.53199999999998</v>
      </c>
      <c r="F1172" s="26">
        <v>265.625</v>
      </c>
      <c r="G1172" s="26">
        <v>226.703</v>
      </c>
      <c r="H1172" s="26">
        <v>211.87299999999999</v>
      </c>
      <c r="I1172" s="26">
        <v>197.12200000000001</v>
      </c>
      <c r="J1172" s="26">
        <v>174.03</v>
      </c>
      <c r="K1172" s="26">
        <v>233.15700000000001</v>
      </c>
      <c r="L1172" s="26">
        <v>205.73699999999999</v>
      </c>
      <c r="M1172" s="26">
        <v>167.461793</v>
      </c>
      <c r="N1172" s="26">
        <v>110.975139</v>
      </c>
    </row>
    <row r="1173" spans="1:14" x14ac:dyDescent="0.2">
      <c r="A1173" s="26"/>
      <c r="B1173" s="27" t="s">
        <v>4</v>
      </c>
      <c r="C1173" s="26">
        <v>586.48140000000001</v>
      </c>
      <c r="D1173" s="26">
        <v>552.41189999999995</v>
      </c>
      <c r="E1173" s="26">
        <v>628.70619999999997</v>
      </c>
      <c r="F1173" s="26">
        <v>744.4357</v>
      </c>
      <c r="G1173" s="26">
        <v>742.44119999999998</v>
      </c>
      <c r="H1173" s="26">
        <v>869.42449999999997</v>
      </c>
      <c r="I1173" s="26">
        <v>883.4692</v>
      </c>
      <c r="J1173" s="26">
        <v>925.79049999999995</v>
      </c>
      <c r="K1173" s="26">
        <v>1025.5119999999999</v>
      </c>
      <c r="L1173" s="26">
        <v>1130.8969999999999</v>
      </c>
      <c r="M1173" s="26">
        <v>920.50061200000005</v>
      </c>
      <c r="N1173" s="26">
        <v>1810.9995690000001</v>
      </c>
    </row>
    <row r="1174" spans="1:14" x14ac:dyDescent="0.2">
      <c r="A1174" s="26"/>
      <c r="B1174" s="27" t="s">
        <v>5</v>
      </c>
      <c r="C1174" s="26" t="s">
        <v>13</v>
      </c>
      <c r="D1174" s="26" t="s">
        <v>13</v>
      </c>
      <c r="E1174" s="26" t="s">
        <v>13</v>
      </c>
      <c r="F1174" s="26" t="s">
        <v>13</v>
      </c>
      <c r="G1174" s="26" t="s">
        <v>13</v>
      </c>
      <c r="H1174" s="26" t="s">
        <v>13</v>
      </c>
      <c r="I1174" s="26" t="s">
        <v>13</v>
      </c>
      <c r="J1174" s="26" t="s">
        <v>13</v>
      </c>
      <c r="K1174" s="26" t="s">
        <v>13</v>
      </c>
      <c r="L1174" s="26" t="s">
        <v>13</v>
      </c>
      <c r="M1174" s="26" t="s">
        <v>13</v>
      </c>
      <c r="N1174" s="26" t="s">
        <v>13</v>
      </c>
    </row>
    <row r="1175" spans="1:14" x14ac:dyDescent="0.2">
      <c r="A1175" s="26"/>
      <c r="B1175" s="27" t="s">
        <v>6</v>
      </c>
      <c r="C1175" s="26">
        <v>58.864199999999997</v>
      </c>
      <c r="D1175" s="26">
        <v>72.695099999999996</v>
      </c>
      <c r="E1175" s="26">
        <v>47.155700000000003</v>
      </c>
      <c r="F1175" s="26">
        <v>80.192999999999998</v>
      </c>
      <c r="G1175" s="26">
        <v>90.724299999999999</v>
      </c>
      <c r="H1175" s="26">
        <v>114.89700000000001</v>
      </c>
      <c r="I1175" s="26">
        <v>119.715</v>
      </c>
      <c r="J1175" s="26">
        <v>127.39</v>
      </c>
      <c r="K1175" s="26">
        <v>131.154</v>
      </c>
      <c r="L1175" s="26">
        <v>201.05099999999999</v>
      </c>
      <c r="M1175" s="26" t="s">
        <v>13</v>
      </c>
      <c r="N1175" s="26" t="s">
        <v>13</v>
      </c>
    </row>
    <row r="1176" spans="1:14" x14ac:dyDescent="0.2">
      <c r="A1176" s="26"/>
      <c r="B1176" s="27" t="s">
        <v>7</v>
      </c>
      <c r="C1176" s="26">
        <v>17.8779</v>
      </c>
      <c r="D1176" s="26">
        <v>23.1386</v>
      </c>
      <c r="E1176" s="26">
        <v>27.454000000000001</v>
      </c>
      <c r="F1176" s="26">
        <v>34.372500000000002</v>
      </c>
      <c r="G1176" s="26">
        <v>37.237299999999998</v>
      </c>
      <c r="H1176" s="26">
        <v>65.185100000000006</v>
      </c>
      <c r="I1176" s="26">
        <v>87.171700000000001</v>
      </c>
      <c r="J1176" s="26">
        <v>100.601</v>
      </c>
      <c r="K1176" s="26">
        <v>100.033</v>
      </c>
      <c r="L1176" s="26">
        <v>83.417000000000002</v>
      </c>
      <c r="M1176" s="26" t="s">
        <v>13</v>
      </c>
      <c r="N1176" s="26" t="s">
        <v>13</v>
      </c>
    </row>
    <row r="1177" spans="1:14" x14ac:dyDescent="0.2">
      <c r="A1177" s="26"/>
      <c r="B1177" s="27" t="s">
        <v>8</v>
      </c>
      <c r="C1177" s="26">
        <v>36.9</v>
      </c>
      <c r="D1177" s="26">
        <v>19.722100000000001</v>
      </c>
      <c r="E1177" s="26">
        <v>23.566299999999998</v>
      </c>
      <c r="F1177" s="26">
        <v>28.4373</v>
      </c>
      <c r="G1177" s="26">
        <v>21.238099999999999</v>
      </c>
      <c r="H1177" s="26">
        <v>17.804500000000001</v>
      </c>
      <c r="I1177" s="26">
        <v>15.0928</v>
      </c>
      <c r="J1177" s="26">
        <v>31.781500000000001</v>
      </c>
      <c r="K1177" s="26">
        <v>77.528999999999996</v>
      </c>
      <c r="L1177" s="26">
        <v>147.499</v>
      </c>
      <c r="M1177" s="26" t="s">
        <v>13</v>
      </c>
      <c r="N1177" s="26" t="s">
        <v>13</v>
      </c>
    </row>
    <row r="1178" spans="1:14" x14ac:dyDescent="0.2">
      <c r="A1178" s="26"/>
      <c r="B1178" s="27" t="s">
        <v>9</v>
      </c>
      <c r="C1178" s="26">
        <v>108.494</v>
      </c>
      <c r="D1178" s="26">
        <v>131.30699999999999</v>
      </c>
      <c r="E1178" s="26">
        <v>155.05199999999999</v>
      </c>
      <c r="F1178" s="26">
        <v>190.78700000000001</v>
      </c>
      <c r="G1178" s="26">
        <v>187.77199999999999</v>
      </c>
      <c r="H1178" s="26">
        <v>164.96</v>
      </c>
      <c r="I1178" s="26">
        <v>57.404000000000003</v>
      </c>
      <c r="J1178" s="26">
        <v>13.2796</v>
      </c>
      <c r="K1178" s="26">
        <v>12.877000000000001</v>
      </c>
      <c r="L1178" s="26">
        <v>21.626000000000001</v>
      </c>
      <c r="M1178" s="26" t="s">
        <v>13</v>
      </c>
      <c r="N1178" s="26" t="s">
        <v>13</v>
      </c>
    </row>
    <row r="1179" spans="1:14" x14ac:dyDescent="0.2">
      <c r="A1179" s="26"/>
      <c r="B1179" s="27" t="s">
        <v>10</v>
      </c>
      <c r="C1179" s="26">
        <v>180.672</v>
      </c>
      <c r="D1179" s="26">
        <v>137.14400000000001</v>
      </c>
      <c r="E1179" s="26">
        <v>183.09700000000001</v>
      </c>
      <c r="F1179" s="26">
        <v>202.744</v>
      </c>
      <c r="G1179" s="26">
        <v>212.72300000000001</v>
      </c>
      <c r="H1179" s="26">
        <v>299.86</v>
      </c>
      <c r="I1179" s="26">
        <v>413.43099999999998</v>
      </c>
      <c r="J1179" s="26">
        <v>483.09800000000001</v>
      </c>
      <c r="K1179" s="26">
        <v>486.07600000000002</v>
      </c>
      <c r="L1179" s="26">
        <v>440.43</v>
      </c>
      <c r="M1179" s="26" t="s">
        <v>13</v>
      </c>
      <c r="N1179" s="26" t="s">
        <v>13</v>
      </c>
    </row>
    <row r="1180" spans="1:14" x14ac:dyDescent="0.2">
      <c r="A1180" s="26"/>
      <c r="B1180" s="27" t="s">
        <v>11</v>
      </c>
      <c r="C1180" s="26">
        <v>1.1262099999999999</v>
      </c>
      <c r="D1180" s="26">
        <v>1.5904100000000001</v>
      </c>
      <c r="E1180" s="26">
        <v>0.83455100000000004</v>
      </c>
      <c r="F1180" s="26">
        <v>0.63953400000000005</v>
      </c>
      <c r="G1180" s="26">
        <v>4.8696900000000003</v>
      </c>
      <c r="H1180" s="26">
        <v>7.4329999999999998</v>
      </c>
      <c r="I1180" s="26">
        <v>7.2950600000000003</v>
      </c>
      <c r="J1180" s="26">
        <v>9.1973699999999994</v>
      </c>
      <c r="K1180" s="26">
        <v>1.9330000000000001</v>
      </c>
      <c r="L1180" s="26">
        <v>1.625</v>
      </c>
      <c r="M1180" s="26" t="s">
        <v>13</v>
      </c>
      <c r="N1180" s="26" t="s">
        <v>13</v>
      </c>
    </row>
    <row r="1181" spans="1:14" x14ac:dyDescent="0.2">
      <c r="A1181" s="26"/>
      <c r="B1181" s="27" t="s">
        <v>12</v>
      </c>
      <c r="C1181" s="26">
        <v>182.54599999999999</v>
      </c>
      <c r="D1181" s="26">
        <v>166.815</v>
      </c>
      <c r="E1181" s="26">
        <v>191.54900000000001</v>
      </c>
      <c r="F1181" s="26">
        <v>207.26599999999999</v>
      </c>
      <c r="G1181" s="26">
        <v>187.876</v>
      </c>
      <c r="H1181" s="26">
        <v>199.28800000000001</v>
      </c>
      <c r="I1181" s="26">
        <v>183.358</v>
      </c>
      <c r="J1181" s="26">
        <v>160.44800000000001</v>
      </c>
      <c r="K1181" s="26">
        <v>215.90799999999999</v>
      </c>
      <c r="L1181" s="26">
        <v>235.24299999999999</v>
      </c>
      <c r="M1181" s="26" t="s">
        <v>13</v>
      </c>
      <c r="N1181" s="26" t="s">
        <v>13</v>
      </c>
    </row>
    <row r="1182" spans="1:14" x14ac:dyDescent="0.2">
      <c r="A1182" s="26" t="s">
        <v>174</v>
      </c>
      <c r="B1182" s="27" t="s">
        <v>1</v>
      </c>
      <c r="C1182" s="26">
        <v>44.469005000000003</v>
      </c>
      <c r="D1182" s="26">
        <v>38.170999999999999</v>
      </c>
      <c r="E1182" s="26">
        <v>47.613999999999997</v>
      </c>
      <c r="F1182" s="26">
        <v>51.859000000000002</v>
      </c>
      <c r="G1182" s="26">
        <v>47.148000000000003</v>
      </c>
      <c r="H1182" s="26">
        <v>52.139000000000003</v>
      </c>
      <c r="I1182" s="26">
        <v>63.912999999999997</v>
      </c>
      <c r="J1182" s="26">
        <v>70.879000000000005</v>
      </c>
      <c r="K1182" s="26">
        <v>69.89</v>
      </c>
      <c r="L1182" s="26">
        <v>53.726999999999997</v>
      </c>
      <c r="M1182" s="26" t="s">
        <v>13</v>
      </c>
      <c r="N1182" s="26" t="s">
        <v>13</v>
      </c>
    </row>
    <row r="1183" spans="1:14" x14ac:dyDescent="0.2">
      <c r="A1183" s="26"/>
      <c r="B1183" s="27" t="s">
        <v>61</v>
      </c>
      <c r="C1183" s="26" t="s">
        <v>13</v>
      </c>
      <c r="D1183" s="26">
        <v>0.81929300000000005</v>
      </c>
      <c r="E1183" s="26">
        <v>0.60247399999999995</v>
      </c>
      <c r="F1183" s="26">
        <v>0.82667999999999997</v>
      </c>
      <c r="G1183" s="26">
        <v>0.75499799999999995</v>
      </c>
      <c r="H1183" s="26">
        <v>0.82354899999999998</v>
      </c>
      <c r="I1183" s="26">
        <v>0.75299400000000005</v>
      </c>
      <c r="J1183" s="26">
        <v>1.369</v>
      </c>
      <c r="K1183" s="26">
        <v>1.345</v>
      </c>
      <c r="L1183" s="26" t="s">
        <v>13</v>
      </c>
      <c r="M1183" s="26" t="s">
        <v>13</v>
      </c>
      <c r="N1183" s="26" t="s">
        <v>13</v>
      </c>
    </row>
    <row r="1184" spans="1:14" x14ac:dyDescent="0.2">
      <c r="A1184" s="26"/>
      <c r="B1184" s="27" t="s">
        <v>2</v>
      </c>
      <c r="C1184" s="26">
        <v>24.714511000000002</v>
      </c>
      <c r="D1184" s="26">
        <v>18.484000000000002</v>
      </c>
      <c r="E1184" s="26">
        <v>23.141999999999999</v>
      </c>
      <c r="F1184" s="26">
        <v>25.773</v>
      </c>
      <c r="G1184" s="26">
        <v>23.431999999999999</v>
      </c>
      <c r="H1184" s="26">
        <v>26.657</v>
      </c>
      <c r="I1184" s="26">
        <v>33.648000000000003</v>
      </c>
      <c r="J1184" s="26">
        <v>34.432000000000002</v>
      </c>
      <c r="K1184" s="26">
        <v>32.694000000000003</v>
      </c>
      <c r="L1184" s="26">
        <v>24.324999999999999</v>
      </c>
      <c r="M1184" s="26" t="s">
        <v>13</v>
      </c>
      <c r="N1184" s="26" t="s">
        <v>13</v>
      </c>
    </row>
    <row r="1185" spans="1:14" x14ac:dyDescent="0.2">
      <c r="A1185" s="26"/>
      <c r="B1185" s="27" t="s">
        <v>3</v>
      </c>
      <c r="C1185" s="26">
        <v>9.2307480000000002</v>
      </c>
      <c r="D1185" s="26">
        <v>4.6037100000000004</v>
      </c>
      <c r="E1185" s="26">
        <v>7.7740900000000002</v>
      </c>
      <c r="F1185" s="26">
        <v>9.7008200000000002</v>
      </c>
      <c r="G1185" s="26">
        <v>7.7302600000000004</v>
      </c>
      <c r="H1185" s="26">
        <v>8.1242900000000002</v>
      </c>
      <c r="I1185" s="26">
        <v>10.065</v>
      </c>
      <c r="J1185" s="26">
        <v>9.8450000000000006</v>
      </c>
      <c r="K1185" s="26">
        <v>11.398</v>
      </c>
      <c r="L1185" s="26">
        <v>6.0410000000000004</v>
      </c>
      <c r="M1185" s="26" t="s">
        <v>13</v>
      </c>
      <c r="N1185" s="26" t="s">
        <v>13</v>
      </c>
    </row>
    <row r="1186" spans="1:14" x14ac:dyDescent="0.2">
      <c r="A1186" s="26"/>
      <c r="B1186" s="27" t="s">
        <v>4</v>
      </c>
      <c r="C1186" s="26">
        <v>10.523745999999999</v>
      </c>
      <c r="D1186" s="26">
        <v>14.263999999999999</v>
      </c>
      <c r="E1186" s="26">
        <v>16.094999999999999</v>
      </c>
      <c r="F1186" s="26">
        <v>15.558999999999999</v>
      </c>
      <c r="G1186" s="26">
        <v>15.231</v>
      </c>
      <c r="H1186" s="26">
        <v>16.533999999999999</v>
      </c>
      <c r="I1186" s="26">
        <v>19.446999999999999</v>
      </c>
      <c r="J1186" s="26">
        <v>25.231999999999999</v>
      </c>
      <c r="K1186" s="26">
        <v>24.452999999999999</v>
      </c>
      <c r="L1186" s="26">
        <v>23.361999999999998</v>
      </c>
      <c r="M1186" s="26" t="s">
        <v>13</v>
      </c>
      <c r="N1186" s="26" t="s">
        <v>13</v>
      </c>
    </row>
    <row r="1187" spans="1:14" x14ac:dyDescent="0.2">
      <c r="A1187" s="26"/>
      <c r="B1187" s="27" t="s">
        <v>5</v>
      </c>
      <c r="C1187" s="26" t="s">
        <v>13</v>
      </c>
      <c r="D1187" s="26">
        <v>2.5459999999999998</v>
      </c>
      <c r="E1187" s="26">
        <v>2.9129999999999998</v>
      </c>
      <c r="F1187" s="26">
        <v>2.76</v>
      </c>
      <c r="G1187" s="26">
        <v>4.1669999999999998</v>
      </c>
      <c r="H1187" s="26">
        <v>4.343</v>
      </c>
      <c r="I1187" s="26">
        <v>5.0359999999999996</v>
      </c>
      <c r="J1187" s="26">
        <v>7.4260000000000002</v>
      </c>
      <c r="K1187" s="26">
        <v>7.8639999999999999</v>
      </c>
      <c r="L1187" s="26">
        <v>10.89</v>
      </c>
      <c r="M1187" s="26" t="s">
        <v>13</v>
      </c>
      <c r="N1187" s="26" t="s">
        <v>13</v>
      </c>
    </row>
    <row r="1188" spans="1:14" x14ac:dyDescent="0.2">
      <c r="A1188" s="26"/>
      <c r="B1188" s="27" t="s">
        <v>6</v>
      </c>
      <c r="C1188" s="26" t="s">
        <v>13</v>
      </c>
      <c r="D1188" s="26">
        <v>0.14823700000000001</v>
      </c>
      <c r="E1188" s="26">
        <v>0.165128</v>
      </c>
      <c r="F1188" s="26">
        <v>0.17158799999999999</v>
      </c>
      <c r="G1188" s="26">
        <v>0.16312299999999999</v>
      </c>
      <c r="H1188" s="26">
        <v>0.17188300000000001</v>
      </c>
      <c r="I1188" s="26">
        <v>0.215861</v>
      </c>
      <c r="J1188" s="26">
        <v>0.25576300000000002</v>
      </c>
      <c r="K1188" s="26">
        <v>0.245</v>
      </c>
      <c r="L1188" s="26" t="s">
        <v>13</v>
      </c>
      <c r="M1188" s="26" t="s">
        <v>13</v>
      </c>
      <c r="N1188" s="26" t="s">
        <v>13</v>
      </c>
    </row>
    <row r="1189" spans="1:14" x14ac:dyDescent="0.2">
      <c r="A1189" s="26"/>
      <c r="B1189" s="27" t="s">
        <v>7</v>
      </c>
      <c r="C1189" s="26" t="s">
        <v>13</v>
      </c>
      <c r="D1189" s="26">
        <v>2.2462800000000001</v>
      </c>
      <c r="E1189" s="26">
        <v>2.8274400000000002</v>
      </c>
      <c r="F1189" s="26">
        <v>2.2614100000000001</v>
      </c>
      <c r="G1189" s="26">
        <v>1.8671199999999999</v>
      </c>
      <c r="H1189" s="26">
        <v>2.4297399999999998</v>
      </c>
      <c r="I1189" s="26">
        <v>2.98</v>
      </c>
      <c r="J1189" s="26">
        <v>2.1179999999999999</v>
      </c>
      <c r="K1189" s="26">
        <v>2.6930000000000001</v>
      </c>
      <c r="L1189" s="26">
        <v>2.3380000000000001</v>
      </c>
      <c r="M1189" s="26" t="s">
        <v>13</v>
      </c>
      <c r="N1189" s="26" t="s">
        <v>13</v>
      </c>
    </row>
    <row r="1190" spans="1:14" x14ac:dyDescent="0.2">
      <c r="A1190" s="26"/>
      <c r="B1190" s="27" t="s">
        <v>8</v>
      </c>
      <c r="C1190" s="26" t="s">
        <v>13</v>
      </c>
      <c r="D1190" s="26" t="s">
        <v>13</v>
      </c>
      <c r="E1190" s="26" t="s">
        <v>13</v>
      </c>
      <c r="F1190" s="26" t="s">
        <v>13</v>
      </c>
      <c r="G1190" s="26" t="s">
        <v>13</v>
      </c>
      <c r="H1190" s="26" t="s">
        <v>13</v>
      </c>
      <c r="I1190" s="26" t="s">
        <v>13</v>
      </c>
      <c r="J1190" s="26" t="s">
        <v>13</v>
      </c>
      <c r="K1190" s="26" t="s">
        <v>13</v>
      </c>
      <c r="L1190" s="26" t="s">
        <v>13</v>
      </c>
      <c r="M1190" s="26" t="s">
        <v>13</v>
      </c>
      <c r="N1190" s="26" t="s">
        <v>13</v>
      </c>
    </row>
    <row r="1191" spans="1:14" x14ac:dyDescent="0.2">
      <c r="A1191" s="26"/>
      <c r="B1191" s="27" t="s">
        <v>9</v>
      </c>
      <c r="C1191" s="26" t="s">
        <v>13</v>
      </c>
      <c r="D1191" s="26" t="s">
        <v>13</v>
      </c>
      <c r="E1191" s="26" t="s">
        <v>13</v>
      </c>
      <c r="F1191" s="26" t="s">
        <v>13</v>
      </c>
      <c r="G1191" s="26" t="s">
        <v>13</v>
      </c>
      <c r="H1191" s="26" t="s">
        <v>13</v>
      </c>
      <c r="I1191" s="26" t="s">
        <v>13</v>
      </c>
      <c r="J1191" s="26" t="s">
        <v>13</v>
      </c>
      <c r="K1191" s="26" t="s">
        <v>13</v>
      </c>
      <c r="L1191" s="26" t="s">
        <v>13</v>
      </c>
      <c r="M1191" s="26" t="s">
        <v>13</v>
      </c>
      <c r="N1191" s="26" t="s">
        <v>13</v>
      </c>
    </row>
    <row r="1192" spans="1:14" x14ac:dyDescent="0.2">
      <c r="A1192" s="26"/>
      <c r="B1192" s="27" t="s">
        <v>10</v>
      </c>
      <c r="C1192" s="26" t="s">
        <v>13</v>
      </c>
      <c r="D1192" s="26">
        <v>1.492</v>
      </c>
      <c r="E1192" s="26">
        <v>1.48108</v>
      </c>
      <c r="F1192" s="26">
        <v>1.4989399999999999</v>
      </c>
      <c r="G1192" s="26">
        <v>1.1137900000000001</v>
      </c>
      <c r="H1192" s="26">
        <v>1.26464</v>
      </c>
      <c r="I1192" s="26">
        <v>1.54393</v>
      </c>
      <c r="J1192" s="26">
        <v>1.7493099999999999</v>
      </c>
      <c r="K1192" s="26">
        <v>1.635</v>
      </c>
      <c r="L1192" s="26">
        <v>0.379</v>
      </c>
      <c r="M1192" s="26" t="s">
        <v>13</v>
      </c>
      <c r="N1192" s="26" t="s">
        <v>13</v>
      </c>
    </row>
    <row r="1193" spans="1:14" x14ac:dyDescent="0.2">
      <c r="A1193" s="26"/>
      <c r="B1193" s="27" t="s">
        <v>11</v>
      </c>
      <c r="C1193" s="26" t="s">
        <v>13</v>
      </c>
      <c r="D1193" s="26" t="s">
        <v>13</v>
      </c>
      <c r="E1193" s="26" t="s">
        <v>13</v>
      </c>
      <c r="F1193" s="26" t="s">
        <v>13</v>
      </c>
      <c r="G1193" s="26" t="s">
        <v>13</v>
      </c>
      <c r="H1193" s="26" t="s">
        <v>13</v>
      </c>
      <c r="I1193" s="26" t="s">
        <v>13</v>
      </c>
      <c r="J1193" s="26" t="s">
        <v>13</v>
      </c>
      <c r="K1193" s="26" t="s">
        <v>13</v>
      </c>
      <c r="L1193" s="26" t="s">
        <v>13</v>
      </c>
      <c r="M1193" s="26" t="s">
        <v>13</v>
      </c>
      <c r="N1193" s="26" t="s">
        <v>13</v>
      </c>
    </row>
    <row r="1194" spans="1:14" x14ac:dyDescent="0.2">
      <c r="A1194" s="26"/>
      <c r="B1194" s="27" t="s">
        <v>12</v>
      </c>
      <c r="C1194" s="26">
        <v>6.0458249999999998</v>
      </c>
      <c r="D1194" s="26">
        <v>7.8310000000000004</v>
      </c>
      <c r="E1194" s="26">
        <v>8.7080000000000002</v>
      </c>
      <c r="F1194" s="26">
        <v>8.8670000000000009</v>
      </c>
      <c r="G1194" s="26">
        <v>7.92</v>
      </c>
      <c r="H1194" s="26">
        <v>8.3249999999999993</v>
      </c>
      <c r="I1194" s="26">
        <v>9.6709999999999994</v>
      </c>
      <c r="J1194" s="26">
        <v>13.683</v>
      </c>
      <c r="K1194" s="26">
        <v>12.015000000000001</v>
      </c>
      <c r="L1194" s="26">
        <v>9.7119999999999997</v>
      </c>
      <c r="M1194" s="26" t="s">
        <v>13</v>
      </c>
      <c r="N1194" s="26" t="s">
        <v>13</v>
      </c>
    </row>
    <row r="1195" spans="1:14" x14ac:dyDescent="0.2">
      <c r="A1195" s="26" t="s">
        <v>176</v>
      </c>
      <c r="B1195" s="27" t="s">
        <v>1</v>
      </c>
      <c r="C1195" s="26">
        <v>59860.6</v>
      </c>
      <c r="D1195" s="26">
        <v>70426.100000000006</v>
      </c>
      <c r="E1195" s="26">
        <v>84897.5</v>
      </c>
      <c r="F1195" s="26">
        <v>97876.2</v>
      </c>
      <c r="G1195" s="26">
        <v>82342</v>
      </c>
      <c r="H1195" s="26">
        <v>97498.7</v>
      </c>
      <c r="I1195" s="26">
        <v>103179.2</v>
      </c>
      <c r="J1195" s="26">
        <v>108746.8</v>
      </c>
      <c r="K1195" s="26">
        <v>110238.39999999999</v>
      </c>
      <c r="L1195" s="26">
        <v>115784.4</v>
      </c>
      <c r="M1195" s="26">
        <v>112647.4</v>
      </c>
      <c r="N1195" s="26">
        <v>110436.1</v>
      </c>
    </row>
    <row r="1196" spans="1:14" x14ac:dyDescent="0.2">
      <c r="A1196" s="26"/>
      <c r="B1196" s="27" t="s">
        <v>61</v>
      </c>
      <c r="C1196" s="26">
        <v>2551.5</v>
      </c>
      <c r="D1196" s="26">
        <v>3502</v>
      </c>
      <c r="E1196" s="26">
        <v>4306.8</v>
      </c>
      <c r="F1196" s="26">
        <v>5450.5</v>
      </c>
      <c r="G1196" s="26">
        <v>6309</v>
      </c>
      <c r="H1196" s="26">
        <v>7062</v>
      </c>
      <c r="I1196" s="26">
        <v>9464.7000000000007</v>
      </c>
      <c r="J1196" s="26">
        <v>9257.2000000000007</v>
      </c>
      <c r="K1196" s="26">
        <v>8667.9</v>
      </c>
      <c r="L1196" s="26">
        <v>8869.4</v>
      </c>
      <c r="M1196" s="26">
        <v>9034.7000000000007</v>
      </c>
      <c r="N1196" s="26">
        <v>8309.2999999999993</v>
      </c>
    </row>
    <row r="1197" spans="1:14" x14ac:dyDescent="0.2">
      <c r="A1197" s="26"/>
      <c r="B1197" s="27" t="s">
        <v>2</v>
      </c>
      <c r="C1197" s="26">
        <v>20854.099999999999</v>
      </c>
      <c r="D1197" s="26">
        <v>23832.1</v>
      </c>
      <c r="E1197" s="26">
        <v>29596.1</v>
      </c>
      <c r="F1197" s="26">
        <v>37367.5</v>
      </c>
      <c r="G1197" s="26">
        <v>24008.3</v>
      </c>
      <c r="H1197" s="26">
        <v>30486.5</v>
      </c>
      <c r="I1197" s="26">
        <v>30815.5</v>
      </c>
      <c r="J1197" s="26">
        <v>31492.5</v>
      </c>
      <c r="K1197" s="26">
        <v>30419.9</v>
      </c>
      <c r="L1197" s="26">
        <v>32128.5</v>
      </c>
      <c r="M1197" s="26">
        <v>29661.7</v>
      </c>
      <c r="N1197" s="26">
        <v>27065.4</v>
      </c>
    </row>
    <row r="1198" spans="1:14" x14ac:dyDescent="0.2">
      <c r="A1198" s="26"/>
      <c r="B1198" s="27" t="s">
        <v>3</v>
      </c>
      <c r="C1198" s="26">
        <v>15405.9</v>
      </c>
      <c r="D1198" s="26">
        <v>18809.099999999999</v>
      </c>
      <c r="E1198" s="26">
        <v>21956.799999999999</v>
      </c>
      <c r="F1198" s="26">
        <v>19056.2</v>
      </c>
      <c r="G1198" s="26">
        <v>15034.9</v>
      </c>
      <c r="H1198" s="26">
        <v>18765.7</v>
      </c>
      <c r="I1198" s="26">
        <v>19920.3</v>
      </c>
      <c r="J1198" s="26">
        <v>20644.900000000001</v>
      </c>
      <c r="K1198" s="26">
        <v>21647.599999999999</v>
      </c>
      <c r="L1198" s="26">
        <v>23192</v>
      </c>
      <c r="M1198" s="26">
        <v>25269.9</v>
      </c>
      <c r="N1198" s="26">
        <v>26641.8</v>
      </c>
    </row>
    <row r="1199" spans="1:14" x14ac:dyDescent="0.2">
      <c r="A1199" s="26"/>
      <c r="B1199" s="27" t="s">
        <v>4</v>
      </c>
      <c r="C1199" s="26">
        <v>21049.1</v>
      </c>
      <c r="D1199" s="26">
        <v>24282.9</v>
      </c>
      <c r="E1199" s="26">
        <v>29037.8</v>
      </c>
      <c r="F1199" s="26">
        <v>36002</v>
      </c>
      <c r="G1199" s="26">
        <v>36989.800000000003</v>
      </c>
      <c r="H1199" s="26">
        <v>41184.5</v>
      </c>
      <c r="I1199" s="26">
        <v>42978.7</v>
      </c>
      <c r="J1199" s="26">
        <v>47352.2</v>
      </c>
      <c r="K1199" s="26">
        <v>49503</v>
      </c>
      <c r="L1199" s="26">
        <v>51594.5</v>
      </c>
      <c r="M1199" s="26">
        <v>48681.1</v>
      </c>
      <c r="N1199" s="26">
        <v>48419.6</v>
      </c>
    </row>
    <row r="1200" spans="1:14" x14ac:dyDescent="0.2">
      <c r="A1200" s="26"/>
      <c r="B1200" s="27" t="s">
        <v>5</v>
      </c>
      <c r="C1200" s="26">
        <v>878.7</v>
      </c>
      <c r="D1200" s="26">
        <v>1307.9000000000001</v>
      </c>
      <c r="E1200" s="26">
        <v>1828.4</v>
      </c>
      <c r="F1200" s="26">
        <v>2607.6</v>
      </c>
      <c r="G1200" s="26">
        <v>2806.1</v>
      </c>
      <c r="H1200" s="26">
        <v>2302.1999999999998</v>
      </c>
      <c r="I1200" s="26">
        <v>3794.7</v>
      </c>
      <c r="J1200" s="26">
        <v>3363.2</v>
      </c>
      <c r="K1200" s="26">
        <v>4852.3</v>
      </c>
      <c r="L1200" s="26">
        <v>4069.6</v>
      </c>
      <c r="M1200" s="26">
        <v>2590.9</v>
      </c>
      <c r="N1200" s="26">
        <v>2264.6</v>
      </c>
    </row>
    <row r="1201" spans="1:14" x14ac:dyDescent="0.2">
      <c r="A1201" s="26"/>
      <c r="B1201" s="27" t="s">
        <v>6</v>
      </c>
      <c r="C1201" s="26">
        <v>732.7</v>
      </c>
      <c r="D1201" s="26">
        <v>854</v>
      </c>
      <c r="E1201" s="26">
        <v>1000.1</v>
      </c>
      <c r="F1201" s="26">
        <v>743.7</v>
      </c>
      <c r="G1201" s="26">
        <v>734.9</v>
      </c>
      <c r="H1201" s="26">
        <v>882.4</v>
      </c>
      <c r="I1201" s="26">
        <v>686.2</v>
      </c>
      <c r="J1201" s="26">
        <v>794.1</v>
      </c>
      <c r="K1201" s="26">
        <v>915.5</v>
      </c>
      <c r="L1201" s="26">
        <v>741.7</v>
      </c>
      <c r="M1201" s="26">
        <v>833.7</v>
      </c>
      <c r="N1201" s="26">
        <v>854.3</v>
      </c>
    </row>
    <row r="1202" spans="1:14" x14ac:dyDescent="0.2">
      <c r="A1202" s="26"/>
      <c r="B1202" s="27" t="s">
        <v>7</v>
      </c>
      <c r="C1202" s="26">
        <v>235.1</v>
      </c>
      <c r="D1202" s="26">
        <v>670</v>
      </c>
      <c r="E1202" s="26">
        <v>1362.4</v>
      </c>
      <c r="F1202" s="26">
        <v>1739.8</v>
      </c>
      <c r="G1202" s="26">
        <v>2445.6</v>
      </c>
      <c r="H1202" s="26">
        <v>1913.6</v>
      </c>
      <c r="I1202" s="26">
        <v>2024.9</v>
      </c>
      <c r="J1202" s="26">
        <v>2274.1999999999998</v>
      </c>
      <c r="K1202" s="26">
        <v>2049.5</v>
      </c>
      <c r="L1202" s="26">
        <v>1765</v>
      </c>
      <c r="M1202" s="26">
        <v>1715.2</v>
      </c>
      <c r="N1202" s="26">
        <v>1712.3</v>
      </c>
    </row>
    <row r="1203" spans="1:14" x14ac:dyDescent="0.2">
      <c r="A1203" s="26"/>
      <c r="B1203" s="27" t="s">
        <v>8</v>
      </c>
      <c r="C1203" s="26">
        <v>4720</v>
      </c>
      <c r="D1203" s="26">
        <v>4776.5</v>
      </c>
      <c r="E1203" s="26">
        <v>5334.4</v>
      </c>
      <c r="F1203" s="26">
        <v>5823.4</v>
      </c>
      <c r="G1203" s="26">
        <v>7355.6</v>
      </c>
      <c r="H1203" s="26">
        <v>9182.9</v>
      </c>
      <c r="I1203" s="26">
        <v>7415</v>
      </c>
      <c r="J1203" s="26">
        <v>8616.6</v>
      </c>
      <c r="K1203" s="26">
        <v>9836.7999999999993</v>
      </c>
      <c r="L1203" s="26">
        <v>10546</v>
      </c>
      <c r="M1203" s="26">
        <v>10055.9</v>
      </c>
      <c r="N1203" s="26">
        <v>9291.6</v>
      </c>
    </row>
    <row r="1204" spans="1:14" x14ac:dyDescent="0.2">
      <c r="A1204" s="26"/>
      <c r="B1204" s="27" t="s">
        <v>9</v>
      </c>
      <c r="C1204" s="26">
        <v>410.1</v>
      </c>
      <c r="D1204" s="26">
        <v>1242.5999999999999</v>
      </c>
      <c r="E1204" s="26">
        <v>1273.8</v>
      </c>
      <c r="F1204" s="26">
        <v>1385.8</v>
      </c>
      <c r="G1204" s="26">
        <v>1326.9</v>
      </c>
      <c r="H1204" s="26">
        <v>1441.9</v>
      </c>
      <c r="I1204" s="26">
        <v>1534.7</v>
      </c>
      <c r="J1204" s="26">
        <v>1516.4</v>
      </c>
      <c r="K1204" s="26">
        <v>1832.1</v>
      </c>
      <c r="L1204" s="26">
        <v>2026.8</v>
      </c>
      <c r="M1204" s="26">
        <v>2799.3</v>
      </c>
      <c r="N1204" s="26">
        <v>2726.6</v>
      </c>
    </row>
    <row r="1205" spans="1:14" x14ac:dyDescent="0.2">
      <c r="A1205" s="26"/>
      <c r="B1205" s="27" t="s">
        <v>10</v>
      </c>
      <c r="C1205" s="26">
        <v>13199.4</v>
      </c>
      <c r="D1205" s="26">
        <v>14220.4</v>
      </c>
      <c r="E1205" s="26">
        <v>16728.099999999999</v>
      </c>
      <c r="F1205" s="26">
        <v>22251.4</v>
      </c>
      <c r="G1205" s="26">
        <v>21153.8</v>
      </c>
      <c r="H1205" s="26">
        <v>23869.200000000001</v>
      </c>
      <c r="I1205" s="26">
        <v>25778.3</v>
      </c>
      <c r="J1205" s="26">
        <v>29065.4</v>
      </c>
      <c r="K1205" s="26">
        <v>28124.2</v>
      </c>
      <c r="L1205" s="26">
        <v>30496.9</v>
      </c>
      <c r="M1205" s="26">
        <v>28682.3</v>
      </c>
      <c r="N1205" s="26">
        <v>29514.5</v>
      </c>
    </row>
    <row r="1206" spans="1:14" x14ac:dyDescent="0.2">
      <c r="A1206" s="26"/>
      <c r="B1206" s="27" t="s">
        <v>11</v>
      </c>
      <c r="C1206" s="26">
        <v>140.5</v>
      </c>
      <c r="D1206" s="26">
        <v>383.1</v>
      </c>
      <c r="E1206" s="26">
        <v>502</v>
      </c>
      <c r="F1206" s="26">
        <v>514.1</v>
      </c>
      <c r="G1206" s="26">
        <v>471.3</v>
      </c>
      <c r="H1206" s="26">
        <v>639.79999999999995</v>
      </c>
      <c r="I1206" s="26">
        <v>608.4</v>
      </c>
      <c r="J1206" s="26">
        <v>769.9</v>
      </c>
      <c r="K1206" s="26">
        <v>814.7</v>
      </c>
      <c r="L1206" s="26">
        <v>905.2</v>
      </c>
      <c r="M1206" s="26">
        <v>664.7</v>
      </c>
      <c r="N1206" s="26">
        <v>667.2</v>
      </c>
    </row>
    <row r="1207" spans="1:14" x14ac:dyDescent="0.2">
      <c r="A1207" s="26"/>
      <c r="B1207" s="27" t="s">
        <v>12</v>
      </c>
      <c r="C1207" s="26">
        <v>732.6</v>
      </c>
      <c r="D1207" s="26">
        <v>828.4</v>
      </c>
      <c r="E1207" s="26">
        <v>1008.6</v>
      </c>
      <c r="F1207" s="26">
        <v>936.2</v>
      </c>
      <c r="G1207" s="26">
        <v>695.6</v>
      </c>
      <c r="H1207" s="26">
        <v>952.5</v>
      </c>
      <c r="I1207" s="26">
        <v>1136.5</v>
      </c>
      <c r="J1207" s="26">
        <v>952.4</v>
      </c>
      <c r="K1207" s="26">
        <v>1077.9000000000001</v>
      </c>
      <c r="L1207" s="26">
        <v>1043.3</v>
      </c>
      <c r="M1207" s="26">
        <v>1339.1</v>
      </c>
      <c r="N1207" s="26">
        <v>1388.5</v>
      </c>
    </row>
    <row r="1208" spans="1:14" x14ac:dyDescent="0.2">
      <c r="A1208" s="26" t="s">
        <v>177</v>
      </c>
      <c r="B1208" s="27" t="s">
        <v>1</v>
      </c>
      <c r="C1208" s="26">
        <v>8714.73</v>
      </c>
      <c r="D1208" s="26">
        <v>10638.4</v>
      </c>
      <c r="E1208" s="26">
        <v>13343.8</v>
      </c>
      <c r="F1208" s="26">
        <v>15777.4</v>
      </c>
      <c r="G1208" s="26">
        <v>13742.6</v>
      </c>
      <c r="H1208" s="26">
        <v>15784.9</v>
      </c>
      <c r="I1208" s="26">
        <v>19013.2</v>
      </c>
      <c r="J1208" s="26">
        <v>21097.200000000001</v>
      </c>
      <c r="K1208" s="26">
        <v>21004</v>
      </c>
      <c r="L1208" s="26">
        <v>23786.773000000001</v>
      </c>
      <c r="M1208" s="26">
        <v>23796.427</v>
      </c>
      <c r="N1208" s="26">
        <v>26238.581999999999</v>
      </c>
    </row>
    <row r="1209" spans="1:14" x14ac:dyDescent="0.2">
      <c r="A1209" s="26"/>
      <c r="B1209" s="27" t="s">
        <v>61</v>
      </c>
      <c r="C1209" s="26" t="s">
        <v>13</v>
      </c>
      <c r="D1209" s="26" t="s">
        <v>13</v>
      </c>
      <c r="E1209" s="26" t="s">
        <v>13</v>
      </c>
      <c r="F1209" s="26" t="s">
        <v>13</v>
      </c>
      <c r="G1209" s="26">
        <v>106.566</v>
      </c>
      <c r="H1209" s="26">
        <v>84.928299999999993</v>
      </c>
      <c r="I1209" s="26">
        <v>93.6267</v>
      </c>
      <c r="J1209" s="26">
        <v>245.499</v>
      </c>
      <c r="K1209" s="26">
        <v>120.785</v>
      </c>
      <c r="L1209" s="26">
        <v>114.66</v>
      </c>
      <c r="M1209" s="26" t="s">
        <v>13</v>
      </c>
      <c r="N1209" s="26">
        <v>94.655000000000001</v>
      </c>
    </row>
    <row r="1210" spans="1:14" x14ac:dyDescent="0.2">
      <c r="A1210" s="26"/>
      <c r="B1210" s="27" t="s">
        <v>2</v>
      </c>
      <c r="C1210" s="26">
        <v>2645.55</v>
      </c>
      <c r="D1210" s="26">
        <v>2957.17</v>
      </c>
      <c r="E1210" s="26">
        <v>3555.77</v>
      </c>
      <c r="F1210" s="26">
        <v>5562.29</v>
      </c>
      <c r="G1210" s="26">
        <v>4533.95</v>
      </c>
      <c r="H1210" s="26">
        <v>4019.98</v>
      </c>
      <c r="I1210" s="26">
        <v>6088.41</v>
      </c>
      <c r="J1210" s="26">
        <v>6439.22</v>
      </c>
      <c r="K1210" s="26">
        <v>5175.21</v>
      </c>
      <c r="L1210" s="26">
        <v>5549.1009999999997</v>
      </c>
      <c r="M1210" s="26">
        <v>5148.4229999999998</v>
      </c>
      <c r="N1210" s="26">
        <v>5227.5379999999996</v>
      </c>
    </row>
    <row r="1211" spans="1:14" x14ac:dyDescent="0.2">
      <c r="A1211" s="26"/>
      <c r="B1211" s="27" t="s">
        <v>3</v>
      </c>
      <c r="C1211" s="26">
        <v>4531.8500000000004</v>
      </c>
      <c r="D1211" s="26">
        <v>5572.82</v>
      </c>
      <c r="E1211" s="26">
        <v>6636.2</v>
      </c>
      <c r="F1211" s="26">
        <v>7570.26</v>
      </c>
      <c r="G1211" s="26">
        <v>6188.73</v>
      </c>
      <c r="H1211" s="26">
        <v>6433.64</v>
      </c>
      <c r="I1211" s="26">
        <v>8064.43</v>
      </c>
      <c r="J1211" s="26">
        <v>9249.2199999999993</v>
      </c>
      <c r="K1211" s="26">
        <v>9652.7999999999993</v>
      </c>
      <c r="L1211" s="26">
        <v>11267.754000000001</v>
      </c>
      <c r="M1211" s="26">
        <v>12381.022999999999</v>
      </c>
      <c r="N1211" s="26">
        <v>12177.644</v>
      </c>
    </row>
    <row r="1212" spans="1:14" x14ac:dyDescent="0.2">
      <c r="A1212" s="26"/>
      <c r="B1212" s="27" t="s">
        <v>4</v>
      </c>
      <c r="C1212" s="26">
        <v>1537.33</v>
      </c>
      <c r="D1212" s="26">
        <v>2108.3739999999998</v>
      </c>
      <c r="E1212" s="26">
        <v>3151.83</v>
      </c>
      <c r="F1212" s="26">
        <v>2644.81</v>
      </c>
      <c r="G1212" s="26">
        <v>2913.32</v>
      </c>
      <c r="H1212" s="26">
        <v>5246.3517000000002</v>
      </c>
      <c r="I1212" s="26">
        <v>4766.6819999999998</v>
      </c>
      <c r="J1212" s="26">
        <v>5163.2610000000004</v>
      </c>
      <c r="K1212" s="26">
        <v>6055.2049999999999</v>
      </c>
      <c r="L1212" s="26">
        <v>6855.259</v>
      </c>
      <c r="M1212" s="26">
        <v>6266.9809999999998</v>
      </c>
      <c r="N1212" s="26">
        <v>8738.7450000000008</v>
      </c>
    </row>
    <row r="1213" spans="1:14" x14ac:dyDescent="0.2">
      <c r="A1213" s="26"/>
      <c r="B1213" s="27" t="s">
        <v>5</v>
      </c>
      <c r="C1213" s="26">
        <v>42.465800000000002</v>
      </c>
      <c r="D1213" s="26">
        <v>42.732700000000001</v>
      </c>
      <c r="E1213" s="26">
        <v>45.036000000000001</v>
      </c>
      <c r="F1213" s="26">
        <v>1115.95</v>
      </c>
      <c r="G1213" s="26">
        <v>1175.7</v>
      </c>
      <c r="H1213" s="26">
        <v>2347.2199999999998</v>
      </c>
      <c r="I1213" s="26">
        <v>1467.09</v>
      </c>
      <c r="J1213" s="26">
        <v>2067.54</v>
      </c>
      <c r="K1213" s="26">
        <v>1992.35</v>
      </c>
      <c r="L1213" s="26">
        <v>2685.9639999999999</v>
      </c>
      <c r="M1213" s="26">
        <v>1415.1980000000001</v>
      </c>
      <c r="N1213" s="26">
        <v>3412.6709999999998</v>
      </c>
    </row>
    <row r="1214" spans="1:14" x14ac:dyDescent="0.2">
      <c r="A1214" s="26"/>
      <c r="B1214" s="27" t="s">
        <v>6</v>
      </c>
      <c r="C1214" s="26">
        <v>126.37</v>
      </c>
      <c r="D1214" s="26">
        <v>137.84700000000001</v>
      </c>
      <c r="E1214" s="26">
        <v>162.554</v>
      </c>
      <c r="F1214" s="26">
        <v>200.87200000000001</v>
      </c>
      <c r="G1214" s="26">
        <v>470.08</v>
      </c>
      <c r="H1214" s="26">
        <v>516.76800000000003</v>
      </c>
      <c r="I1214" s="26">
        <v>510.81400000000002</v>
      </c>
      <c r="J1214" s="26">
        <v>440.58800000000002</v>
      </c>
      <c r="K1214" s="26">
        <v>612.947</v>
      </c>
      <c r="L1214" s="26">
        <v>597.22400000000005</v>
      </c>
      <c r="M1214" s="26">
        <v>761.048</v>
      </c>
      <c r="N1214" s="26">
        <v>669.91099999999994</v>
      </c>
    </row>
    <row r="1215" spans="1:14" x14ac:dyDescent="0.2">
      <c r="A1215" s="26"/>
      <c r="B1215" s="27" t="s">
        <v>7</v>
      </c>
      <c r="C1215" s="26">
        <v>2.0547900000000001</v>
      </c>
      <c r="D1215" s="26">
        <v>2.4123299999999999</v>
      </c>
      <c r="E1215" s="26">
        <v>5.9814100000000003</v>
      </c>
      <c r="F1215" s="26">
        <v>171.113</v>
      </c>
      <c r="G1215" s="26">
        <v>110.79900000000001</v>
      </c>
      <c r="H1215" s="26">
        <v>712.26199999999994</v>
      </c>
      <c r="I1215" s="26">
        <v>969.10699999999997</v>
      </c>
      <c r="J1215" s="26">
        <v>1199.26</v>
      </c>
      <c r="K1215" s="26">
        <v>94.441000000000003</v>
      </c>
      <c r="L1215" s="26">
        <v>70.668000000000006</v>
      </c>
      <c r="M1215" s="26">
        <v>136.97499999999999</v>
      </c>
      <c r="N1215" s="26">
        <v>437.53399999999999</v>
      </c>
    </row>
    <row r="1216" spans="1:14" x14ac:dyDescent="0.2">
      <c r="A1216" s="26"/>
      <c r="B1216" s="27" t="s">
        <v>8</v>
      </c>
      <c r="C1216" s="26" t="s">
        <v>13</v>
      </c>
      <c r="D1216" s="26" t="s">
        <v>13</v>
      </c>
      <c r="E1216" s="26" t="s">
        <v>13</v>
      </c>
      <c r="F1216" s="26" t="s">
        <v>13</v>
      </c>
      <c r="G1216" s="26" t="s">
        <v>13</v>
      </c>
      <c r="H1216" s="26" t="s">
        <v>13</v>
      </c>
      <c r="I1216" s="26" t="s">
        <v>13</v>
      </c>
      <c r="J1216" s="26" t="s">
        <v>13</v>
      </c>
      <c r="K1216" s="26" t="s">
        <v>13</v>
      </c>
      <c r="L1216" s="26" t="s">
        <v>13</v>
      </c>
      <c r="M1216" s="26" t="s">
        <v>13</v>
      </c>
      <c r="N1216" s="26" t="s">
        <v>13</v>
      </c>
    </row>
    <row r="1217" spans="1:14" x14ac:dyDescent="0.2">
      <c r="A1217" s="26"/>
      <c r="B1217" s="27" t="s">
        <v>9</v>
      </c>
      <c r="C1217" s="26">
        <v>95.204999999999998</v>
      </c>
      <c r="D1217" s="26">
        <v>92.357699999999994</v>
      </c>
      <c r="E1217" s="26">
        <v>88.665599999999998</v>
      </c>
      <c r="F1217" s="26">
        <v>52.077800000000003</v>
      </c>
      <c r="G1217" s="26">
        <v>140.40299999999999</v>
      </c>
      <c r="H1217" s="26">
        <v>116.051</v>
      </c>
      <c r="I1217" s="26">
        <v>229.59399999999999</v>
      </c>
      <c r="J1217" s="26">
        <v>240.666</v>
      </c>
      <c r="K1217" s="26">
        <v>546.23</v>
      </c>
      <c r="L1217" s="26">
        <v>364.37099999999998</v>
      </c>
      <c r="M1217" s="26">
        <v>703.88499999999999</v>
      </c>
      <c r="N1217" s="26">
        <v>444.63200000000001</v>
      </c>
    </row>
    <row r="1218" spans="1:14" x14ac:dyDescent="0.2">
      <c r="A1218" s="26"/>
      <c r="B1218" s="27" t="s">
        <v>10</v>
      </c>
      <c r="C1218" s="26" t="s">
        <v>13</v>
      </c>
      <c r="D1218" s="26" t="s">
        <v>13</v>
      </c>
      <c r="E1218" s="26" t="s">
        <v>13</v>
      </c>
      <c r="F1218" s="26">
        <v>126.47499999999999</v>
      </c>
      <c r="G1218" s="26">
        <v>159.785</v>
      </c>
      <c r="H1218" s="26">
        <v>91.856700000000004</v>
      </c>
      <c r="I1218" s="26">
        <v>161.85300000000001</v>
      </c>
      <c r="J1218" s="26">
        <v>132.376</v>
      </c>
      <c r="K1218" s="26">
        <v>1678.47</v>
      </c>
      <c r="L1218" s="26">
        <v>1687.335</v>
      </c>
      <c r="M1218" s="26">
        <v>1535.115</v>
      </c>
      <c r="N1218" s="26">
        <v>2959.7069999999999</v>
      </c>
    </row>
    <row r="1219" spans="1:14" x14ac:dyDescent="0.2">
      <c r="A1219" s="26"/>
      <c r="B1219" s="27" t="s">
        <v>11</v>
      </c>
      <c r="C1219" s="26" t="s">
        <v>13</v>
      </c>
      <c r="D1219" s="26" t="s">
        <v>13</v>
      </c>
      <c r="E1219" s="26" t="s">
        <v>13</v>
      </c>
      <c r="F1219" s="26" t="s">
        <v>13</v>
      </c>
      <c r="G1219" s="26" t="s">
        <v>13</v>
      </c>
      <c r="H1219" s="26" t="s">
        <v>13</v>
      </c>
      <c r="I1219" s="26" t="s">
        <v>13</v>
      </c>
      <c r="J1219" s="26" t="s">
        <v>13</v>
      </c>
      <c r="K1219" s="26" t="s">
        <v>13</v>
      </c>
      <c r="L1219" s="26" t="s">
        <v>13</v>
      </c>
      <c r="M1219" s="26" t="s">
        <v>13</v>
      </c>
      <c r="N1219" s="26" t="s">
        <v>13</v>
      </c>
    </row>
    <row r="1220" spans="1:14" x14ac:dyDescent="0.2">
      <c r="A1220" s="26"/>
      <c r="B1220" s="27" t="s">
        <v>12</v>
      </c>
      <c r="C1220" s="26">
        <v>1271.23</v>
      </c>
      <c r="D1220" s="26">
        <v>1833.02</v>
      </c>
      <c r="E1220" s="26">
        <v>2849.61</v>
      </c>
      <c r="F1220" s="26">
        <v>978.31899999999996</v>
      </c>
      <c r="G1220" s="26">
        <v>856.55100000000004</v>
      </c>
      <c r="H1220" s="26">
        <v>1462.21</v>
      </c>
      <c r="I1220" s="26">
        <v>1428.23</v>
      </c>
      <c r="J1220" s="26">
        <v>1082.8399999999999</v>
      </c>
      <c r="K1220" s="26">
        <v>1130.79</v>
      </c>
      <c r="L1220" s="26">
        <v>1449.6949999999999</v>
      </c>
      <c r="M1220" s="26">
        <v>1714.761</v>
      </c>
      <c r="N1220" s="26">
        <v>814.28800000000001</v>
      </c>
    </row>
    <row r="1221" spans="1:14" x14ac:dyDescent="0.2">
      <c r="A1221" s="26" t="s">
        <v>178</v>
      </c>
      <c r="B1221" s="27" t="s">
        <v>1</v>
      </c>
      <c r="C1221" s="26">
        <v>290.25799999999998</v>
      </c>
      <c r="D1221" s="26">
        <v>459.69</v>
      </c>
      <c r="E1221" s="26">
        <v>604.49199999999996</v>
      </c>
      <c r="F1221" s="26">
        <v>909.83399999999995</v>
      </c>
      <c r="G1221" s="26">
        <v>746.38199999999995</v>
      </c>
      <c r="H1221" s="26">
        <v>801.30899999999997</v>
      </c>
      <c r="I1221" s="26">
        <v>963.86500000000001</v>
      </c>
      <c r="J1221" s="26">
        <v>1323.13</v>
      </c>
      <c r="K1221" s="26">
        <v>1109.25</v>
      </c>
      <c r="L1221" s="26">
        <v>1246.829</v>
      </c>
      <c r="M1221" s="26">
        <v>1055.7049999999999</v>
      </c>
      <c r="N1221" s="26">
        <v>976.68049699999995</v>
      </c>
    </row>
    <row r="1222" spans="1:14" x14ac:dyDescent="0.2">
      <c r="A1222" s="26"/>
      <c r="B1222" s="27" t="s">
        <v>61</v>
      </c>
      <c r="C1222" s="26" t="s">
        <v>13</v>
      </c>
      <c r="D1222" s="26" t="s">
        <v>13</v>
      </c>
      <c r="E1222" s="26" t="s">
        <v>13</v>
      </c>
      <c r="F1222" s="26" t="s">
        <v>13</v>
      </c>
      <c r="G1222" s="26" t="s">
        <v>13</v>
      </c>
      <c r="H1222" s="26" t="s">
        <v>13</v>
      </c>
      <c r="I1222" s="26" t="s">
        <v>13</v>
      </c>
      <c r="J1222" s="26" t="s">
        <v>13</v>
      </c>
      <c r="K1222" s="26" t="s">
        <v>13</v>
      </c>
      <c r="L1222" s="26">
        <v>15.768000000000001</v>
      </c>
      <c r="M1222" s="26">
        <v>14.606</v>
      </c>
      <c r="N1222" s="26" t="s">
        <v>13</v>
      </c>
    </row>
    <row r="1223" spans="1:14" x14ac:dyDescent="0.2">
      <c r="A1223" s="26"/>
      <c r="B1223" s="27" t="s">
        <v>2</v>
      </c>
      <c r="C1223" s="26">
        <v>125.988</v>
      </c>
      <c r="D1223" s="26">
        <v>178.51</v>
      </c>
      <c r="E1223" s="26">
        <v>337.61099999999999</v>
      </c>
      <c r="F1223" s="26">
        <v>483.31099999999998</v>
      </c>
      <c r="G1223" s="26">
        <v>412.86500000000001</v>
      </c>
      <c r="H1223" s="26">
        <v>418.04399999999998</v>
      </c>
      <c r="I1223" s="26">
        <v>501.57900000000001</v>
      </c>
      <c r="J1223" s="26">
        <v>643.21699999999998</v>
      </c>
      <c r="K1223" s="26">
        <v>542.79300000000001</v>
      </c>
      <c r="L1223" s="26">
        <v>609.51599999999996</v>
      </c>
      <c r="M1223" s="26">
        <v>446.55200000000002</v>
      </c>
      <c r="N1223" s="26">
        <v>385.13435099999998</v>
      </c>
    </row>
    <row r="1224" spans="1:14" x14ac:dyDescent="0.2">
      <c r="A1224" s="26"/>
      <c r="B1224" s="27" t="s">
        <v>3</v>
      </c>
      <c r="C1224" s="26">
        <v>58.3718</v>
      </c>
      <c r="D1224" s="26">
        <v>91.646699999999996</v>
      </c>
      <c r="E1224" s="26">
        <v>112.38</v>
      </c>
      <c r="F1224" s="26">
        <v>304.42599999999999</v>
      </c>
      <c r="G1224" s="26">
        <v>146.839</v>
      </c>
      <c r="H1224" s="26">
        <v>148.18799999999999</v>
      </c>
      <c r="I1224" s="26">
        <v>246.73</v>
      </c>
      <c r="J1224" s="26">
        <v>349.94099999999997</v>
      </c>
      <c r="K1224" s="26">
        <v>350.33100000000002</v>
      </c>
      <c r="L1224" s="26">
        <v>390.01900000000001</v>
      </c>
      <c r="M1224" s="26">
        <v>399.17599999999999</v>
      </c>
      <c r="N1224" s="26">
        <v>440.46154999999999</v>
      </c>
    </row>
    <row r="1225" spans="1:14" x14ac:dyDescent="0.2">
      <c r="A1225" s="26"/>
      <c r="B1225" s="27" t="s">
        <v>4</v>
      </c>
      <c r="C1225" s="26">
        <v>105.8982</v>
      </c>
      <c r="D1225" s="26">
        <v>189.5333</v>
      </c>
      <c r="E1225" s="26">
        <v>154.501</v>
      </c>
      <c r="F1225" s="26">
        <v>122.09699999999999</v>
      </c>
      <c r="G1225" s="26">
        <v>186.678</v>
      </c>
      <c r="H1225" s="26">
        <v>235.077</v>
      </c>
      <c r="I1225" s="26">
        <v>215.55600000000001</v>
      </c>
      <c r="J1225" s="26">
        <v>329.976</v>
      </c>
      <c r="K1225" s="26">
        <v>216.126</v>
      </c>
      <c r="L1225" s="26">
        <v>231.52500000000001</v>
      </c>
      <c r="M1225" s="26">
        <v>195.37100000000001</v>
      </c>
      <c r="N1225" s="26">
        <v>151.084596</v>
      </c>
    </row>
    <row r="1226" spans="1:14" x14ac:dyDescent="0.2">
      <c r="A1226" s="26"/>
      <c r="B1226" s="27" t="s">
        <v>5</v>
      </c>
      <c r="C1226" s="26">
        <v>2.14202</v>
      </c>
      <c r="D1226" s="26">
        <v>3.2741099999999999</v>
      </c>
      <c r="E1226" s="26">
        <v>11.783200000000001</v>
      </c>
      <c r="F1226" s="26">
        <v>10.4566</v>
      </c>
      <c r="G1226" s="26">
        <v>18.318100000000001</v>
      </c>
      <c r="H1226" s="26">
        <v>11.878399999999999</v>
      </c>
      <c r="I1226" s="26">
        <v>13.484400000000001</v>
      </c>
      <c r="J1226" s="26">
        <v>8.8934800000000003</v>
      </c>
      <c r="K1226" s="26">
        <v>15.0006</v>
      </c>
      <c r="L1226" s="26">
        <v>28.277999999999999</v>
      </c>
      <c r="M1226" s="26">
        <v>28.709</v>
      </c>
      <c r="N1226" s="26">
        <v>12.104759</v>
      </c>
    </row>
    <row r="1227" spans="1:14" x14ac:dyDescent="0.2">
      <c r="A1227" s="26"/>
      <c r="B1227" s="27" t="s">
        <v>6</v>
      </c>
      <c r="C1227" s="26">
        <v>14.888199999999999</v>
      </c>
      <c r="D1227" s="26">
        <v>18.252099999999999</v>
      </c>
      <c r="E1227" s="26">
        <v>9.4082500000000007</v>
      </c>
      <c r="F1227" s="26">
        <v>10.822100000000001</v>
      </c>
      <c r="G1227" s="26">
        <v>12.013400000000001</v>
      </c>
      <c r="H1227" s="26">
        <v>14.115399999999999</v>
      </c>
      <c r="I1227" s="26">
        <v>15.964700000000001</v>
      </c>
      <c r="J1227" s="26">
        <v>16.869299999999999</v>
      </c>
      <c r="K1227" s="26">
        <v>15.746700000000001</v>
      </c>
      <c r="L1227" s="26">
        <v>13.047000000000001</v>
      </c>
      <c r="M1227" s="26">
        <v>8.39</v>
      </c>
      <c r="N1227" s="26">
        <v>4.3254469999999996</v>
      </c>
    </row>
    <row r="1228" spans="1:14" x14ac:dyDescent="0.2">
      <c r="A1228" s="26"/>
      <c r="B1228" s="27" t="s">
        <v>7</v>
      </c>
      <c r="C1228" s="26">
        <v>4.4386000000000001</v>
      </c>
      <c r="D1228" s="26">
        <v>3.58623</v>
      </c>
      <c r="E1228" s="26">
        <v>9.0487300000000008</v>
      </c>
      <c r="F1228" s="26">
        <v>9.1440999999999999</v>
      </c>
      <c r="G1228" s="26">
        <v>4.0077499999999997</v>
      </c>
      <c r="H1228" s="26">
        <v>17.081299999999999</v>
      </c>
      <c r="I1228" s="26">
        <v>6.92232</v>
      </c>
      <c r="J1228" s="26">
        <v>7.9663899999999996</v>
      </c>
      <c r="K1228" s="26">
        <v>11.7523</v>
      </c>
      <c r="L1228" s="26">
        <v>12.265000000000001</v>
      </c>
      <c r="M1228" s="26">
        <v>19.411999999999999</v>
      </c>
      <c r="N1228" s="26">
        <v>8.2171450000000004</v>
      </c>
    </row>
    <row r="1229" spans="1:14" x14ac:dyDescent="0.2">
      <c r="A1229" s="26"/>
      <c r="B1229" s="27" t="s">
        <v>8</v>
      </c>
      <c r="C1229" s="26">
        <v>5.9836400000000003</v>
      </c>
      <c r="D1229" s="26">
        <v>19.490400000000001</v>
      </c>
      <c r="E1229" s="26">
        <v>11.7079</v>
      </c>
      <c r="F1229" s="26" t="s">
        <v>13</v>
      </c>
      <c r="G1229" s="26">
        <v>5.6620699999999999</v>
      </c>
      <c r="H1229" s="26">
        <v>2.5869</v>
      </c>
      <c r="I1229" s="26">
        <v>6.1890900000000002</v>
      </c>
      <c r="J1229" s="26">
        <v>7.7555199999999997</v>
      </c>
      <c r="K1229" s="26">
        <v>6.9271200000000004</v>
      </c>
      <c r="L1229" s="26">
        <v>4.9809999999999999</v>
      </c>
      <c r="M1229" s="26">
        <v>5.9550000000000001</v>
      </c>
      <c r="N1229" s="26">
        <v>5.1668839999999996</v>
      </c>
    </row>
    <row r="1230" spans="1:14" x14ac:dyDescent="0.2">
      <c r="A1230" s="26"/>
      <c r="B1230" s="27" t="s">
        <v>9</v>
      </c>
      <c r="C1230" s="26">
        <v>7.6894600000000004</v>
      </c>
      <c r="D1230" s="26">
        <v>7.0849599999999997</v>
      </c>
      <c r="E1230" s="26">
        <v>11.289899999999999</v>
      </c>
      <c r="F1230" s="26">
        <v>27.1981</v>
      </c>
      <c r="G1230" s="26">
        <v>25.000900000000001</v>
      </c>
      <c r="H1230" s="26">
        <v>25.392499999999998</v>
      </c>
      <c r="I1230" s="26">
        <v>22.338999999999999</v>
      </c>
      <c r="J1230" s="26">
        <v>19.244800000000001</v>
      </c>
      <c r="K1230" s="26">
        <v>20.911999999999999</v>
      </c>
      <c r="L1230" s="26">
        <v>28.366</v>
      </c>
      <c r="M1230" s="26">
        <v>25.227</v>
      </c>
      <c r="N1230" s="26">
        <v>35.059977000000003</v>
      </c>
    </row>
    <row r="1231" spans="1:14" x14ac:dyDescent="0.2">
      <c r="A1231" s="26"/>
      <c r="B1231" s="27" t="s">
        <v>10</v>
      </c>
      <c r="C1231" s="26">
        <v>45.5092</v>
      </c>
      <c r="D1231" s="26">
        <v>103.09099999999999</v>
      </c>
      <c r="E1231" s="26">
        <v>69.912000000000006</v>
      </c>
      <c r="F1231" s="26">
        <v>20.9375</v>
      </c>
      <c r="G1231" s="26">
        <v>79.692700000000002</v>
      </c>
      <c r="H1231" s="26">
        <v>136.70699999999999</v>
      </c>
      <c r="I1231" s="26">
        <v>99.094700000000003</v>
      </c>
      <c r="J1231" s="26">
        <v>204.523</v>
      </c>
      <c r="K1231" s="26">
        <v>97.684100000000001</v>
      </c>
      <c r="L1231" s="26">
        <v>76.725999999999999</v>
      </c>
      <c r="M1231" s="26">
        <v>43.771999999999998</v>
      </c>
      <c r="N1231" s="26">
        <v>33.402754000000002</v>
      </c>
    </row>
    <row r="1232" spans="1:14" x14ac:dyDescent="0.2">
      <c r="A1232" s="26"/>
      <c r="B1232" s="27" t="s">
        <v>11</v>
      </c>
      <c r="C1232" s="26">
        <v>21.008900000000001</v>
      </c>
      <c r="D1232" s="26">
        <v>29.945499999999999</v>
      </c>
      <c r="E1232" s="26">
        <v>26.1509</v>
      </c>
      <c r="F1232" s="26">
        <v>38.064500000000002</v>
      </c>
      <c r="G1232" s="26">
        <v>32.824100000000001</v>
      </c>
      <c r="H1232" s="26">
        <v>18.264500000000002</v>
      </c>
      <c r="I1232" s="26">
        <v>42.979599999999998</v>
      </c>
      <c r="J1232" s="26">
        <v>55.878100000000003</v>
      </c>
      <c r="K1232" s="26">
        <v>37.197800000000001</v>
      </c>
      <c r="L1232" s="26">
        <v>55.151000000000003</v>
      </c>
      <c r="M1232" s="26">
        <v>52.347000000000001</v>
      </c>
      <c r="N1232" s="26">
        <v>38.966166000000001</v>
      </c>
    </row>
    <row r="1233" spans="1:14" x14ac:dyDescent="0.2">
      <c r="A1233" s="26"/>
      <c r="B1233" s="27" t="s">
        <v>12</v>
      </c>
      <c r="C1233" s="26">
        <v>4.2383600000000001</v>
      </c>
      <c r="D1233" s="26">
        <v>4.8089500000000003</v>
      </c>
      <c r="E1233" s="26">
        <v>5.1988799999999999</v>
      </c>
      <c r="F1233" s="26">
        <v>5.4750899999999998</v>
      </c>
      <c r="G1233" s="26">
        <v>9.1578800000000005</v>
      </c>
      <c r="H1233" s="26">
        <v>9.05077</v>
      </c>
      <c r="I1233" s="26">
        <v>8.58188</v>
      </c>
      <c r="J1233" s="26">
        <v>8.8449000000000009</v>
      </c>
      <c r="K1233" s="26">
        <v>10.904</v>
      </c>
      <c r="L1233" s="26">
        <v>12.711</v>
      </c>
      <c r="M1233" s="26">
        <v>11.558999999999999</v>
      </c>
      <c r="N1233" s="26">
        <v>13.841464999999999</v>
      </c>
    </row>
    <row r="1234" spans="1:14" x14ac:dyDescent="0.2">
      <c r="A1234" s="26" t="s">
        <v>179</v>
      </c>
      <c r="B1234" s="27" t="s">
        <v>1</v>
      </c>
      <c r="C1234" s="26">
        <v>38.967399999999998</v>
      </c>
      <c r="D1234" s="26">
        <v>37.439</v>
      </c>
      <c r="E1234" s="26">
        <v>43.841200000000001</v>
      </c>
      <c r="F1234" s="26">
        <v>107.908</v>
      </c>
      <c r="G1234" s="26">
        <v>135.62899999999999</v>
      </c>
      <c r="H1234" s="26">
        <v>263.12099999999998</v>
      </c>
      <c r="I1234" s="26">
        <v>330.71100000000001</v>
      </c>
      <c r="J1234" s="26">
        <v>339.20800000000003</v>
      </c>
      <c r="K1234" s="26">
        <v>533.78200000000004</v>
      </c>
      <c r="L1234" s="26">
        <v>497.27199999999999</v>
      </c>
      <c r="M1234" s="26">
        <v>585.14099999999996</v>
      </c>
      <c r="N1234" s="26" t="s">
        <v>13</v>
      </c>
    </row>
    <row r="1235" spans="1:14" x14ac:dyDescent="0.2">
      <c r="A1235" s="26"/>
      <c r="B1235" s="27" t="s">
        <v>61</v>
      </c>
      <c r="C1235" s="26" t="s">
        <v>13</v>
      </c>
      <c r="D1235" s="26" t="s">
        <v>13</v>
      </c>
      <c r="E1235" s="26" t="s">
        <v>13</v>
      </c>
      <c r="F1235" s="26" t="s">
        <v>13</v>
      </c>
      <c r="G1235" s="26" t="s">
        <v>13</v>
      </c>
      <c r="H1235" s="26" t="s">
        <v>13</v>
      </c>
      <c r="I1235" s="26" t="s">
        <v>13</v>
      </c>
      <c r="J1235" s="26" t="s">
        <v>13</v>
      </c>
      <c r="K1235" s="26" t="s">
        <v>13</v>
      </c>
      <c r="L1235" s="26" t="s">
        <v>13</v>
      </c>
      <c r="M1235" s="26" t="s">
        <v>13</v>
      </c>
      <c r="N1235" s="26" t="s">
        <v>13</v>
      </c>
    </row>
    <row r="1236" spans="1:14" x14ac:dyDescent="0.2">
      <c r="A1236" s="26"/>
      <c r="B1236" s="27" t="s">
        <v>2</v>
      </c>
      <c r="C1236" s="26">
        <v>7.9618900000000004</v>
      </c>
      <c r="D1236" s="26">
        <v>8.2870799999999996</v>
      </c>
      <c r="E1236" s="26">
        <v>8.0872100000000007</v>
      </c>
      <c r="F1236" s="26">
        <v>18.889199999999999</v>
      </c>
      <c r="G1236" s="26">
        <v>18.7437</v>
      </c>
      <c r="H1236" s="26">
        <v>22.074000000000002</v>
      </c>
      <c r="I1236" s="26">
        <v>22.772300000000001</v>
      </c>
      <c r="J1236" s="26">
        <v>22.134699999999999</v>
      </c>
      <c r="K1236" s="26">
        <v>17.5136</v>
      </c>
      <c r="L1236" s="26">
        <v>21.584</v>
      </c>
      <c r="M1236" s="26">
        <v>18.204000000000001</v>
      </c>
      <c r="N1236" s="26" t="s">
        <v>13</v>
      </c>
    </row>
    <row r="1237" spans="1:14" x14ac:dyDescent="0.2">
      <c r="A1237" s="26"/>
      <c r="B1237" s="27" t="s">
        <v>3</v>
      </c>
      <c r="C1237" s="26">
        <v>5</v>
      </c>
      <c r="D1237" s="26">
        <v>8.8548399999999994</v>
      </c>
      <c r="E1237" s="26">
        <v>8.4182799999999993</v>
      </c>
      <c r="F1237" s="26">
        <v>41.327399999999997</v>
      </c>
      <c r="G1237" s="26">
        <v>82.5</v>
      </c>
      <c r="H1237" s="26">
        <v>202.66900000000001</v>
      </c>
      <c r="I1237" s="26">
        <v>237.12299999999999</v>
      </c>
      <c r="J1237" s="26">
        <v>232.03800000000001</v>
      </c>
      <c r="K1237" s="26">
        <v>398.029</v>
      </c>
      <c r="L1237" s="26">
        <v>413.51499999999999</v>
      </c>
      <c r="M1237" s="26">
        <v>523.99199999999996</v>
      </c>
      <c r="N1237" s="26" t="s">
        <v>13</v>
      </c>
    </row>
    <row r="1238" spans="1:14" x14ac:dyDescent="0.2">
      <c r="A1238" s="26"/>
      <c r="B1238" s="27" t="s">
        <v>4</v>
      </c>
      <c r="C1238" s="26">
        <v>26.005510000000001</v>
      </c>
      <c r="D1238" s="26">
        <v>20.29758</v>
      </c>
      <c r="E1238" s="26">
        <v>27.335709999999999</v>
      </c>
      <c r="F1238" s="26">
        <v>47.691400000000002</v>
      </c>
      <c r="G1238" s="26">
        <v>34.385300000000001</v>
      </c>
      <c r="H1238" s="26">
        <v>38.378</v>
      </c>
      <c r="I1238" s="26">
        <v>70.815700000000007</v>
      </c>
      <c r="J1238" s="26">
        <v>85.035300000000007</v>
      </c>
      <c r="K1238" s="26">
        <v>118.2394</v>
      </c>
      <c r="L1238" s="26">
        <v>62.171999999999997</v>
      </c>
      <c r="M1238" s="26">
        <v>42.945</v>
      </c>
      <c r="N1238" s="26" t="s">
        <v>13</v>
      </c>
    </row>
    <row r="1239" spans="1:14" x14ac:dyDescent="0.2">
      <c r="A1239" s="26"/>
      <c r="B1239" s="27" t="s">
        <v>5</v>
      </c>
      <c r="C1239" s="26">
        <v>22.801500000000001</v>
      </c>
      <c r="D1239" s="26">
        <v>24.4391</v>
      </c>
      <c r="E1239" s="26">
        <v>34.878</v>
      </c>
      <c r="F1239" s="26">
        <v>26.3002</v>
      </c>
      <c r="G1239" s="26">
        <v>11.782999999999999</v>
      </c>
      <c r="H1239" s="26">
        <v>10.7</v>
      </c>
      <c r="I1239" s="26">
        <v>23.086099999999998</v>
      </c>
      <c r="J1239" s="26">
        <v>30.1404</v>
      </c>
      <c r="K1239" s="26">
        <v>38.241599999999998</v>
      </c>
      <c r="L1239" s="26">
        <v>31.018999999999998</v>
      </c>
      <c r="M1239" s="26">
        <v>6.9349999999999996</v>
      </c>
      <c r="N1239" s="26" t="s">
        <v>13</v>
      </c>
    </row>
    <row r="1240" spans="1:14" x14ac:dyDescent="0.2">
      <c r="A1240" s="26"/>
      <c r="B1240" s="27" t="s">
        <v>6</v>
      </c>
      <c r="C1240" s="26">
        <v>-8.6827199999999998</v>
      </c>
      <c r="D1240" s="26">
        <v>-12.3695</v>
      </c>
      <c r="E1240" s="26">
        <v>-16.1236</v>
      </c>
      <c r="F1240" s="26">
        <v>11.304399999999999</v>
      </c>
      <c r="G1240" s="26">
        <v>10.974600000000001</v>
      </c>
      <c r="H1240" s="26">
        <v>13.187200000000001</v>
      </c>
      <c r="I1240" s="26">
        <v>32.036200000000001</v>
      </c>
      <c r="J1240" s="26">
        <v>40.307400000000001</v>
      </c>
      <c r="K1240" s="26">
        <v>54.614600000000003</v>
      </c>
      <c r="L1240" s="26">
        <v>10.406000000000001</v>
      </c>
      <c r="M1240" s="26">
        <v>12.648</v>
      </c>
      <c r="N1240" s="26" t="s">
        <v>13</v>
      </c>
    </row>
    <row r="1241" spans="1:14" x14ac:dyDescent="0.2">
      <c r="A1241" s="26"/>
      <c r="B1241" s="27" t="s">
        <v>7</v>
      </c>
      <c r="C1241" s="26" t="s">
        <v>13</v>
      </c>
      <c r="D1241" s="26" t="s">
        <v>13</v>
      </c>
      <c r="E1241" s="26" t="s">
        <v>13</v>
      </c>
      <c r="F1241" s="26" t="s">
        <v>13</v>
      </c>
      <c r="G1241" s="26" t="s">
        <v>13</v>
      </c>
      <c r="H1241" s="26" t="s">
        <v>13</v>
      </c>
      <c r="I1241" s="26">
        <v>1.4578</v>
      </c>
      <c r="J1241" s="26">
        <v>0.236151</v>
      </c>
      <c r="K1241" s="26">
        <v>0.21</v>
      </c>
      <c r="L1241" s="26">
        <v>0.33500000000000002</v>
      </c>
      <c r="M1241" s="26">
        <v>3.1640000000000001</v>
      </c>
      <c r="N1241" s="26" t="s">
        <v>13</v>
      </c>
    </row>
    <row r="1242" spans="1:14" x14ac:dyDescent="0.2">
      <c r="A1242" s="26"/>
      <c r="B1242" s="27" t="s">
        <v>8</v>
      </c>
      <c r="C1242" s="26" t="s">
        <v>13</v>
      </c>
      <c r="D1242" s="26" t="s">
        <v>13</v>
      </c>
      <c r="E1242" s="26" t="s">
        <v>13</v>
      </c>
      <c r="F1242" s="26" t="s">
        <v>13</v>
      </c>
      <c r="G1242" s="26" t="s">
        <v>13</v>
      </c>
      <c r="H1242" s="26" t="s">
        <v>13</v>
      </c>
      <c r="I1242" s="26" t="s">
        <v>13</v>
      </c>
      <c r="J1242" s="26" t="s">
        <v>13</v>
      </c>
      <c r="K1242" s="26" t="s">
        <v>13</v>
      </c>
      <c r="L1242" s="26" t="s">
        <v>13</v>
      </c>
      <c r="M1242" s="26" t="s">
        <v>13</v>
      </c>
      <c r="N1242" s="26" t="s">
        <v>13</v>
      </c>
    </row>
    <row r="1243" spans="1:14" x14ac:dyDescent="0.2">
      <c r="A1243" s="26"/>
      <c r="B1243" s="27" t="s">
        <v>9</v>
      </c>
      <c r="C1243" s="26">
        <v>1.52684</v>
      </c>
      <c r="D1243" s="26">
        <v>1.60318</v>
      </c>
      <c r="E1243" s="26">
        <v>2.44232</v>
      </c>
      <c r="F1243" s="26">
        <v>4.4367200000000002</v>
      </c>
      <c r="G1243" s="26">
        <v>5.8172699999999997</v>
      </c>
      <c r="H1243" s="26">
        <v>8.8908799999999992</v>
      </c>
      <c r="I1243" s="26">
        <v>8.5402299999999993</v>
      </c>
      <c r="J1243" s="26">
        <v>8.1699699999999993</v>
      </c>
      <c r="K1243" s="26">
        <v>13.928000000000001</v>
      </c>
      <c r="L1243" s="26">
        <v>13.509</v>
      </c>
      <c r="M1243" s="26">
        <v>15.44</v>
      </c>
      <c r="N1243" s="26" t="s">
        <v>13</v>
      </c>
    </row>
    <row r="1244" spans="1:14" x14ac:dyDescent="0.2">
      <c r="A1244" s="26"/>
      <c r="B1244" s="27" t="s">
        <v>10</v>
      </c>
      <c r="C1244" s="26" t="s">
        <v>13</v>
      </c>
      <c r="D1244" s="26" t="s">
        <v>13</v>
      </c>
      <c r="E1244" s="26" t="s">
        <v>13</v>
      </c>
      <c r="F1244" s="26" t="s">
        <v>13</v>
      </c>
      <c r="G1244" s="26" t="s">
        <v>13</v>
      </c>
      <c r="H1244" s="26" t="s">
        <v>13</v>
      </c>
      <c r="I1244" s="26" t="s">
        <v>13</v>
      </c>
      <c r="J1244" s="26" t="s">
        <v>13</v>
      </c>
      <c r="K1244" s="26" t="s">
        <v>13</v>
      </c>
      <c r="L1244" s="26" t="s">
        <v>13</v>
      </c>
      <c r="M1244" s="26" t="s">
        <v>13</v>
      </c>
      <c r="N1244" s="26" t="s">
        <v>13</v>
      </c>
    </row>
    <row r="1245" spans="1:14" x14ac:dyDescent="0.2">
      <c r="A1245" s="26"/>
      <c r="B1245" s="27" t="s">
        <v>11</v>
      </c>
      <c r="C1245" s="26" t="s">
        <v>13</v>
      </c>
      <c r="D1245" s="26" t="s">
        <v>13</v>
      </c>
      <c r="E1245" s="26" t="s">
        <v>13</v>
      </c>
      <c r="F1245" s="26" t="s">
        <v>13</v>
      </c>
      <c r="G1245" s="26" t="s">
        <v>13</v>
      </c>
      <c r="H1245" s="26" t="s">
        <v>13</v>
      </c>
      <c r="I1245" s="26" t="s">
        <v>13</v>
      </c>
      <c r="J1245" s="26" t="s">
        <v>13</v>
      </c>
      <c r="K1245" s="26" t="s">
        <v>13</v>
      </c>
      <c r="L1245" s="26" t="s">
        <v>13</v>
      </c>
      <c r="M1245" s="26" t="s">
        <v>13</v>
      </c>
      <c r="N1245" s="26" t="s">
        <v>13</v>
      </c>
    </row>
    <row r="1246" spans="1:14" x14ac:dyDescent="0.2">
      <c r="A1246" s="26"/>
      <c r="B1246" s="27" t="s">
        <v>12</v>
      </c>
      <c r="C1246" s="26">
        <v>10.3599</v>
      </c>
      <c r="D1246" s="26">
        <v>6.6247800000000003</v>
      </c>
      <c r="E1246" s="26">
        <v>6.1389699999999996</v>
      </c>
      <c r="F1246" s="26">
        <v>5.6496899999999997</v>
      </c>
      <c r="G1246" s="26">
        <v>5.81046</v>
      </c>
      <c r="H1246" s="26">
        <v>5.6</v>
      </c>
      <c r="I1246" s="26">
        <v>5.6951499999999999</v>
      </c>
      <c r="J1246" s="26">
        <v>6.18161</v>
      </c>
      <c r="K1246" s="26">
        <v>11.245699999999999</v>
      </c>
      <c r="L1246" s="26">
        <v>6.9029999999999996</v>
      </c>
      <c r="M1246" s="26">
        <v>4.758</v>
      </c>
      <c r="N1246" s="26" t="s">
        <v>13</v>
      </c>
    </row>
    <row r="1247" spans="1:14" x14ac:dyDescent="0.2">
      <c r="A1247" s="26" t="s">
        <v>180</v>
      </c>
      <c r="B1247" s="27" t="s">
        <v>1</v>
      </c>
      <c r="C1247" s="26">
        <v>1602.7562258</v>
      </c>
      <c r="D1247" s="26">
        <v>2044.5454754100001</v>
      </c>
      <c r="E1247" s="26">
        <v>2815.2481832600001</v>
      </c>
      <c r="F1247" s="26">
        <v>3321.05726516</v>
      </c>
      <c r="G1247" s="26">
        <v>2402.8039568999998</v>
      </c>
      <c r="H1247" s="26">
        <v>2316.4182267199999</v>
      </c>
      <c r="I1247" s="26">
        <v>2767.75722696</v>
      </c>
      <c r="J1247" s="26">
        <v>2756.02792774</v>
      </c>
      <c r="K1247" s="26">
        <v>2824.1048702799999</v>
      </c>
      <c r="L1247" s="26">
        <v>2787.4666160699999</v>
      </c>
      <c r="M1247" s="26">
        <v>2520.9086805500001</v>
      </c>
      <c r="N1247" s="26">
        <v>2617.6569622500001</v>
      </c>
    </row>
    <row r="1248" spans="1:14" x14ac:dyDescent="0.2">
      <c r="A1248" s="26"/>
      <c r="B1248" s="27" t="s">
        <v>61</v>
      </c>
      <c r="C1248" s="26">
        <v>9.8089490000000001</v>
      </c>
      <c r="D1248" s="26">
        <v>22.477664000000001</v>
      </c>
      <c r="E1248" s="26">
        <v>38.790396999999999</v>
      </c>
      <c r="F1248" s="26">
        <v>44.189102149999997</v>
      </c>
      <c r="G1248" s="26">
        <v>16.70910143</v>
      </c>
      <c r="H1248" s="26">
        <v>11.91981934</v>
      </c>
      <c r="I1248" s="26">
        <v>13.901342169999999</v>
      </c>
      <c r="J1248" s="26">
        <v>14.133476549999999</v>
      </c>
      <c r="K1248" s="26">
        <v>9.2941862200000003</v>
      </c>
      <c r="L1248" s="26">
        <v>6.6336663800000002</v>
      </c>
      <c r="M1248" s="26">
        <v>13.30880077</v>
      </c>
      <c r="N1248" s="26">
        <v>14.371276160000001</v>
      </c>
    </row>
    <row r="1249" spans="1:14" x14ac:dyDescent="0.2">
      <c r="A1249" s="26"/>
      <c r="B1249" s="27" t="s">
        <v>2</v>
      </c>
      <c r="C1249" s="26">
        <v>507.06487499999997</v>
      </c>
      <c r="D1249" s="26">
        <v>645.77856699999995</v>
      </c>
      <c r="E1249" s="26">
        <v>793.68757600000004</v>
      </c>
      <c r="F1249" s="26">
        <v>829.46994973000005</v>
      </c>
      <c r="G1249" s="26">
        <v>580.99278241000002</v>
      </c>
      <c r="H1249" s="26">
        <v>663.53661039999997</v>
      </c>
      <c r="I1249" s="26">
        <v>818.78905408000003</v>
      </c>
      <c r="J1249" s="26">
        <v>858.28748518999998</v>
      </c>
      <c r="K1249" s="26">
        <v>867.01480031999995</v>
      </c>
      <c r="L1249" s="26">
        <v>906.15882853999994</v>
      </c>
      <c r="M1249" s="26">
        <v>806.29151375000004</v>
      </c>
      <c r="N1249" s="26">
        <v>751.13906768000004</v>
      </c>
    </row>
    <row r="1250" spans="1:14" x14ac:dyDescent="0.2">
      <c r="A1250" s="26"/>
      <c r="B1250" s="27" t="s">
        <v>3</v>
      </c>
      <c r="C1250" s="26">
        <v>583.245992</v>
      </c>
      <c r="D1250" s="26">
        <v>703.87284699999998</v>
      </c>
      <c r="E1250" s="26">
        <v>928.12676999999996</v>
      </c>
      <c r="F1250" s="26">
        <v>1138.8800005099999</v>
      </c>
      <c r="G1250" s="26">
        <v>797.80594141999995</v>
      </c>
      <c r="H1250" s="26">
        <v>648.9679423</v>
      </c>
      <c r="I1250" s="26">
        <v>763.18368538000004</v>
      </c>
      <c r="J1250" s="26">
        <v>679.69173602000001</v>
      </c>
      <c r="K1250" s="26">
        <v>714.32459812000002</v>
      </c>
      <c r="L1250" s="26">
        <v>712.45577002000005</v>
      </c>
      <c r="M1250" s="26">
        <v>614.42296921000002</v>
      </c>
      <c r="N1250" s="26">
        <v>695.71544240000003</v>
      </c>
    </row>
    <row r="1251" spans="1:14" x14ac:dyDescent="0.2">
      <c r="A1251" s="26"/>
      <c r="B1251" s="27" t="s">
        <v>4</v>
      </c>
      <c r="C1251" s="26">
        <v>502.63641000000001</v>
      </c>
      <c r="D1251" s="26">
        <v>672.41639699999996</v>
      </c>
      <c r="E1251" s="26">
        <v>1054.6434409999999</v>
      </c>
      <c r="F1251" s="26">
        <v>1308.5182127600001</v>
      </c>
      <c r="G1251" s="26">
        <v>1007.29613162</v>
      </c>
      <c r="H1251" s="26">
        <v>991.99385467000002</v>
      </c>
      <c r="I1251" s="26">
        <v>1171.8831453099999</v>
      </c>
      <c r="J1251" s="26">
        <v>1203.9152299699999</v>
      </c>
      <c r="K1251" s="26">
        <v>1233.47128561</v>
      </c>
      <c r="L1251" s="26">
        <v>1162.2183511000001</v>
      </c>
      <c r="M1251" s="26">
        <v>1086.8853968000001</v>
      </c>
      <c r="N1251" s="26">
        <v>1156.4311759899999</v>
      </c>
    </row>
    <row r="1252" spans="1:14" x14ac:dyDescent="0.2">
      <c r="A1252" s="26"/>
      <c r="B1252" s="27" t="s">
        <v>5</v>
      </c>
      <c r="C1252" s="26">
        <v>12.024972</v>
      </c>
      <c r="D1252" s="26">
        <v>41.561500000000002</v>
      </c>
      <c r="E1252" s="26">
        <v>156.19854799999999</v>
      </c>
      <c r="F1252" s="26">
        <v>215.24981346999999</v>
      </c>
      <c r="G1252" s="26">
        <v>88.495913209999998</v>
      </c>
      <c r="H1252" s="26">
        <v>66.2212186</v>
      </c>
      <c r="I1252" s="26">
        <v>69.506710870000006</v>
      </c>
      <c r="J1252" s="26">
        <v>110.49808941000001</v>
      </c>
      <c r="K1252" s="26">
        <v>87.630898650000006</v>
      </c>
      <c r="L1252" s="26">
        <v>78.27726337</v>
      </c>
      <c r="M1252" s="26">
        <v>45.471735979999998</v>
      </c>
      <c r="N1252" s="26">
        <v>20.512343869999999</v>
      </c>
    </row>
    <row r="1253" spans="1:14" x14ac:dyDescent="0.2">
      <c r="A1253" s="26"/>
      <c r="B1253" s="27" t="s">
        <v>6</v>
      </c>
      <c r="C1253" s="26">
        <v>27.567487</v>
      </c>
      <c r="D1253" s="26">
        <v>26.736677</v>
      </c>
      <c r="E1253" s="26">
        <v>53.022655</v>
      </c>
      <c r="F1253" s="26">
        <v>40.210625899999997</v>
      </c>
      <c r="G1253" s="26">
        <v>26.359468530000001</v>
      </c>
      <c r="H1253" s="26">
        <v>25.16406306</v>
      </c>
      <c r="I1253" s="26">
        <v>29.192818559999999</v>
      </c>
      <c r="J1253" s="26">
        <v>30.836676109999999</v>
      </c>
      <c r="K1253" s="26">
        <v>37.176744880000001</v>
      </c>
      <c r="L1253" s="26">
        <v>19.900999160000001</v>
      </c>
      <c r="M1253" s="26">
        <v>22.181334620000001</v>
      </c>
      <c r="N1253" s="26">
        <v>9.9133246400000008</v>
      </c>
    </row>
    <row r="1254" spans="1:14" x14ac:dyDescent="0.2">
      <c r="A1254" s="26"/>
      <c r="B1254" s="27" t="s">
        <v>7</v>
      </c>
      <c r="C1254" s="26">
        <v>67.169235</v>
      </c>
      <c r="D1254" s="26">
        <v>71.504262999999995</v>
      </c>
      <c r="E1254" s="26">
        <v>127.109613</v>
      </c>
      <c r="F1254" s="26">
        <v>195.82381197000001</v>
      </c>
      <c r="G1254" s="26">
        <v>192.83836682</v>
      </c>
      <c r="H1254" s="26">
        <v>189.39268519999999</v>
      </c>
      <c r="I1254" s="26">
        <v>250.22415914000001</v>
      </c>
      <c r="J1254" s="26">
        <v>212.00214828</v>
      </c>
      <c r="K1254" s="26">
        <v>238.99335995999999</v>
      </c>
      <c r="L1254" s="26">
        <v>195.02979178999999</v>
      </c>
      <c r="M1254" s="26">
        <v>206.28641203999999</v>
      </c>
      <c r="N1254" s="26">
        <v>185.70130262999999</v>
      </c>
    </row>
    <row r="1255" spans="1:14" x14ac:dyDescent="0.2">
      <c r="A1255" s="26"/>
      <c r="B1255" s="27" t="s">
        <v>8</v>
      </c>
      <c r="C1255" s="26">
        <v>14.490451999999999</v>
      </c>
      <c r="D1255" s="26">
        <v>19.869115000000001</v>
      </c>
      <c r="E1255" s="26">
        <v>39.844808999999998</v>
      </c>
      <c r="F1255" s="26">
        <v>35.298620560000003</v>
      </c>
      <c r="G1255" s="26">
        <v>25.186479930000001</v>
      </c>
      <c r="H1255" s="26">
        <v>33.1106093</v>
      </c>
      <c r="I1255" s="26">
        <v>51.434966039999999</v>
      </c>
      <c r="J1255" s="26">
        <v>43.685291159999998</v>
      </c>
      <c r="K1255" s="26">
        <v>49.126412879999997</v>
      </c>
      <c r="L1255" s="26">
        <v>43.782198149999999</v>
      </c>
      <c r="M1255" s="26">
        <v>33.272001940000003</v>
      </c>
      <c r="N1255" s="26">
        <v>35.248929820000001</v>
      </c>
    </row>
    <row r="1256" spans="1:14" x14ac:dyDescent="0.2">
      <c r="A1256" s="26"/>
      <c r="B1256" s="27" t="s">
        <v>9</v>
      </c>
      <c r="C1256" s="26">
        <v>103.494388</v>
      </c>
      <c r="D1256" s="26">
        <v>137.317566</v>
      </c>
      <c r="E1256" s="26">
        <v>186.78685999999999</v>
      </c>
      <c r="F1256" s="26">
        <v>205.53513280999999</v>
      </c>
      <c r="G1256" s="26">
        <v>201.14237578000001</v>
      </c>
      <c r="H1256" s="26">
        <v>197.33923143000001</v>
      </c>
      <c r="I1256" s="26">
        <v>237.71295118</v>
      </c>
      <c r="J1256" s="26">
        <v>236.41451687</v>
      </c>
      <c r="K1256" s="26">
        <v>233.68239641</v>
      </c>
      <c r="L1256" s="26">
        <v>220.23772406000001</v>
      </c>
      <c r="M1256" s="26">
        <v>214.04987915999999</v>
      </c>
      <c r="N1256" s="26">
        <v>305.32380083999999</v>
      </c>
    </row>
    <row r="1257" spans="1:14" x14ac:dyDescent="0.2">
      <c r="A1257" s="26"/>
      <c r="B1257" s="27" t="s">
        <v>10</v>
      </c>
      <c r="C1257" s="26">
        <v>248.86528799999999</v>
      </c>
      <c r="D1257" s="26">
        <v>342.72822600000001</v>
      </c>
      <c r="E1257" s="26">
        <v>447.29002800000001</v>
      </c>
      <c r="F1257" s="26">
        <v>555.17272975000003</v>
      </c>
      <c r="G1257" s="26">
        <v>432.83083680999999</v>
      </c>
      <c r="H1257" s="26">
        <v>450.30428648999998</v>
      </c>
      <c r="I1257" s="26">
        <v>501.83845250000002</v>
      </c>
      <c r="J1257" s="26">
        <v>533.21752447999995</v>
      </c>
      <c r="K1257" s="26">
        <v>544.37376437</v>
      </c>
      <c r="L1257" s="26">
        <v>565.18837622000001</v>
      </c>
      <c r="M1257" s="26">
        <v>533.46109781999996</v>
      </c>
      <c r="N1257" s="26">
        <v>568.99239303000002</v>
      </c>
    </row>
    <row r="1258" spans="1:14" x14ac:dyDescent="0.2">
      <c r="A1258" s="26"/>
      <c r="B1258" s="27" t="s">
        <v>11</v>
      </c>
      <c r="C1258" s="26">
        <v>13.446362000000001</v>
      </c>
      <c r="D1258" s="26">
        <v>14.632191000000001</v>
      </c>
      <c r="E1258" s="26">
        <v>20.623629000000001</v>
      </c>
      <c r="F1258" s="26">
        <v>32.232861270000001</v>
      </c>
      <c r="G1258" s="26">
        <v>22.278801909999999</v>
      </c>
      <c r="H1258" s="26">
        <v>17.217516830000001</v>
      </c>
      <c r="I1258" s="26">
        <v>16.681610599999999</v>
      </c>
      <c r="J1258" s="26">
        <v>21.842645579999999</v>
      </c>
      <c r="K1258" s="26">
        <v>25.227076879999998</v>
      </c>
      <c r="L1258" s="26">
        <v>19.900999160000001</v>
      </c>
      <c r="M1258" s="26">
        <v>14.4178675</v>
      </c>
      <c r="N1258" s="26">
        <v>16.63729747</v>
      </c>
    </row>
    <row r="1259" spans="1:14" x14ac:dyDescent="0.2">
      <c r="A1259" s="26"/>
      <c r="B1259" s="27" t="s">
        <v>12</v>
      </c>
      <c r="C1259" s="26">
        <v>15.564768000000001</v>
      </c>
      <c r="D1259" s="26">
        <v>18.078876000000001</v>
      </c>
      <c r="E1259" s="26">
        <v>23.793132</v>
      </c>
      <c r="F1259" s="26">
        <v>26.413403689999999</v>
      </c>
      <c r="G1259" s="26">
        <v>18.18658168</v>
      </c>
      <c r="H1259" s="26">
        <v>15.89309246</v>
      </c>
      <c r="I1259" s="26">
        <v>16.681610599999999</v>
      </c>
      <c r="J1259" s="26">
        <v>16.703199560000002</v>
      </c>
      <c r="K1259" s="26">
        <v>18.588372440000001</v>
      </c>
      <c r="L1259" s="26">
        <v>21.22773244</v>
      </c>
      <c r="M1259" s="26">
        <v>18.854134429999998</v>
      </c>
      <c r="N1259" s="26">
        <v>13.549071140000001</v>
      </c>
    </row>
    <row r="1260" spans="1:14" x14ac:dyDescent="0.2">
      <c r="A1260" s="26" t="s">
        <v>181</v>
      </c>
      <c r="B1260" s="27" t="s">
        <v>1</v>
      </c>
      <c r="C1260" s="26">
        <v>7890.19</v>
      </c>
      <c r="D1260" s="26">
        <v>8730.5400000000009</v>
      </c>
      <c r="E1260" s="26">
        <v>9983.18</v>
      </c>
      <c r="F1260" s="26">
        <v>13458.7</v>
      </c>
      <c r="G1260" s="26">
        <v>14042.7</v>
      </c>
      <c r="H1260" s="26">
        <v>13179.2791</v>
      </c>
      <c r="I1260" s="26">
        <v>12962.348900000001</v>
      </c>
      <c r="J1260" s="26">
        <v>11449.4861</v>
      </c>
      <c r="K1260" s="26">
        <v>12943.058999999999</v>
      </c>
      <c r="L1260" s="26">
        <v>13145.019</v>
      </c>
      <c r="M1260" s="26">
        <v>13567.324000000001</v>
      </c>
      <c r="N1260" s="26" t="s">
        <v>13</v>
      </c>
    </row>
    <row r="1261" spans="1:14" x14ac:dyDescent="0.2">
      <c r="A1261" s="26"/>
      <c r="B1261" s="27" t="s">
        <v>61</v>
      </c>
      <c r="C1261" s="26">
        <v>-4.7315199999999997</v>
      </c>
      <c r="D1261" s="26">
        <v>-3.6078100000000002</v>
      </c>
      <c r="E1261" s="26">
        <v>-5.0999999999999996</v>
      </c>
      <c r="F1261" s="26">
        <v>-5.32</v>
      </c>
      <c r="G1261" s="26">
        <v>-7.8281229000000003</v>
      </c>
      <c r="H1261" s="26" t="s">
        <v>13</v>
      </c>
      <c r="I1261" s="26" t="s">
        <v>13</v>
      </c>
      <c r="J1261" s="26" t="s">
        <v>13</v>
      </c>
      <c r="K1261" s="26" t="s">
        <v>13</v>
      </c>
      <c r="L1261" s="26" t="s">
        <v>13</v>
      </c>
      <c r="M1261" s="26" t="s">
        <v>13</v>
      </c>
      <c r="N1261" s="26" t="s">
        <v>13</v>
      </c>
    </row>
    <row r="1262" spans="1:14" x14ac:dyDescent="0.2">
      <c r="A1262" s="26"/>
      <c r="B1262" s="27" t="s">
        <v>2</v>
      </c>
      <c r="C1262" s="26">
        <v>1332.21</v>
      </c>
      <c r="D1262" s="26">
        <v>1500.37</v>
      </c>
      <c r="E1262" s="26">
        <v>1719.39</v>
      </c>
      <c r="F1262" s="26">
        <v>1943.36</v>
      </c>
      <c r="G1262" s="26">
        <v>2160.34</v>
      </c>
      <c r="H1262" s="26">
        <v>1835.75</v>
      </c>
      <c r="I1262" s="26">
        <v>2070.9899999999998</v>
      </c>
      <c r="J1262" s="26">
        <v>2233.6</v>
      </c>
      <c r="K1262" s="26">
        <v>2280.08</v>
      </c>
      <c r="L1262" s="26">
        <v>2188.5479999999998</v>
      </c>
      <c r="M1262" s="26">
        <v>2406.0819999999999</v>
      </c>
      <c r="N1262" s="26" t="s">
        <v>13</v>
      </c>
    </row>
    <row r="1263" spans="1:14" x14ac:dyDescent="0.2">
      <c r="A1263" s="26"/>
      <c r="B1263" s="27" t="s">
        <v>3</v>
      </c>
      <c r="C1263" s="26">
        <v>2908.14</v>
      </c>
      <c r="D1263" s="26">
        <v>3005.93</v>
      </c>
      <c r="E1263" s="26">
        <v>3113.94</v>
      </c>
      <c r="F1263" s="26">
        <v>3564.22</v>
      </c>
      <c r="G1263" s="26">
        <v>4011.91</v>
      </c>
      <c r="H1263" s="26">
        <v>4514.53</v>
      </c>
      <c r="I1263" s="26">
        <v>4003.77</v>
      </c>
      <c r="J1263" s="26">
        <v>4199.45</v>
      </c>
      <c r="K1263" s="26">
        <v>4387.75</v>
      </c>
      <c r="L1263" s="26">
        <v>4994.5910000000003</v>
      </c>
      <c r="M1263" s="26">
        <v>4741.4080000000004</v>
      </c>
      <c r="N1263" s="26" t="s">
        <v>13</v>
      </c>
    </row>
    <row r="1264" spans="1:14" x14ac:dyDescent="0.2">
      <c r="A1264" s="26"/>
      <c r="B1264" s="27" t="s">
        <v>4</v>
      </c>
      <c r="C1264" s="26">
        <v>3654.57152</v>
      </c>
      <c r="D1264" s="26">
        <v>4227.8478100000002</v>
      </c>
      <c r="E1264" s="26">
        <v>5154.95</v>
      </c>
      <c r="F1264" s="26">
        <v>7956.44</v>
      </c>
      <c r="G1264" s="26">
        <v>7878.2781229000002</v>
      </c>
      <c r="H1264" s="26">
        <v>6787.0038000000004</v>
      </c>
      <c r="I1264" s="26">
        <v>6838.4227920000003</v>
      </c>
      <c r="J1264" s="26">
        <v>5003.6480000000001</v>
      </c>
      <c r="K1264" s="26">
        <v>6263.2250000000004</v>
      </c>
      <c r="L1264" s="26">
        <v>5954.357</v>
      </c>
      <c r="M1264" s="26">
        <v>6408.9830000000002</v>
      </c>
      <c r="N1264" s="26" t="s">
        <v>13</v>
      </c>
    </row>
    <row r="1265" spans="1:14" x14ac:dyDescent="0.2">
      <c r="A1265" s="26"/>
      <c r="B1265" s="27" t="s">
        <v>5</v>
      </c>
      <c r="C1265" s="26">
        <v>0.345022</v>
      </c>
      <c r="D1265" s="26" t="s">
        <v>13</v>
      </c>
      <c r="E1265" s="26" t="s">
        <v>13</v>
      </c>
      <c r="F1265" s="26" t="s">
        <v>13</v>
      </c>
      <c r="G1265" s="26" t="s">
        <v>13</v>
      </c>
      <c r="H1265" s="26">
        <v>507.803</v>
      </c>
      <c r="I1265" s="26">
        <v>499.76299999999998</v>
      </c>
      <c r="J1265" s="26">
        <v>431.81</v>
      </c>
      <c r="K1265" s="26">
        <v>270.82499999999999</v>
      </c>
      <c r="L1265" s="26">
        <v>288.48399999999998</v>
      </c>
      <c r="M1265" s="26">
        <v>521.50699999999995</v>
      </c>
      <c r="N1265" s="26" t="s">
        <v>13</v>
      </c>
    </row>
    <row r="1266" spans="1:14" x14ac:dyDescent="0.2">
      <c r="A1266" s="26"/>
      <c r="B1266" s="27" t="s">
        <v>6</v>
      </c>
      <c r="C1266" s="26">
        <v>247.95599999999999</v>
      </c>
      <c r="D1266" s="26">
        <v>260.39400000000001</v>
      </c>
      <c r="E1266" s="26">
        <v>287.29000000000002</v>
      </c>
      <c r="F1266" s="26">
        <v>301.2</v>
      </c>
      <c r="G1266" s="26">
        <v>-15.7936</v>
      </c>
      <c r="H1266" s="26">
        <v>369.44200000000001</v>
      </c>
      <c r="I1266" s="26">
        <v>405.60700000000003</v>
      </c>
      <c r="J1266" s="26">
        <v>428.82400000000001</v>
      </c>
      <c r="K1266" s="26">
        <v>600.02499999999998</v>
      </c>
      <c r="L1266" s="26">
        <v>425.47500000000002</v>
      </c>
      <c r="M1266" s="26">
        <v>406.60899999999998</v>
      </c>
      <c r="N1266" s="26" t="s">
        <v>13</v>
      </c>
    </row>
    <row r="1267" spans="1:14" x14ac:dyDescent="0.2">
      <c r="A1267" s="26"/>
      <c r="B1267" s="27" t="s">
        <v>7</v>
      </c>
      <c r="C1267" s="26">
        <v>9.9168000000000003</v>
      </c>
      <c r="D1267" s="26">
        <v>19.270299999999999</v>
      </c>
      <c r="E1267" s="26">
        <v>19.489999999999998</v>
      </c>
      <c r="F1267" s="26">
        <v>27.33</v>
      </c>
      <c r="G1267" s="26">
        <v>27.522099999999998</v>
      </c>
      <c r="H1267" s="26">
        <v>1010.1</v>
      </c>
      <c r="I1267" s="26">
        <v>315.25900000000001</v>
      </c>
      <c r="J1267" s="26">
        <v>594.22</v>
      </c>
      <c r="K1267" s="26">
        <v>581.19500000000005</v>
      </c>
      <c r="L1267" s="26">
        <v>1055.9290000000001</v>
      </c>
      <c r="M1267" s="26">
        <v>1620.6479999999999</v>
      </c>
      <c r="N1267" s="26" t="s">
        <v>13</v>
      </c>
    </row>
    <row r="1268" spans="1:14" x14ac:dyDescent="0.2">
      <c r="A1268" s="26"/>
      <c r="B1268" s="27" t="s">
        <v>8</v>
      </c>
      <c r="C1268" s="26" t="s">
        <v>13</v>
      </c>
      <c r="D1268" s="26" t="s">
        <v>13</v>
      </c>
      <c r="E1268" s="26" t="s">
        <v>13</v>
      </c>
      <c r="F1268" s="26" t="s">
        <v>13</v>
      </c>
      <c r="G1268" s="26">
        <v>0.94219900000000001</v>
      </c>
      <c r="H1268" s="26">
        <v>12.9209</v>
      </c>
      <c r="I1268" s="26">
        <v>25.221699999999998</v>
      </c>
      <c r="J1268" s="26">
        <v>32.8157</v>
      </c>
      <c r="K1268" s="26">
        <v>28.120999999999999</v>
      </c>
      <c r="L1268" s="26">
        <v>34.701999999999998</v>
      </c>
      <c r="M1268" s="26">
        <v>34.393000000000001</v>
      </c>
      <c r="N1268" s="26" t="s">
        <v>13</v>
      </c>
    </row>
    <row r="1269" spans="1:14" x14ac:dyDescent="0.2">
      <c r="A1269" s="26"/>
      <c r="B1269" s="27" t="s">
        <v>9</v>
      </c>
      <c r="C1269" s="26">
        <v>138.51400000000001</v>
      </c>
      <c r="D1269" s="26">
        <v>216.791</v>
      </c>
      <c r="E1269" s="26">
        <v>211.07</v>
      </c>
      <c r="F1269" s="26">
        <v>249.35</v>
      </c>
      <c r="G1269" s="26">
        <v>245.745</v>
      </c>
      <c r="H1269" s="26">
        <v>401.43200000000002</v>
      </c>
      <c r="I1269" s="26">
        <v>397.6</v>
      </c>
      <c r="J1269" s="26">
        <v>548.58600000000001</v>
      </c>
      <c r="K1269" s="26">
        <v>542.75099999999998</v>
      </c>
      <c r="L1269" s="26">
        <v>429.31299999999999</v>
      </c>
      <c r="M1269" s="26">
        <v>663.76099999999997</v>
      </c>
      <c r="N1269" s="26" t="s">
        <v>13</v>
      </c>
    </row>
    <row r="1270" spans="1:14" x14ac:dyDescent="0.2">
      <c r="A1270" s="26"/>
      <c r="B1270" s="27" t="s">
        <v>10</v>
      </c>
      <c r="C1270" s="26">
        <v>3242.16</v>
      </c>
      <c r="D1270" s="26">
        <v>3716.75</v>
      </c>
      <c r="E1270" s="26">
        <v>4621.6000000000004</v>
      </c>
      <c r="F1270" s="26">
        <v>7359.76</v>
      </c>
      <c r="G1270" s="26">
        <v>7600.18</v>
      </c>
      <c r="H1270" s="26">
        <v>4347.49</v>
      </c>
      <c r="I1270" s="26">
        <v>5062.4399999999996</v>
      </c>
      <c r="J1270" s="26">
        <v>2671.18</v>
      </c>
      <c r="K1270" s="26">
        <v>3901.83</v>
      </c>
      <c r="L1270" s="26">
        <v>3215.6019999999999</v>
      </c>
      <c r="M1270" s="26">
        <v>2569.63</v>
      </c>
      <c r="N1270" s="26" t="s">
        <v>13</v>
      </c>
    </row>
    <row r="1271" spans="1:14" x14ac:dyDescent="0.2">
      <c r="A1271" s="26"/>
      <c r="B1271" s="27" t="s">
        <v>11</v>
      </c>
      <c r="C1271" s="26">
        <v>5.5772599999999997E-3</v>
      </c>
      <c r="D1271" s="26" t="s">
        <v>13</v>
      </c>
      <c r="E1271" s="26" t="s">
        <v>13</v>
      </c>
      <c r="F1271" s="26" t="s">
        <v>13</v>
      </c>
      <c r="G1271" s="26">
        <v>0.23444499999999999</v>
      </c>
      <c r="H1271" s="26">
        <v>114.209</v>
      </c>
      <c r="I1271" s="26">
        <v>113.53700000000001</v>
      </c>
      <c r="J1271" s="26">
        <v>276.23700000000002</v>
      </c>
      <c r="K1271" s="26">
        <v>313.327</v>
      </c>
      <c r="L1271" s="26">
        <v>466.86200000000002</v>
      </c>
      <c r="M1271" s="26">
        <v>355.577</v>
      </c>
      <c r="N1271" s="26" t="s">
        <v>13</v>
      </c>
    </row>
    <row r="1272" spans="1:14" x14ac:dyDescent="0.2">
      <c r="A1272" s="26"/>
      <c r="B1272" s="27" t="s">
        <v>12</v>
      </c>
      <c r="C1272" s="26">
        <v>15.676299999999999</v>
      </c>
      <c r="D1272" s="26">
        <v>14.652200000000001</v>
      </c>
      <c r="E1272" s="26">
        <v>15.5</v>
      </c>
      <c r="F1272" s="26">
        <v>18.84</v>
      </c>
      <c r="G1272" s="26">
        <v>19.475899999999999</v>
      </c>
      <c r="H1272" s="26">
        <v>23.577000000000002</v>
      </c>
      <c r="I1272" s="26">
        <v>19.023299999999999</v>
      </c>
      <c r="J1272" s="26">
        <v>19.9788</v>
      </c>
      <c r="K1272" s="26">
        <v>25.192</v>
      </c>
      <c r="L1272" s="26">
        <v>37.99</v>
      </c>
      <c r="M1272" s="26">
        <v>236.858</v>
      </c>
      <c r="N1272" s="26" t="s">
        <v>13</v>
      </c>
    </row>
    <row r="1273" spans="1:14" x14ac:dyDescent="0.2">
      <c r="A1273" s="26" t="s">
        <v>182</v>
      </c>
      <c r="B1273" s="27" t="s">
        <v>1</v>
      </c>
      <c r="C1273" s="26">
        <v>367.61099999999999</v>
      </c>
      <c r="D1273" s="26">
        <v>377.74900000000002</v>
      </c>
      <c r="E1273" s="26">
        <v>375.726</v>
      </c>
      <c r="F1273" s="26">
        <v>403.88400000000001</v>
      </c>
      <c r="G1273" s="26">
        <v>430.34</v>
      </c>
      <c r="H1273" s="26">
        <v>446.89699999999999</v>
      </c>
      <c r="I1273" s="26">
        <v>487.84500000000003</v>
      </c>
      <c r="J1273" s="26">
        <v>451.63200000000001</v>
      </c>
      <c r="K1273" s="26">
        <v>368.61</v>
      </c>
      <c r="L1273" s="26">
        <v>329.10199999999998</v>
      </c>
      <c r="M1273" s="26">
        <v>318.54700000000003</v>
      </c>
      <c r="N1273" s="26">
        <v>277.057366</v>
      </c>
    </row>
    <row r="1274" spans="1:14" x14ac:dyDescent="0.2">
      <c r="A1274" s="26"/>
      <c r="B1274" s="27" t="s">
        <v>61</v>
      </c>
      <c r="C1274" s="26" t="s">
        <v>13</v>
      </c>
      <c r="D1274" s="26" t="s">
        <v>13</v>
      </c>
      <c r="E1274" s="26" t="s">
        <v>13</v>
      </c>
      <c r="F1274" s="26" t="s">
        <v>13</v>
      </c>
      <c r="G1274" s="26" t="s">
        <v>13</v>
      </c>
      <c r="H1274" s="26" t="s">
        <v>13</v>
      </c>
      <c r="I1274" s="26" t="s">
        <v>13</v>
      </c>
      <c r="J1274" s="26" t="s">
        <v>13</v>
      </c>
      <c r="K1274" s="26" t="s">
        <v>13</v>
      </c>
      <c r="L1274" s="26" t="s">
        <v>13</v>
      </c>
      <c r="M1274" s="26" t="s">
        <v>13</v>
      </c>
      <c r="N1274" s="26">
        <v>0</v>
      </c>
    </row>
    <row r="1275" spans="1:14" x14ac:dyDescent="0.2">
      <c r="A1275" s="26"/>
      <c r="B1275" s="27" t="s">
        <v>2</v>
      </c>
      <c r="C1275" s="26">
        <v>40.472999999999999</v>
      </c>
      <c r="D1275" s="26">
        <v>37.058</v>
      </c>
      <c r="E1275" s="26">
        <v>43.637999999999998</v>
      </c>
      <c r="F1275" s="26">
        <v>48.012099999999997</v>
      </c>
      <c r="G1275" s="26">
        <v>46.308</v>
      </c>
      <c r="H1275" s="26">
        <v>66.718000000000004</v>
      </c>
      <c r="I1275" s="26">
        <v>73.741</v>
      </c>
      <c r="J1275" s="26">
        <v>73.870999999999995</v>
      </c>
      <c r="K1275" s="26">
        <v>61.399000000000001</v>
      </c>
      <c r="L1275" s="26">
        <v>60.395000000000003</v>
      </c>
      <c r="M1275" s="26">
        <v>56.694000000000003</v>
      </c>
      <c r="N1275" s="26">
        <v>49.952871999999999</v>
      </c>
    </row>
    <row r="1276" spans="1:14" x14ac:dyDescent="0.2">
      <c r="A1276" s="26"/>
      <c r="B1276" s="27" t="s">
        <v>3</v>
      </c>
      <c r="C1276" s="26">
        <v>262.08300000000003</v>
      </c>
      <c r="D1276" s="26">
        <v>259.541</v>
      </c>
      <c r="E1276" s="26">
        <v>267.95800000000003</v>
      </c>
      <c r="F1276" s="26">
        <v>243.232</v>
      </c>
      <c r="G1276" s="26">
        <v>239.01400000000001</v>
      </c>
      <c r="H1276" s="26">
        <v>270.17599999999999</v>
      </c>
      <c r="I1276" s="26">
        <v>290.392</v>
      </c>
      <c r="J1276" s="26">
        <v>245.45400000000001</v>
      </c>
      <c r="K1276" s="26">
        <v>206.49</v>
      </c>
      <c r="L1276" s="26">
        <v>169.947</v>
      </c>
      <c r="M1276" s="26">
        <v>173.964</v>
      </c>
      <c r="N1276" s="26">
        <v>151.83470700000001</v>
      </c>
    </row>
    <row r="1277" spans="1:14" x14ac:dyDescent="0.2">
      <c r="A1277" s="26"/>
      <c r="B1277" s="27" t="s">
        <v>4</v>
      </c>
      <c r="C1277" s="26">
        <v>65.058000000000007</v>
      </c>
      <c r="D1277" s="26">
        <v>81.150000000000006</v>
      </c>
      <c r="E1277" s="26">
        <v>64.132999999999996</v>
      </c>
      <c r="F1277" s="26">
        <v>112.6399</v>
      </c>
      <c r="G1277" s="26">
        <v>145.02099999999999</v>
      </c>
      <c r="H1277" s="26">
        <v>110.006</v>
      </c>
      <c r="I1277" s="26">
        <v>123.71299999999999</v>
      </c>
      <c r="J1277" s="26">
        <v>132.30799999999999</v>
      </c>
      <c r="K1277" s="26">
        <v>100.721</v>
      </c>
      <c r="L1277" s="26">
        <v>98.760999999999996</v>
      </c>
      <c r="M1277" s="26">
        <v>87.89</v>
      </c>
      <c r="N1277" s="26">
        <v>75.269788000000005</v>
      </c>
    </row>
    <row r="1278" spans="1:14" x14ac:dyDescent="0.2">
      <c r="A1278" s="26"/>
      <c r="B1278" s="27" t="s">
        <v>5</v>
      </c>
      <c r="C1278" s="26" t="s">
        <v>13</v>
      </c>
      <c r="D1278" s="26" t="s">
        <v>13</v>
      </c>
      <c r="E1278" s="26" t="s">
        <v>13</v>
      </c>
      <c r="F1278" s="26" t="s">
        <v>13</v>
      </c>
      <c r="G1278" s="26" t="s">
        <v>13</v>
      </c>
      <c r="H1278" s="26" t="s">
        <v>13</v>
      </c>
      <c r="I1278" s="26" t="s">
        <v>13</v>
      </c>
      <c r="J1278" s="26" t="s">
        <v>13</v>
      </c>
      <c r="K1278" s="26" t="s">
        <v>13</v>
      </c>
      <c r="L1278" s="26" t="s">
        <v>13</v>
      </c>
      <c r="M1278" s="26" t="s">
        <v>13</v>
      </c>
      <c r="N1278" s="26">
        <v>0</v>
      </c>
    </row>
    <row r="1279" spans="1:14" x14ac:dyDescent="0.2">
      <c r="A1279" s="26"/>
      <c r="B1279" s="27" t="s">
        <v>6</v>
      </c>
      <c r="C1279" s="26">
        <v>10.662000000000001</v>
      </c>
      <c r="D1279" s="26">
        <v>11.705</v>
      </c>
      <c r="E1279" s="26">
        <v>12.806100000000001</v>
      </c>
      <c r="F1279" s="26">
        <v>14.577999999999999</v>
      </c>
      <c r="G1279" s="26">
        <v>12.023999999999999</v>
      </c>
      <c r="H1279" s="26">
        <v>13.461</v>
      </c>
      <c r="I1279" s="26">
        <v>13.744</v>
      </c>
      <c r="J1279" s="26">
        <v>14.183</v>
      </c>
      <c r="K1279" s="26">
        <v>11.725</v>
      </c>
      <c r="L1279" s="26">
        <v>11.239000000000001</v>
      </c>
      <c r="M1279" s="26">
        <v>10.606999999999999</v>
      </c>
      <c r="N1279" s="26">
        <v>9.6094989999999996</v>
      </c>
    </row>
    <row r="1280" spans="1:14" x14ac:dyDescent="0.2">
      <c r="A1280" s="26"/>
      <c r="B1280" s="27" t="s">
        <v>7</v>
      </c>
      <c r="C1280" s="26">
        <v>2.8845999999999998</v>
      </c>
      <c r="D1280" s="26">
        <v>1.954</v>
      </c>
      <c r="E1280" s="26">
        <v>0.20499999999999999</v>
      </c>
      <c r="F1280" s="26">
        <v>2.1669999999999998</v>
      </c>
      <c r="G1280" s="26">
        <v>1.4E-2</v>
      </c>
      <c r="H1280" s="26">
        <v>1.833</v>
      </c>
      <c r="I1280" s="26">
        <v>1.173</v>
      </c>
      <c r="J1280" s="26">
        <v>1.0880000000000001</v>
      </c>
      <c r="K1280" s="26">
        <v>0.96799999999999997</v>
      </c>
      <c r="L1280" s="26">
        <v>0.89200000000000002</v>
      </c>
      <c r="M1280" s="26">
        <v>0.78800000000000003</v>
      </c>
      <c r="N1280" s="26">
        <v>0.64632100000000003</v>
      </c>
    </row>
    <row r="1281" spans="1:14" x14ac:dyDescent="0.2">
      <c r="A1281" s="26"/>
      <c r="B1281" s="27" t="s">
        <v>8</v>
      </c>
      <c r="C1281" s="26">
        <v>1.6627400000000001</v>
      </c>
      <c r="D1281" s="26">
        <v>1.2E-2</v>
      </c>
      <c r="E1281" s="26">
        <v>1.0999999999999999E-2</v>
      </c>
      <c r="F1281" s="26">
        <v>1.2450000000000001</v>
      </c>
      <c r="G1281" s="26">
        <v>0.358796</v>
      </c>
      <c r="H1281" s="26">
        <v>4.8685299999999998</v>
      </c>
      <c r="I1281" s="26">
        <v>5.0350000000000001</v>
      </c>
      <c r="J1281" s="26">
        <v>4.665</v>
      </c>
      <c r="K1281" s="26">
        <v>4.1529999999999996</v>
      </c>
      <c r="L1281" s="26">
        <v>3.831</v>
      </c>
      <c r="M1281" s="26">
        <v>3.3820000000000001</v>
      </c>
      <c r="N1281" s="26">
        <v>2.7739319999999998</v>
      </c>
    </row>
    <row r="1282" spans="1:14" x14ac:dyDescent="0.2">
      <c r="A1282" s="26"/>
      <c r="B1282" s="27" t="s">
        <v>9</v>
      </c>
      <c r="C1282" s="26">
        <v>3.0830000000000002</v>
      </c>
      <c r="D1282" s="26">
        <v>1.7769999999999999</v>
      </c>
      <c r="E1282" s="26">
        <v>2.508</v>
      </c>
      <c r="F1282" s="26">
        <v>5.7009999999999996</v>
      </c>
      <c r="G1282" s="26">
        <v>4.8150000000000004</v>
      </c>
      <c r="H1282" s="26">
        <v>5.6272799999999998</v>
      </c>
      <c r="I1282" s="26">
        <v>7.2510000000000003</v>
      </c>
      <c r="J1282" s="26">
        <v>10.461</v>
      </c>
      <c r="K1282" s="26">
        <v>11.324</v>
      </c>
      <c r="L1282" s="26">
        <v>11.475</v>
      </c>
      <c r="M1282" s="26">
        <v>7.9029999999999996</v>
      </c>
      <c r="N1282" s="26">
        <v>6.6769769999999999</v>
      </c>
    </row>
    <row r="1283" spans="1:14" x14ac:dyDescent="0.2">
      <c r="A1283" s="26"/>
      <c r="B1283" s="27" t="s">
        <v>10</v>
      </c>
      <c r="C1283" s="26">
        <v>31.689</v>
      </c>
      <c r="D1283" s="26">
        <v>45.555</v>
      </c>
      <c r="E1283" s="26">
        <v>26.838999999999999</v>
      </c>
      <c r="F1283" s="26">
        <v>64.206999999999994</v>
      </c>
      <c r="G1283" s="26">
        <v>94.277000000000001</v>
      </c>
      <c r="H1283" s="26">
        <v>47.097499999999997</v>
      </c>
      <c r="I1283" s="26">
        <v>70.369</v>
      </c>
      <c r="J1283" s="26">
        <v>71.192999999999998</v>
      </c>
      <c r="K1283" s="26">
        <v>52.329000000000001</v>
      </c>
      <c r="L1283" s="26">
        <v>49.957000000000001</v>
      </c>
      <c r="M1283" s="26">
        <v>43.484000000000002</v>
      </c>
      <c r="N1283" s="26">
        <v>35.665779000000001</v>
      </c>
    </row>
    <row r="1284" spans="1:14" x14ac:dyDescent="0.2">
      <c r="A1284" s="26"/>
      <c r="B1284" s="27" t="s">
        <v>11</v>
      </c>
      <c r="C1284" s="26" t="s">
        <v>13</v>
      </c>
      <c r="D1284" s="26" t="s">
        <v>13</v>
      </c>
      <c r="E1284" s="26" t="s">
        <v>13</v>
      </c>
      <c r="F1284" s="26" t="s">
        <v>13</v>
      </c>
      <c r="G1284" s="26" t="s">
        <v>13</v>
      </c>
      <c r="H1284" s="26" t="s">
        <v>13</v>
      </c>
      <c r="I1284" s="26" t="s">
        <v>13</v>
      </c>
      <c r="J1284" s="26" t="s">
        <v>13</v>
      </c>
      <c r="K1284" s="26" t="s">
        <v>13</v>
      </c>
      <c r="L1284" s="26" t="s">
        <v>13</v>
      </c>
      <c r="M1284" s="26" t="s">
        <v>13</v>
      </c>
      <c r="N1284" s="26" t="s">
        <v>13</v>
      </c>
    </row>
    <row r="1285" spans="1:14" x14ac:dyDescent="0.2">
      <c r="A1285" s="26"/>
      <c r="B1285" s="27" t="s">
        <v>12</v>
      </c>
      <c r="C1285" s="26">
        <v>15.0739</v>
      </c>
      <c r="D1285" s="26">
        <v>20.151800000000001</v>
      </c>
      <c r="E1285" s="26">
        <v>21.760100000000001</v>
      </c>
      <c r="F1285" s="26">
        <v>24.7515</v>
      </c>
      <c r="G1285" s="26">
        <v>33.531100000000002</v>
      </c>
      <c r="H1285" s="26">
        <v>37.109000000000002</v>
      </c>
      <c r="I1285" s="26">
        <v>26.134799999999998</v>
      </c>
      <c r="J1285" s="26">
        <v>30.719899999999999</v>
      </c>
      <c r="K1285" s="26">
        <v>20.2227</v>
      </c>
      <c r="L1285" s="26">
        <v>21.366</v>
      </c>
      <c r="M1285" s="26">
        <v>21.725999999999999</v>
      </c>
      <c r="N1285" s="26">
        <v>19.897279000000001</v>
      </c>
    </row>
    <row r="1286" spans="1:14" x14ac:dyDescent="0.2">
      <c r="A1286" s="26" t="s">
        <v>183</v>
      </c>
      <c r="B1286" s="27" t="s">
        <v>1</v>
      </c>
      <c r="C1286" s="26">
        <v>855.48500000000001</v>
      </c>
      <c r="D1286" s="26">
        <v>1274.6400000000001</v>
      </c>
      <c r="E1286" s="26">
        <v>1248.82</v>
      </c>
      <c r="F1286" s="26">
        <v>1411.14</v>
      </c>
      <c r="G1286" s="26">
        <v>1145.17</v>
      </c>
      <c r="H1286" s="26">
        <v>1078.5899999999999</v>
      </c>
      <c r="I1286" s="26">
        <v>1242.77</v>
      </c>
      <c r="J1286" s="26">
        <v>940.74199999999996</v>
      </c>
      <c r="K1286" s="26">
        <v>942.18399999999997</v>
      </c>
      <c r="L1286" s="26">
        <v>1226.4259999999999</v>
      </c>
      <c r="M1286" s="26">
        <v>968.70600000000002</v>
      </c>
      <c r="N1286" s="26">
        <v>656.12399500000004</v>
      </c>
    </row>
    <row r="1287" spans="1:14" x14ac:dyDescent="0.2">
      <c r="A1287" s="26"/>
      <c r="B1287" s="27" t="s">
        <v>61</v>
      </c>
      <c r="C1287" s="26" t="s">
        <v>13</v>
      </c>
      <c r="D1287" s="26" t="s">
        <v>13</v>
      </c>
      <c r="E1287" s="26" t="s">
        <v>13</v>
      </c>
      <c r="F1287" s="26" t="s">
        <v>13</v>
      </c>
      <c r="G1287" s="26" t="s">
        <v>13</v>
      </c>
      <c r="H1287" s="26" t="s">
        <v>13</v>
      </c>
      <c r="I1287" s="26" t="s">
        <v>13</v>
      </c>
      <c r="J1287" s="26" t="s">
        <v>13</v>
      </c>
      <c r="K1287" s="26" t="s">
        <v>13</v>
      </c>
      <c r="L1287" s="26" t="s">
        <v>13</v>
      </c>
      <c r="M1287" s="26" t="s">
        <v>13</v>
      </c>
      <c r="N1287" s="26" t="s">
        <v>13</v>
      </c>
    </row>
    <row r="1288" spans="1:14" x14ac:dyDescent="0.2">
      <c r="A1288" s="26"/>
      <c r="B1288" s="27" t="s">
        <v>2</v>
      </c>
      <c r="C1288" s="26">
        <v>80.319699999999997</v>
      </c>
      <c r="D1288" s="26">
        <v>114.535</v>
      </c>
      <c r="E1288" s="26">
        <v>127.248</v>
      </c>
      <c r="F1288" s="26">
        <v>230.73599999999999</v>
      </c>
      <c r="G1288" s="26">
        <v>84.886300000000006</v>
      </c>
      <c r="H1288" s="26">
        <v>126.438</v>
      </c>
      <c r="I1288" s="26">
        <v>102.715</v>
      </c>
      <c r="J1288" s="26">
        <v>138.24799999999999</v>
      </c>
      <c r="K1288" s="26">
        <v>146.85900000000001</v>
      </c>
      <c r="L1288" s="26">
        <v>147.53100000000001</v>
      </c>
      <c r="M1288" s="26">
        <v>109.30500000000001</v>
      </c>
      <c r="N1288" s="26" t="s">
        <v>13</v>
      </c>
    </row>
    <row r="1289" spans="1:14" x14ac:dyDescent="0.2">
      <c r="A1289" s="26"/>
      <c r="B1289" s="27" t="s">
        <v>3</v>
      </c>
      <c r="C1289" s="26">
        <v>15.6632</v>
      </c>
      <c r="D1289" s="26">
        <v>17.299199999999999</v>
      </c>
      <c r="E1289" s="26">
        <v>20.933399999999999</v>
      </c>
      <c r="F1289" s="26">
        <v>30.33</v>
      </c>
      <c r="G1289" s="26">
        <v>28.731000000000002</v>
      </c>
      <c r="H1289" s="26">
        <v>63.143799999999999</v>
      </c>
      <c r="I1289" s="26">
        <v>60.004300000000001</v>
      </c>
      <c r="J1289" s="26">
        <v>116</v>
      </c>
      <c r="K1289" s="26">
        <v>125.628</v>
      </c>
      <c r="L1289" s="26">
        <v>226.066</v>
      </c>
      <c r="M1289" s="26">
        <v>151.387</v>
      </c>
      <c r="N1289" s="26" t="s">
        <v>13</v>
      </c>
    </row>
    <row r="1290" spans="1:14" x14ac:dyDescent="0.2">
      <c r="A1290" s="26"/>
      <c r="B1290" s="27" t="s">
        <v>4</v>
      </c>
      <c r="C1290" s="26">
        <v>759.50210000000004</v>
      </c>
      <c r="D1290" s="26">
        <v>1142.8058000000001</v>
      </c>
      <c r="E1290" s="26">
        <v>1100.6386</v>
      </c>
      <c r="F1290" s="26">
        <v>1150.0740000000001</v>
      </c>
      <c r="G1290" s="26">
        <v>1031.5522000000001</v>
      </c>
      <c r="H1290" s="26">
        <v>889.00819999999999</v>
      </c>
      <c r="I1290" s="26">
        <v>1080.0507</v>
      </c>
      <c r="J1290" s="26">
        <v>686.49400000000003</v>
      </c>
      <c r="K1290" s="26">
        <v>669.697</v>
      </c>
      <c r="L1290" s="26">
        <v>852.82899999999995</v>
      </c>
      <c r="M1290" s="26">
        <v>708.01499999999999</v>
      </c>
      <c r="N1290" s="26" t="s">
        <v>13</v>
      </c>
    </row>
    <row r="1291" spans="1:14" x14ac:dyDescent="0.2">
      <c r="A1291" s="26"/>
      <c r="B1291" s="27" t="s">
        <v>5</v>
      </c>
      <c r="C1291" s="26" t="s">
        <v>13</v>
      </c>
      <c r="D1291" s="26" t="s">
        <v>13</v>
      </c>
      <c r="E1291" s="26" t="s">
        <v>13</v>
      </c>
      <c r="F1291" s="26" t="s">
        <v>13</v>
      </c>
      <c r="G1291" s="26" t="s">
        <v>13</v>
      </c>
      <c r="H1291" s="26" t="s">
        <v>13</v>
      </c>
      <c r="I1291" s="26" t="s">
        <v>13</v>
      </c>
      <c r="J1291" s="26">
        <v>35.700000000000003</v>
      </c>
      <c r="K1291" s="26">
        <v>38.6631</v>
      </c>
      <c r="L1291" s="26" t="s">
        <v>13</v>
      </c>
      <c r="M1291" s="26" t="s">
        <v>13</v>
      </c>
      <c r="N1291" s="26" t="s">
        <v>13</v>
      </c>
    </row>
    <row r="1292" spans="1:14" x14ac:dyDescent="0.2">
      <c r="A1292" s="26"/>
      <c r="B1292" s="27" t="s">
        <v>6</v>
      </c>
      <c r="C1292" s="26">
        <v>3.51309</v>
      </c>
      <c r="D1292" s="26">
        <v>4.78</v>
      </c>
      <c r="E1292" s="26">
        <v>5.2590899999999996</v>
      </c>
      <c r="F1292" s="26">
        <v>10.650399999999999</v>
      </c>
      <c r="G1292" s="26">
        <v>3.2879100000000001</v>
      </c>
      <c r="H1292" s="26">
        <v>2.94339</v>
      </c>
      <c r="I1292" s="26">
        <v>0.241116</v>
      </c>
      <c r="J1292" s="26">
        <v>90.993799999999993</v>
      </c>
      <c r="K1292" s="26">
        <v>91.759699999999995</v>
      </c>
      <c r="L1292" s="26" t="s">
        <v>13</v>
      </c>
      <c r="M1292" s="26" t="s">
        <v>13</v>
      </c>
      <c r="N1292" s="26" t="s">
        <v>13</v>
      </c>
    </row>
    <row r="1293" spans="1:14" x14ac:dyDescent="0.2">
      <c r="A1293" s="26"/>
      <c r="B1293" s="27" t="s">
        <v>7</v>
      </c>
      <c r="C1293" s="26" t="s">
        <v>13</v>
      </c>
      <c r="D1293" s="26" t="s">
        <v>13</v>
      </c>
      <c r="E1293" s="26" t="s">
        <v>13</v>
      </c>
      <c r="F1293" s="26" t="s">
        <v>13</v>
      </c>
      <c r="G1293" s="26" t="s">
        <v>13</v>
      </c>
      <c r="H1293" s="26" t="s">
        <v>13</v>
      </c>
      <c r="I1293" s="26" t="s">
        <v>13</v>
      </c>
      <c r="J1293" s="26">
        <v>35.700000000000003</v>
      </c>
      <c r="K1293" s="26">
        <v>30.344999999999999</v>
      </c>
      <c r="L1293" s="26" t="s">
        <v>13</v>
      </c>
      <c r="M1293" s="26" t="s">
        <v>13</v>
      </c>
      <c r="N1293" s="26" t="s">
        <v>13</v>
      </c>
    </row>
    <row r="1294" spans="1:14" x14ac:dyDescent="0.2">
      <c r="A1294" s="26"/>
      <c r="B1294" s="27" t="s">
        <v>8</v>
      </c>
      <c r="C1294" s="26" t="s">
        <v>13</v>
      </c>
      <c r="D1294" s="26" t="s">
        <v>13</v>
      </c>
      <c r="E1294" s="26" t="s">
        <v>13</v>
      </c>
      <c r="F1294" s="26" t="s">
        <v>13</v>
      </c>
      <c r="G1294" s="26" t="s">
        <v>13</v>
      </c>
      <c r="H1294" s="26" t="s">
        <v>13</v>
      </c>
      <c r="I1294" s="26" t="s">
        <v>13</v>
      </c>
      <c r="J1294" s="26" t="s">
        <v>13</v>
      </c>
      <c r="K1294" s="26" t="s">
        <v>13</v>
      </c>
      <c r="L1294" s="26" t="s">
        <v>13</v>
      </c>
      <c r="M1294" s="26" t="s">
        <v>13</v>
      </c>
      <c r="N1294" s="26" t="s">
        <v>13</v>
      </c>
    </row>
    <row r="1295" spans="1:14" x14ac:dyDescent="0.2">
      <c r="A1295" s="26"/>
      <c r="B1295" s="27" t="s">
        <v>9</v>
      </c>
      <c r="C1295" s="26" t="s">
        <v>13</v>
      </c>
      <c r="D1295" s="26" t="s">
        <v>13</v>
      </c>
      <c r="E1295" s="26" t="s">
        <v>13</v>
      </c>
      <c r="F1295" s="26" t="s">
        <v>13</v>
      </c>
      <c r="G1295" s="26" t="s">
        <v>13</v>
      </c>
      <c r="H1295" s="26" t="s">
        <v>13</v>
      </c>
      <c r="I1295" s="26" t="s">
        <v>13</v>
      </c>
      <c r="J1295" s="26" t="s">
        <v>13</v>
      </c>
      <c r="K1295" s="26" t="s">
        <v>13</v>
      </c>
      <c r="L1295" s="26" t="s">
        <v>13</v>
      </c>
      <c r="M1295" s="26" t="s">
        <v>13</v>
      </c>
      <c r="N1295" s="26" t="s">
        <v>13</v>
      </c>
    </row>
    <row r="1296" spans="1:14" x14ac:dyDescent="0.2">
      <c r="A1296" s="26"/>
      <c r="B1296" s="27" t="s">
        <v>10</v>
      </c>
      <c r="C1296" s="26" t="s">
        <v>13</v>
      </c>
      <c r="D1296" s="26">
        <v>44.82</v>
      </c>
      <c r="E1296" s="26">
        <v>42.4</v>
      </c>
      <c r="F1296" s="26">
        <v>46.7</v>
      </c>
      <c r="G1296" s="26">
        <v>31.06</v>
      </c>
      <c r="H1296" s="26">
        <v>27.899799999999999</v>
      </c>
      <c r="I1296" s="26">
        <v>103.352</v>
      </c>
      <c r="J1296" s="26">
        <v>3.75</v>
      </c>
      <c r="K1296" s="26">
        <v>4.0612500000000002</v>
      </c>
      <c r="L1296" s="26">
        <v>25.283999999999999</v>
      </c>
      <c r="M1296" s="26">
        <v>29.306999999999999</v>
      </c>
      <c r="N1296" s="26" t="s">
        <v>13</v>
      </c>
    </row>
    <row r="1297" spans="1:14" x14ac:dyDescent="0.2">
      <c r="A1297" s="26"/>
      <c r="B1297" s="27" t="s">
        <v>11</v>
      </c>
      <c r="C1297" s="26" t="s">
        <v>13</v>
      </c>
      <c r="D1297" s="26">
        <v>35.5</v>
      </c>
      <c r="E1297" s="26">
        <v>23.1</v>
      </c>
      <c r="F1297" s="26">
        <v>26.05</v>
      </c>
      <c r="G1297" s="26" t="s">
        <v>13</v>
      </c>
      <c r="H1297" s="26">
        <v>13.191599999999999</v>
      </c>
      <c r="I1297" s="26" t="s">
        <v>13</v>
      </c>
      <c r="J1297" s="26" t="s">
        <v>13</v>
      </c>
      <c r="K1297" s="26" t="s">
        <v>13</v>
      </c>
      <c r="L1297" s="26" t="s">
        <v>13</v>
      </c>
      <c r="M1297" s="26" t="s">
        <v>13</v>
      </c>
      <c r="N1297" s="26" t="s">
        <v>13</v>
      </c>
    </row>
    <row r="1298" spans="1:14" x14ac:dyDescent="0.2">
      <c r="A1298" s="26"/>
      <c r="B1298" s="27" t="s">
        <v>12</v>
      </c>
      <c r="C1298" s="26">
        <v>755.98900000000003</v>
      </c>
      <c r="D1298" s="26">
        <v>1057.71</v>
      </c>
      <c r="E1298" s="26">
        <v>1029.8800000000001</v>
      </c>
      <c r="F1298" s="26">
        <v>1066.67</v>
      </c>
      <c r="G1298" s="26">
        <v>1004.49</v>
      </c>
      <c r="H1298" s="26">
        <v>844.97699999999998</v>
      </c>
      <c r="I1298" s="26">
        <v>976.45899999999995</v>
      </c>
      <c r="J1298" s="26">
        <v>520.35</v>
      </c>
      <c r="K1298" s="26">
        <v>504.86799999999999</v>
      </c>
      <c r="L1298" s="26">
        <v>827.54499999999996</v>
      </c>
      <c r="M1298" s="26">
        <v>678.70699999999999</v>
      </c>
      <c r="N1298" s="26" t="s">
        <v>13</v>
      </c>
    </row>
    <row r="1299" spans="1:14" x14ac:dyDescent="0.2">
      <c r="A1299" s="26" t="s">
        <v>184</v>
      </c>
      <c r="B1299" s="27" t="s">
        <v>1</v>
      </c>
      <c r="C1299" s="26">
        <v>2349</v>
      </c>
      <c r="D1299" s="26">
        <v>2564</v>
      </c>
      <c r="E1299" s="26">
        <v>2624.1</v>
      </c>
      <c r="F1299" s="26">
        <v>4344.2</v>
      </c>
      <c r="G1299" s="26">
        <v>5063</v>
      </c>
      <c r="H1299" s="26">
        <v>6127.4</v>
      </c>
      <c r="I1299" s="26">
        <v>4386.3999999999996</v>
      </c>
      <c r="J1299" s="26">
        <v>6995.9</v>
      </c>
      <c r="K1299" s="26">
        <v>8471.5</v>
      </c>
      <c r="L1299" s="26">
        <v>7451.9059669999997</v>
      </c>
      <c r="M1299" s="26">
        <v>4663.2029240000002</v>
      </c>
      <c r="N1299" s="26" t="s">
        <v>13</v>
      </c>
    </row>
    <row r="1300" spans="1:14" x14ac:dyDescent="0.2">
      <c r="A1300" s="26"/>
      <c r="B1300" s="27" t="s">
        <v>61</v>
      </c>
      <c r="C1300" s="26" t="s">
        <v>13</v>
      </c>
      <c r="D1300" s="26" t="s">
        <v>13</v>
      </c>
      <c r="E1300" s="26">
        <v>-41</v>
      </c>
      <c r="F1300" s="26" t="s">
        <v>13</v>
      </c>
      <c r="G1300" s="26" t="s">
        <v>13</v>
      </c>
      <c r="H1300" s="26" t="s">
        <v>13</v>
      </c>
      <c r="I1300" s="26" t="s">
        <v>13</v>
      </c>
      <c r="J1300" s="26" t="s">
        <v>13</v>
      </c>
      <c r="K1300" s="26" t="s">
        <v>13</v>
      </c>
      <c r="L1300" s="26" t="s">
        <v>13</v>
      </c>
      <c r="M1300" s="26" t="s">
        <v>13</v>
      </c>
      <c r="N1300" s="26" t="s">
        <v>13</v>
      </c>
    </row>
    <row r="1301" spans="1:14" x14ac:dyDescent="0.2">
      <c r="A1301" s="26"/>
      <c r="B1301" s="27" t="s">
        <v>2</v>
      </c>
      <c r="C1301" s="26">
        <v>1016</v>
      </c>
      <c r="D1301" s="26">
        <v>1182</v>
      </c>
      <c r="E1301" s="26">
        <v>1263</v>
      </c>
      <c r="F1301" s="26">
        <v>1485</v>
      </c>
      <c r="G1301" s="26">
        <v>2070.1999999999998</v>
      </c>
      <c r="H1301" s="26">
        <v>2339.8000000000002</v>
      </c>
      <c r="I1301" s="26">
        <v>995.6</v>
      </c>
      <c r="J1301" s="26">
        <v>2423.3000000000002</v>
      </c>
      <c r="K1301" s="26">
        <v>3268.6</v>
      </c>
      <c r="L1301" s="26" t="s">
        <v>13</v>
      </c>
      <c r="M1301" s="26" t="s">
        <v>13</v>
      </c>
      <c r="N1301" s="26" t="s">
        <v>13</v>
      </c>
    </row>
    <row r="1302" spans="1:14" x14ac:dyDescent="0.2">
      <c r="A1302" s="26"/>
      <c r="B1302" s="27" t="s">
        <v>3</v>
      </c>
      <c r="C1302" s="26">
        <v>680</v>
      </c>
      <c r="D1302" s="26">
        <v>668</v>
      </c>
      <c r="E1302" s="26">
        <v>889.4</v>
      </c>
      <c r="F1302" s="26">
        <v>1277.3</v>
      </c>
      <c r="G1302" s="26">
        <v>1586.7</v>
      </c>
      <c r="H1302" s="26">
        <v>2047.2</v>
      </c>
      <c r="I1302" s="26">
        <v>2269.1</v>
      </c>
      <c r="J1302" s="26">
        <v>2556.8000000000002</v>
      </c>
      <c r="K1302" s="26">
        <v>2425.1</v>
      </c>
      <c r="L1302" s="26" t="s">
        <v>13</v>
      </c>
      <c r="M1302" s="26" t="s">
        <v>13</v>
      </c>
      <c r="N1302" s="26" t="s">
        <v>13</v>
      </c>
    </row>
    <row r="1303" spans="1:14" x14ac:dyDescent="0.2">
      <c r="A1303" s="26"/>
      <c r="B1303" s="27" t="s">
        <v>4</v>
      </c>
      <c r="C1303" s="26">
        <v>653</v>
      </c>
      <c r="D1303" s="26">
        <v>714</v>
      </c>
      <c r="E1303" s="26">
        <v>512.70000000000005</v>
      </c>
      <c r="F1303" s="26">
        <v>1581.9</v>
      </c>
      <c r="G1303" s="26">
        <v>1406.1</v>
      </c>
      <c r="H1303" s="26">
        <v>1740.4</v>
      </c>
      <c r="I1303" s="26">
        <v>1121.7</v>
      </c>
      <c r="J1303" s="26">
        <v>2015.8</v>
      </c>
      <c r="K1303" s="26">
        <v>2777.8</v>
      </c>
      <c r="L1303" s="26" t="s">
        <v>13</v>
      </c>
      <c r="M1303" s="26" t="s">
        <v>13</v>
      </c>
      <c r="N1303" s="26" t="s">
        <v>13</v>
      </c>
    </row>
    <row r="1304" spans="1:14" x14ac:dyDescent="0.2">
      <c r="A1304" s="26"/>
      <c r="B1304" s="27" t="s">
        <v>5</v>
      </c>
      <c r="C1304" s="26">
        <v>149</v>
      </c>
      <c r="D1304" s="26">
        <v>160</v>
      </c>
      <c r="E1304" s="26">
        <v>87</v>
      </c>
      <c r="F1304" s="26">
        <v>530.9</v>
      </c>
      <c r="G1304" s="26">
        <v>31.9</v>
      </c>
      <c r="H1304" s="26">
        <v>164.6</v>
      </c>
      <c r="I1304" s="26" t="s">
        <v>13</v>
      </c>
      <c r="J1304" s="26" t="s">
        <v>13</v>
      </c>
      <c r="K1304" s="26" t="s">
        <v>13</v>
      </c>
      <c r="L1304" s="26" t="s">
        <v>13</v>
      </c>
      <c r="M1304" s="26" t="s">
        <v>13</v>
      </c>
      <c r="N1304" s="26" t="s">
        <v>13</v>
      </c>
    </row>
    <row r="1305" spans="1:14" x14ac:dyDescent="0.2">
      <c r="A1305" s="26"/>
      <c r="B1305" s="27" t="s">
        <v>6</v>
      </c>
      <c r="C1305" s="26">
        <v>160</v>
      </c>
      <c r="D1305" s="26">
        <v>182</v>
      </c>
      <c r="E1305" s="26">
        <v>190</v>
      </c>
      <c r="F1305" s="26">
        <v>242.1</v>
      </c>
      <c r="G1305" s="26">
        <v>593.5</v>
      </c>
      <c r="H1305" s="26">
        <v>651</v>
      </c>
      <c r="I1305" s="26">
        <v>248.9</v>
      </c>
      <c r="J1305" s="26">
        <v>1258.4000000000001</v>
      </c>
      <c r="K1305" s="26">
        <v>1642.9</v>
      </c>
      <c r="L1305" s="26" t="s">
        <v>13</v>
      </c>
      <c r="M1305" s="26" t="s">
        <v>13</v>
      </c>
      <c r="N1305" s="26" t="s">
        <v>13</v>
      </c>
    </row>
    <row r="1306" spans="1:14" x14ac:dyDescent="0.2">
      <c r="A1306" s="26"/>
      <c r="B1306" s="27" t="s">
        <v>7</v>
      </c>
      <c r="C1306" s="26">
        <v>20</v>
      </c>
      <c r="D1306" s="26">
        <v>16</v>
      </c>
      <c r="E1306" s="26" t="s">
        <v>13</v>
      </c>
      <c r="F1306" s="26" t="s">
        <v>13</v>
      </c>
      <c r="G1306" s="26" t="s">
        <v>13</v>
      </c>
      <c r="H1306" s="26" t="s">
        <v>13</v>
      </c>
      <c r="I1306" s="26" t="s">
        <v>13</v>
      </c>
      <c r="J1306" s="26" t="s">
        <v>13</v>
      </c>
      <c r="K1306" s="26" t="s">
        <v>13</v>
      </c>
      <c r="L1306" s="26" t="s">
        <v>13</v>
      </c>
      <c r="M1306" s="26" t="s">
        <v>13</v>
      </c>
      <c r="N1306" s="26" t="s">
        <v>13</v>
      </c>
    </row>
    <row r="1307" spans="1:14" x14ac:dyDescent="0.2">
      <c r="A1307" s="26"/>
      <c r="B1307" s="27" t="s">
        <v>8</v>
      </c>
      <c r="C1307" s="26" t="s">
        <v>13</v>
      </c>
      <c r="D1307" s="26" t="s">
        <v>13</v>
      </c>
      <c r="E1307" s="26" t="s">
        <v>13</v>
      </c>
      <c r="F1307" s="26" t="s">
        <v>13</v>
      </c>
      <c r="G1307" s="26" t="s">
        <v>13</v>
      </c>
      <c r="H1307" s="26" t="s">
        <v>13</v>
      </c>
      <c r="I1307" s="26" t="s">
        <v>13</v>
      </c>
      <c r="J1307" s="26" t="s">
        <v>13</v>
      </c>
      <c r="K1307" s="26" t="s">
        <v>13</v>
      </c>
      <c r="L1307" s="26" t="s">
        <v>13</v>
      </c>
      <c r="M1307" s="26" t="s">
        <v>13</v>
      </c>
      <c r="N1307" s="26" t="s">
        <v>13</v>
      </c>
    </row>
    <row r="1308" spans="1:14" x14ac:dyDescent="0.2">
      <c r="A1308" s="26"/>
      <c r="B1308" s="27" t="s">
        <v>9</v>
      </c>
      <c r="C1308" s="26">
        <v>43</v>
      </c>
      <c r="D1308" s="26">
        <v>52</v>
      </c>
      <c r="E1308" s="26">
        <v>30.8</v>
      </c>
      <c r="F1308" s="26">
        <v>36.4</v>
      </c>
      <c r="G1308" s="26">
        <v>40.700000000000003</v>
      </c>
      <c r="H1308" s="26">
        <v>48.8</v>
      </c>
      <c r="I1308" s="26">
        <v>41.2</v>
      </c>
      <c r="J1308" s="26">
        <v>40.700000000000003</v>
      </c>
      <c r="K1308" s="26">
        <v>50.9</v>
      </c>
      <c r="L1308" s="26" t="s">
        <v>13</v>
      </c>
      <c r="M1308" s="26" t="s">
        <v>13</v>
      </c>
      <c r="N1308" s="26" t="s">
        <v>13</v>
      </c>
    </row>
    <row r="1309" spans="1:14" x14ac:dyDescent="0.2">
      <c r="A1309" s="26"/>
      <c r="B1309" s="27" t="s">
        <v>10</v>
      </c>
      <c r="C1309" s="26">
        <v>50</v>
      </c>
      <c r="D1309" s="26">
        <v>52</v>
      </c>
      <c r="E1309" s="26">
        <v>36.299999999999997</v>
      </c>
      <c r="F1309" s="26" t="s">
        <v>13</v>
      </c>
      <c r="G1309" s="26" t="s">
        <v>13</v>
      </c>
      <c r="H1309" s="26" t="s">
        <v>13</v>
      </c>
      <c r="I1309" s="26" t="s">
        <v>13</v>
      </c>
      <c r="J1309" s="26" t="s">
        <v>13</v>
      </c>
      <c r="K1309" s="26" t="s">
        <v>13</v>
      </c>
      <c r="L1309" s="26" t="s">
        <v>13</v>
      </c>
      <c r="M1309" s="26" t="s">
        <v>13</v>
      </c>
      <c r="N1309" s="26" t="s">
        <v>13</v>
      </c>
    </row>
    <row r="1310" spans="1:14" x14ac:dyDescent="0.2">
      <c r="A1310" s="26"/>
      <c r="B1310" s="27" t="s">
        <v>11</v>
      </c>
      <c r="C1310" s="26">
        <v>10</v>
      </c>
      <c r="D1310" s="26">
        <v>12</v>
      </c>
      <c r="E1310" s="26" t="s">
        <v>13</v>
      </c>
      <c r="F1310" s="26" t="s">
        <v>13</v>
      </c>
      <c r="G1310" s="26" t="s">
        <v>13</v>
      </c>
      <c r="H1310" s="26" t="s">
        <v>13</v>
      </c>
      <c r="I1310" s="26" t="s">
        <v>13</v>
      </c>
      <c r="J1310" s="26" t="s">
        <v>13</v>
      </c>
      <c r="K1310" s="26" t="s">
        <v>13</v>
      </c>
      <c r="L1310" s="26" t="s">
        <v>13</v>
      </c>
      <c r="M1310" s="26" t="s">
        <v>13</v>
      </c>
      <c r="N1310" s="26" t="s">
        <v>13</v>
      </c>
    </row>
    <row r="1311" spans="1:14" x14ac:dyDescent="0.2">
      <c r="A1311" s="26"/>
      <c r="B1311" s="27" t="s">
        <v>12</v>
      </c>
      <c r="C1311" s="26">
        <v>221</v>
      </c>
      <c r="D1311" s="26">
        <v>240</v>
      </c>
      <c r="E1311" s="26">
        <v>168.6</v>
      </c>
      <c r="F1311" s="26">
        <v>772.5</v>
      </c>
      <c r="G1311" s="26">
        <v>740</v>
      </c>
      <c r="H1311" s="26">
        <v>876</v>
      </c>
      <c r="I1311" s="26">
        <v>831.6</v>
      </c>
      <c r="J1311" s="26">
        <v>716.7</v>
      </c>
      <c r="K1311" s="26">
        <v>1084</v>
      </c>
      <c r="L1311" s="26" t="s">
        <v>13</v>
      </c>
      <c r="M1311" s="26" t="s">
        <v>13</v>
      </c>
      <c r="N1311" s="26" t="s">
        <v>13</v>
      </c>
    </row>
    <row r="1312" spans="1:14" x14ac:dyDescent="0.2">
      <c r="A1312" s="26" t="s">
        <v>185</v>
      </c>
      <c r="B1312" s="27" t="s">
        <v>1</v>
      </c>
      <c r="C1312" s="26">
        <v>2072.4983526199999</v>
      </c>
      <c r="D1312" s="26">
        <v>2562.3145573900001</v>
      </c>
      <c r="E1312" s="26">
        <v>3426.2239377300002</v>
      </c>
      <c r="F1312" s="26">
        <v>4238.5129139299997</v>
      </c>
      <c r="G1312" s="26">
        <v>3094.8526904400001</v>
      </c>
      <c r="H1312" s="26">
        <v>3047.2355952200001</v>
      </c>
      <c r="I1312" s="26">
        <v>3832.8780643700002</v>
      </c>
      <c r="J1312" s="26">
        <v>4373.1546176600004</v>
      </c>
      <c r="K1312" s="26">
        <v>5354.7790041600001</v>
      </c>
      <c r="L1312" s="26">
        <v>5588.3332382500002</v>
      </c>
      <c r="M1312" s="26">
        <v>4731.7223029899997</v>
      </c>
      <c r="N1312" s="26">
        <v>5069.3039083200001</v>
      </c>
    </row>
    <row r="1313" spans="1:14" x14ac:dyDescent="0.2">
      <c r="A1313" s="26"/>
      <c r="B1313" s="27" t="s">
        <v>61</v>
      </c>
      <c r="C1313" s="26">
        <v>10.04971855</v>
      </c>
      <c r="D1313" s="26">
        <v>18.830066590000001</v>
      </c>
      <c r="E1313" s="26">
        <v>19.26988184</v>
      </c>
      <c r="F1313" s="26">
        <v>18.845106229999999</v>
      </c>
      <c r="G1313" s="26">
        <v>17.893643650000001</v>
      </c>
      <c r="H1313" s="26">
        <v>8.7412008500000002</v>
      </c>
      <c r="I1313" s="26">
        <v>9.1748858299999991</v>
      </c>
      <c r="J1313" s="26">
        <v>11.04980894</v>
      </c>
      <c r="K1313" s="26">
        <v>137.02285971000001</v>
      </c>
      <c r="L1313" s="26">
        <v>131.74461445</v>
      </c>
      <c r="M1313" s="26">
        <v>89.612591899999998</v>
      </c>
      <c r="N1313" s="26">
        <v>121.49887485000001</v>
      </c>
    </row>
    <row r="1314" spans="1:14" x14ac:dyDescent="0.2">
      <c r="A1314" s="26"/>
      <c r="B1314" s="27" t="s">
        <v>2</v>
      </c>
      <c r="C1314" s="26">
        <v>904.38416843000005</v>
      </c>
      <c r="D1314" s="26">
        <v>1126.1110356300001</v>
      </c>
      <c r="E1314" s="26">
        <v>1578.37622994</v>
      </c>
      <c r="F1314" s="26">
        <v>1908.09671604</v>
      </c>
      <c r="G1314" s="26">
        <v>1201.49382111</v>
      </c>
      <c r="H1314" s="26">
        <v>1557.7879464099999</v>
      </c>
      <c r="I1314" s="26">
        <v>2215.3178889400001</v>
      </c>
      <c r="J1314" s="26">
        <v>2445.6053881900002</v>
      </c>
      <c r="K1314" s="26">
        <v>2952.4974142199999</v>
      </c>
      <c r="L1314" s="26">
        <v>3111.3222091100001</v>
      </c>
      <c r="M1314" s="26">
        <v>2552.18436238</v>
      </c>
      <c r="N1314" s="26">
        <v>2593.11652413</v>
      </c>
    </row>
    <row r="1315" spans="1:14" x14ac:dyDescent="0.2">
      <c r="A1315" s="26"/>
      <c r="B1315" s="27" t="s">
        <v>3</v>
      </c>
      <c r="C1315" s="26">
        <v>743.68078217000004</v>
      </c>
      <c r="D1315" s="26">
        <v>907.88746977999995</v>
      </c>
      <c r="E1315" s="26">
        <v>1145.4331223700001</v>
      </c>
      <c r="F1315" s="26">
        <v>1529.7845256600001</v>
      </c>
      <c r="G1315" s="26">
        <v>1118.46426451</v>
      </c>
      <c r="H1315" s="26">
        <v>853.32662290999997</v>
      </c>
      <c r="I1315" s="26">
        <v>853.68142293999995</v>
      </c>
      <c r="J1315" s="26">
        <v>926.77060339000002</v>
      </c>
      <c r="K1315" s="26">
        <v>1068.8314154100001</v>
      </c>
      <c r="L1315" s="26">
        <v>1056.6103822099999</v>
      </c>
      <c r="M1315" s="26">
        <v>950.47018883999999</v>
      </c>
      <c r="N1315" s="26">
        <v>973.10744064999994</v>
      </c>
    </row>
    <row r="1316" spans="1:14" x14ac:dyDescent="0.2">
      <c r="A1316" s="26"/>
      <c r="B1316" s="27" t="s">
        <v>4</v>
      </c>
      <c r="C1316" s="26">
        <v>414.38368344999998</v>
      </c>
      <c r="D1316" s="26">
        <v>509.48598537999999</v>
      </c>
      <c r="E1316" s="26">
        <v>683.14470356000004</v>
      </c>
      <c r="F1316" s="26">
        <v>781.78656598999999</v>
      </c>
      <c r="G1316" s="26">
        <v>757.00096114999997</v>
      </c>
      <c r="H1316" s="26">
        <v>627.37982504000001</v>
      </c>
      <c r="I1316" s="26">
        <v>754.70386665000001</v>
      </c>
      <c r="J1316" s="26">
        <v>989.72881713000004</v>
      </c>
      <c r="K1316" s="26">
        <v>1196.4273148100001</v>
      </c>
      <c r="L1316" s="26">
        <v>1288.6560324500001</v>
      </c>
      <c r="M1316" s="26">
        <v>1139.45515987</v>
      </c>
      <c r="N1316" s="26">
        <v>1381.58106868</v>
      </c>
    </row>
    <row r="1317" spans="1:14" x14ac:dyDescent="0.2">
      <c r="A1317" s="26"/>
      <c r="B1317" s="27" t="s">
        <v>5</v>
      </c>
      <c r="C1317" s="26">
        <v>13.629609200000001</v>
      </c>
      <c r="D1317" s="26">
        <v>19.108691879999999</v>
      </c>
      <c r="E1317" s="26">
        <v>88.986336719999997</v>
      </c>
      <c r="F1317" s="26">
        <v>63.984821719999999</v>
      </c>
      <c r="G1317" s="26">
        <v>134.75106799</v>
      </c>
      <c r="H1317" s="26">
        <v>29.79954837</v>
      </c>
      <c r="I1317" s="26">
        <v>20.991026680000001</v>
      </c>
      <c r="J1317" s="26">
        <v>53.83569705</v>
      </c>
      <c r="K1317" s="26">
        <v>106.88314154</v>
      </c>
      <c r="L1317" s="26">
        <v>39.00595835</v>
      </c>
      <c r="M1317" s="26">
        <v>31.386588490000001</v>
      </c>
      <c r="N1317" s="26">
        <v>71.041598660000005</v>
      </c>
    </row>
    <row r="1318" spans="1:14" x14ac:dyDescent="0.2">
      <c r="A1318" s="26"/>
      <c r="B1318" s="27" t="s">
        <v>6</v>
      </c>
      <c r="C1318" s="26">
        <v>26.025232469999999</v>
      </c>
      <c r="D1318" s="26">
        <v>46.561936490000001</v>
      </c>
      <c r="E1318" s="26">
        <v>81.782733059999998</v>
      </c>
      <c r="F1318" s="26">
        <v>73.117602390000002</v>
      </c>
      <c r="G1318" s="26">
        <v>28.949864789999999</v>
      </c>
      <c r="H1318" s="26">
        <v>41.71936771</v>
      </c>
      <c r="I1318" s="26">
        <v>49.210751289999997</v>
      </c>
      <c r="J1318" s="26">
        <v>52.550835540000001</v>
      </c>
      <c r="K1318" s="26">
        <v>53.242409629999997</v>
      </c>
      <c r="L1318" s="26">
        <v>59.835670810000003</v>
      </c>
      <c r="M1318" s="26">
        <v>54.011549819999999</v>
      </c>
      <c r="N1318" s="26">
        <v>46.443714360000001</v>
      </c>
    </row>
    <row r="1319" spans="1:14" x14ac:dyDescent="0.2">
      <c r="A1319" s="26"/>
      <c r="B1319" s="27" t="s">
        <v>7</v>
      </c>
      <c r="C1319" s="26">
        <v>14.94441775</v>
      </c>
      <c r="D1319" s="26">
        <v>22.757496660000001</v>
      </c>
      <c r="E1319" s="26">
        <v>33.538038090000001</v>
      </c>
      <c r="F1319" s="26">
        <v>68.068930629999997</v>
      </c>
      <c r="G1319" s="26">
        <v>43.5487416</v>
      </c>
      <c r="H1319" s="26">
        <v>42.911349649999998</v>
      </c>
      <c r="I1319" s="26">
        <v>42.677120469999998</v>
      </c>
      <c r="J1319" s="26">
        <v>65.784909040000002</v>
      </c>
      <c r="K1319" s="26" t="s">
        <v>13</v>
      </c>
      <c r="L1319" s="26" t="s">
        <v>13</v>
      </c>
      <c r="M1319" s="26" t="s">
        <v>13</v>
      </c>
      <c r="N1319" s="26" t="s">
        <v>13</v>
      </c>
    </row>
    <row r="1320" spans="1:14" x14ac:dyDescent="0.2">
      <c r="A1320" s="26"/>
      <c r="B1320" s="27" t="s">
        <v>8</v>
      </c>
      <c r="C1320" s="26">
        <v>19.799488159999999</v>
      </c>
      <c r="D1320" s="26">
        <v>25.17952678</v>
      </c>
      <c r="E1320" s="26">
        <v>21.992283879999999</v>
      </c>
      <c r="F1320" s="26">
        <v>33.914519400000003</v>
      </c>
      <c r="G1320" s="26">
        <v>27.672822409999998</v>
      </c>
      <c r="H1320" s="26">
        <v>34.832360979999997</v>
      </c>
      <c r="I1320" s="26">
        <v>34.058288320000003</v>
      </c>
      <c r="J1320" s="26">
        <v>38.160386690000003</v>
      </c>
      <c r="K1320" s="26">
        <v>51.516346480000003</v>
      </c>
      <c r="L1320" s="26">
        <v>47.629724660000001</v>
      </c>
      <c r="M1320" s="26">
        <v>48.355309490000003</v>
      </c>
      <c r="N1320" s="26">
        <v>66.147613649999997</v>
      </c>
    </row>
    <row r="1321" spans="1:14" x14ac:dyDescent="0.2">
      <c r="A1321" s="26"/>
      <c r="B1321" s="27" t="s">
        <v>9</v>
      </c>
      <c r="C1321" s="26">
        <v>79.481665070000005</v>
      </c>
      <c r="D1321" s="26">
        <v>89.306272730000003</v>
      </c>
      <c r="E1321" s="26">
        <v>108.47050482</v>
      </c>
      <c r="F1321" s="26">
        <v>136.02572595999999</v>
      </c>
      <c r="G1321" s="26">
        <v>133.75392653</v>
      </c>
      <c r="H1321" s="26">
        <v>137.0779225</v>
      </c>
      <c r="I1321" s="26">
        <v>139.01342174000001</v>
      </c>
      <c r="J1321" s="26">
        <v>156.36764513</v>
      </c>
      <c r="K1321" s="26">
        <v>193.85016974999999</v>
      </c>
      <c r="L1321" s="26">
        <v>268.92883534999999</v>
      </c>
      <c r="M1321" s="26">
        <v>203.07011851999999</v>
      </c>
      <c r="N1321" s="26">
        <v>229.22849629999999</v>
      </c>
    </row>
    <row r="1322" spans="1:14" x14ac:dyDescent="0.2">
      <c r="A1322" s="26"/>
      <c r="B1322" s="27" t="s">
        <v>10</v>
      </c>
      <c r="C1322" s="26">
        <v>190.52920071</v>
      </c>
      <c r="D1322" s="26">
        <v>229.85615995000001</v>
      </c>
      <c r="E1322" s="26">
        <v>236.22169704999999</v>
      </c>
      <c r="F1322" s="26">
        <v>279.73322695000002</v>
      </c>
      <c r="G1322" s="26">
        <v>238.78309271000001</v>
      </c>
      <c r="H1322" s="26">
        <v>216.94071213999999</v>
      </c>
      <c r="I1322" s="26">
        <v>336.27346720000003</v>
      </c>
      <c r="J1322" s="26">
        <v>471.15871379999999</v>
      </c>
      <c r="K1322" s="26">
        <v>520.87275064000005</v>
      </c>
      <c r="L1322" s="26">
        <v>582.43590883000002</v>
      </c>
      <c r="M1322" s="26">
        <v>571.16936668000005</v>
      </c>
      <c r="N1322" s="26">
        <v>710.03282328</v>
      </c>
    </row>
    <row r="1323" spans="1:14" x14ac:dyDescent="0.2">
      <c r="A1323" s="26"/>
      <c r="B1323" s="27" t="s">
        <v>11</v>
      </c>
      <c r="C1323" s="26">
        <v>2.4782576399999998</v>
      </c>
      <c r="D1323" s="26">
        <v>1.20194763</v>
      </c>
      <c r="E1323" s="26">
        <v>1.44933837</v>
      </c>
      <c r="F1323" s="26">
        <v>8.5244527600000009</v>
      </c>
      <c r="G1323" s="26">
        <v>9.8264612299999996</v>
      </c>
      <c r="H1323" s="26">
        <v>10.065625219999999</v>
      </c>
      <c r="I1323" s="26">
        <v>11.95515427</v>
      </c>
      <c r="J1323" s="26">
        <v>17.731088759999999</v>
      </c>
      <c r="K1323" s="26">
        <v>25.227076879999998</v>
      </c>
      <c r="L1323" s="26">
        <v>28.65743879</v>
      </c>
      <c r="M1323" s="26">
        <v>32.717468570000001</v>
      </c>
      <c r="N1323" s="26">
        <v>31.088724679999999</v>
      </c>
    </row>
    <row r="1324" spans="1:14" x14ac:dyDescent="0.2">
      <c r="A1324" s="26"/>
      <c r="B1324" s="27" t="s">
        <v>12</v>
      </c>
      <c r="C1324" s="26">
        <v>66.159160499999999</v>
      </c>
      <c r="D1324" s="26">
        <v>77.656237200000007</v>
      </c>
      <c r="E1324" s="26">
        <v>111.19191345999999</v>
      </c>
      <c r="F1324" s="26">
        <v>119.68255447999999</v>
      </c>
      <c r="G1324" s="26">
        <v>140.55545171</v>
      </c>
      <c r="H1324" s="26">
        <v>114.03293843</v>
      </c>
      <c r="I1324" s="26">
        <v>120.38562322999999</v>
      </c>
      <c r="J1324" s="26">
        <v>134.26802724000001</v>
      </c>
      <c r="K1324" s="26">
        <v>141.40440464</v>
      </c>
      <c r="L1324" s="26">
        <v>130.68322782999999</v>
      </c>
      <c r="M1324" s="26">
        <v>74.307471000000007</v>
      </c>
      <c r="N1324" s="26">
        <v>87.05727555</v>
      </c>
    </row>
    <row r="1325" spans="1:14" x14ac:dyDescent="0.2">
      <c r="A1325" s="26" t="s">
        <v>186</v>
      </c>
      <c r="B1325" s="27" t="s">
        <v>1</v>
      </c>
      <c r="C1325" s="26">
        <v>27384.676728279999</v>
      </c>
      <c r="D1325" s="26">
        <v>34407.04528205</v>
      </c>
      <c r="E1325" s="26">
        <v>44131.828571979997</v>
      </c>
      <c r="F1325" s="26">
        <v>46116.378486909998</v>
      </c>
      <c r="G1325" s="26">
        <v>39639.287962199996</v>
      </c>
      <c r="H1325" s="26">
        <v>45574.767067000001</v>
      </c>
      <c r="I1325" s="26">
        <v>53559.091130000001</v>
      </c>
      <c r="J1325" s="26">
        <v>57121.087917930003</v>
      </c>
      <c r="K1325" s="26">
        <v>68200.738489480005</v>
      </c>
      <c r="L1325" s="26">
        <v>78626.194225789994</v>
      </c>
      <c r="M1325" s="26">
        <v>73032.044265069999</v>
      </c>
      <c r="N1325" s="26">
        <v>71763.131289030003</v>
      </c>
    </row>
    <row r="1326" spans="1:14" x14ac:dyDescent="0.2">
      <c r="A1326" s="26"/>
      <c r="B1326" s="27" t="s">
        <v>61</v>
      </c>
      <c r="C1326" s="26">
        <v>134.098366</v>
      </c>
      <c r="D1326" s="26">
        <v>117.88255832999999</v>
      </c>
      <c r="E1326" s="26">
        <v>83.414435990000001</v>
      </c>
      <c r="F1326" s="26">
        <v>176.43297826</v>
      </c>
      <c r="G1326" s="26">
        <v>106.7247423</v>
      </c>
      <c r="H1326" s="26">
        <v>188.06826083000001</v>
      </c>
      <c r="I1326" s="26">
        <v>123.72194535</v>
      </c>
      <c r="J1326" s="26">
        <v>156.75310357999999</v>
      </c>
      <c r="K1326" s="26">
        <v>196.50565151999999</v>
      </c>
      <c r="L1326" s="26">
        <v>193.70305851000001</v>
      </c>
      <c r="M1326" s="26">
        <v>167.46907644000001</v>
      </c>
      <c r="N1326" s="26">
        <v>129.40213208</v>
      </c>
    </row>
    <row r="1327" spans="1:14" x14ac:dyDescent="0.2">
      <c r="A1327" s="26"/>
      <c r="B1327" s="27" t="s">
        <v>2</v>
      </c>
      <c r="C1327" s="26">
        <v>1239.26416408</v>
      </c>
      <c r="D1327" s="26">
        <v>1417.76850025</v>
      </c>
      <c r="E1327" s="26">
        <v>1936.87429241</v>
      </c>
      <c r="F1327" s="26">
        <v>2316.6087988499999</v>
      </c>
      <c r="G1327" s="26">
        <v>1973.5404269000001</v>
      </c>
      <c r="H1327" s="26">
        <v>2299.2007099000002</v>
      </c>
      <c r="I1327" s="26">
        <v>2990.1787018</v>
      </c>
      <c r="J1327" s="26">
        <v>3854.5845143299998</v>
      </c>
      <c r="K1327" s="26">
        <v>4311.1746656400001</v>
      </c>
      <c r="L1327" s="26">
        <v>5569.6262990300002</v>
      </c>
      <c r="M1327" s="26">
        <v>3454.7428684199999</v>
      </c>
      <c r="N1327" s="26">
        <v>2917.3257157799999</v>
      </c>
    </row>
    <row r="1328" spans="1:14" x14ac:dyDescent="0.2">
      <c r="A1328" s="26"/>
      <c r="B1328" s="27" t="s">
        <v>3</v>
      </c>
      <c r="C1328" s="26">
        <v>2958.9445386699999</v>
      </c>
      <c r="D1328" s="26">
        <v>3003.1955044599999</v>
      </c>
      <c r="E1328" s="26">
        <v>3409.78474474</v>
      </c>
      <c r="F1328" s="26">
        <v>3770.7493797400002</v>
      </c>
      <c r="G1328" s="26">
        <v>3594.2248567199999</v>
      </c>
      <c r="H1328" s="26">
        <v>3537.53749776</v>
      </c>
      <c r="I1328" s="26">
        <v>3774.2144004000002</v>
      </c>
      <c r="J1328" s="26">
        <v>3588.6181827999999</v>
      </c>
      <c r="K1328" s="26">
        <v>3801.3221644</v>
      </c>
      <c r="L1328" s="26">
        <v>3870.0809705299998</v>
      </c>
      <c r="M1328" s="26">
        <v>3312.7823267899998</v>
      </c>
      <c r="N1328" s="26">
        <v>3352.7097670899998</v>
      </c>
    </row>
    <row r="1329" spans="1:14" x14ac:dyDescent="0.2">
      <c r="A1329" s="26"/>
      <c r="B1329" s="27" t="s">
        <v>4</v>
      </c>
      <c r="C1329" s="26">
        <v>23052.369659520002</v>
      </c>
      <c r="D1329" s="26">
        <v>29868.198719</v>
      </c>
      <c r="E1329" s="26">
        <v>38701.755098820002</v>
      </c>
      <c r="F1329" s="26">
        <v>39852.587330039998</v>
      </c>
      <c r="G1329" s="26">
        <v>33964.797936260002</v>
      </c>
      <c r="H1329" s="26">
        <v>39549.960597999998</v>
      </c>
      <c r="I1329" s="26">
        <v>46670.976083000001</v>
      </c>
      <c r="J1329" s="26">
        <v>49521.132117159999</v>
      </c>
      <c r="K1329" s="26">
        <v>59891.736007929998</v>
      </c>
      <c r="L1329" s="26">
        <v>68992.783897700006</v>
      </c>
      <c r="M1329" s="26">
        <v>66097.049993399996</v>
      </c>
      <c r="N1329" s="26">
        <v>65363.693674059999</v>
      </c>
    </row>
    <row r="1330" spans="1:14" x14ac:dyDescent="0.2">
      <c r="A1330" s="26"/>
      <c r="B1330" s="27" t="s">
        <v>5</v>
      </c>
      <c r="C1330" s="26">
        <v>444.88461166000002</v>
      </c>
      <c r="D1330" s="26">
        <v>492.25303891999999</v>
      </c>
      <c r="E1330" s="26">
        <v>666.01235155999996</v>
      </c>
      <c r="F1330" s="26">
        <v>763.8825233</v>
      </c>
      <c r="G1330" s="26">
        <v>553.52799037</v>
      </c>
      <c r="H1330" s="26">
        <v>503.28126137999999</v>
      </c>
      <c r="I1330" s="26">
        <v>453.18375488999999</v>
      </c>
      <c r="J1330" s="26">
        <v>371.32497488000001</v>
      </c>
      <c r="K1330" s="26">
        <v>371.76744882999998</v>
      </c>
      <c r="L1330" s="26">
        <v>380.77245063999999</v>
      </c>
      <c r="M1330" s="26">
        <v>267.28508226999998</v>
      </c>
      <c r="N1330" s="26">
        <v>295.35325770999998</v>
      </c>
    </row>
    <row r="1331" spans="1:14" x14ac:dyDescent="0.2">
      <c r="A1331" s="26"/>
      <c r="B1331" s="27" t="s">
        <v>6</v>
      </c>
      <c r="C1331" s="26">
        <v>1612.29702466</v>
      </c>
      <c r="D1331" s="26">
        <v>1547.7753793899999</v>
      </c>
      <c r="E1331" s="26">
        <v>1789.86910255</v>
      </c>
      <c r="F1331" s="26">
        <v>1836.17779397</v>
      </c>
      <c r="G1331" s="26">
        <v>1543.14278805</v>
      </c>
      <c r="H1331" s="26">
        <v>1576.0650026999999</v>
      </c>
      <c r="I1331" s="26">
        <v>1733.4973692000001</v>
      </c>
      <c r="J1331" s="26">
        <v>1874.6129354699999</v>
      </c>
      <c r="K1331" s="26">
        <v>2210.6885797</v>
      </c>
      <c r="L1331" s="26">
        <v>2281.9812373300001</v>
      </c>
      <c r="M1331" s="26">
        <v>1670.2544975400001</v>
      </c>
      <c r="N1331" s="26">
        <v>1705.8387573299999</v>
      </c>
    </row>
    <row r="1332" spans="1:14" x14ac:dyDescent="0.2">
      <c r="A1332" s="26"/>
      <c r="B1332" s="27" t="s">
        <v>7</v>
      </c>
      <c r="C1332" s="26">
        <v>15590.52710999</v>
      </c>
      <c r="D1332" s="26">
        <v>21413.045447709999</v>
      </c>
      <c r="E1332" s="26">
        <v>27222.315797399999</v>
      </c>
      <c r="F1332" s="26">
        <v>26212.754454900001</v>
      </c>
      <c r="G1332" s="26">
        <v>20731.797339429999</v>
      </c>
      <c r="H1332" s="26">
        <v>25373.322120000001</v>
      </c>
      <c r="I1332" s="26">
        <v>28795.240180000001</v>
      </c>
      <c r="J1332" s="26">
        <v>28198.855445370002</v>
      </c>
      <c r="K1332" s="26">
        <v>33745.862427450003</v>
      </c>
      <c r="L1332" s="26">
        <v>39783.424059769997</v>
      </c>
      <c r="M1332" s="26">
        <v>39802.186857779998</v>
      </c>
      <c r="N1332" s="26">
        <v>39718.742990190003</v>
      </c>
    </row>
    <row r="1333" spans="1:14" x14ac:dyDescent="0.2">
      <c r="A1333" s="26"/>
      <c r="B1333" s="27" t="s">
        <v>8</v>
      </c>
      <c r="C1333" s="26">
        <v>168.29462455999999</v>
      </c>
      <c r="D1333" s="26">
        <v>231.13719784</v>
      </c>
      <c r="E1333" s="26">
        <v>516.99186311000005</v>
      </c>
      <c r="F1333" s="26">
        <v>696.97969640999997</v>
      </c>
      <c r="G1333" s="26">
        <v>681.88418098</v>
      </c>
      <c r="H1333" s="26">
        <v>733.73110211000005</v>
      </c>
      <c r="I1333" s="26">
        <v>1313.6768354999999</v>
      </c>
      <c r="J1333" s="26">
        <v>2434.8125515500001</v>
      </c>
      <c r="K1333" s="26">
        <v>4214.2495807599998</v>
      </c>
      <c r="L1333" s="26">
        <v>4524.16047635</v>
      </c>
      <c r="M1333" s="26">
        <v>3133.1135162999999</v>
      </c>
      <c r="N1333" s="26">
        <v>3074.62720408</v>
      </c>
    </row>
    <row r="1334" spans="1:14" x14ac:dyDescent="0.2">
      <c r="A1334" s="26"/>
      <c r="B1334" s="27" t="s">
        <v>9</v>
      </c>
      <c r="C1334" s="26">
        <v>1837.9590350000001</v>
      </c>
      <c r="D1334" s="26">
        <v>1990.8870035699999</v>
      </c>
      <c r="E1334" s="26">
        <v>1979.7637822900001</v>
      </c>
      <c r="F1334" s="26">
        <v>2308.0213370400002</v>
      </c>
      <c r="G1334" s="26">
        <v>2546.3899508899999</v>
      </c>
      <c r="H1334" s="26">
        <v>2291.2541636999999</v>
      </c>
      <c r="I1334" s="26">
        <v>2687.1294422999999</v>
      </c>
      <c r="J1334" s="26">
        <v>3731.2378098700001</v>
      </c>
      <c r="K1334" s="26">
        <v>4012.4329656800001</v>
      </c>
      <c r="L1334" s="26">
        <v>4646.2199378799996</v>
      </c>
      <c r="M1334" s="26">
        <v>3291.7100589000001</v>
      </c>
      <c r="N1334" s="26">
        <v>3295.18068429</v>
      </c>
    </row>
    <row r="1335" spans="1:14" x14ac:dyDescent="0.2">
      <c r="A1335" s="26"/>
      <c r="B1335" s="27" t="s">
        <v>10</v>
      </c>
      <c r="C1335" s="26">
        <v>2851.2152509799998</v>
      </c>
      <c r="D1335" s="26">
        <v>3564.7673153800001</v>
      </c>
      <c r="E1335" s="26">
        <v>5703.7763339499998</v>
      </c>
      <c r="F1335" s="26">
        <v>6881.38474348</v>
      </c>
      <c r="G1335" s="26">
        <v>6433.9592808400002</v>
      </c>
      <c r="H1335" s="26">
        <v>7059.1819031000014</v>
      </c>
      <c r="I1335" s="26">
        <v>8750.8948989</v>
      </c>
      <c r="J1335" s="26">
        <v>9464.2898441899997</v>
      </c>
      <c r="K1335" s="26">
        <v>11008.29970829</v>
      </c>
      <c r="L1335" s="26">
        <v>12544.26313897</v>
      </c>
      <c r="M1335" s="26">
        <v>13028.206894180001</v>
      </c>
      <c r="N1335" s="26">
        <v>13424.83086351</v>
      </c>
    </row>
    <row r="1336" spans="1:14" x14ac:dyDescent="0.2">
      <c r="A1336" s="26"/>
      <c r="B1336" s="27" t="s">
        <v>11</v>
      </c>
      <c r="C1336" s="26">
        <v>516.83441721999998</v>
      </c>
      <c r="D1336" s="26">
        <v>602.25577453000005</v>
      </c>
      <c r="E1336" s="26">
        <v>790.42343628000003</v>
      </c>
      <c r="F1336" s="26">
        <v>1103.6915723100001</v>
      </c>
      <c r="G1336" s="26">
        <v>1427.5299063800001</v>
      </c>
      <c r="H1336" s="26">
        <v>1961.472495</v>
      </c>
      <c r="I1336" s="26">
        <v>2869.2370248000002</v>
      </c>
      <c r="J1336" s="26">
        <v>3393.3192341099998</v>
      </c>
      <c r="K1336" s="26">
        <v>4262.0482527499998</v>
      </c>
      <c r="L1336" s="26">
        <v>4773.5863325199998</v>
      </c>
      <c r="M1336" s="26">
        <v>4842.1853494500001</v>
      </c>
      <c r="N1336" s="26">
        <v>3789.2143950999998</v>
      </c>
    </row>
    <row r="1337" spans="1:14" x14ac:dyDescent="0.2">
      <c r="A1337" s="26"/>
      <c r="B1337" s="27" t="s">
        <v>12</v>
      </c>
      <c r="C1337" s="26">
        <v>27.727968300000001</v>
      </c>
      <c r="D1337" s="26">
        <v>29.809427509999999</v>
      </c>
      <c r="E1337" s="26">
        <v>33.98835742</v>
      </c>
      <c r="F1337" s="26">
        <v>43.929718829999999</v>
      </c>
      <c r="G1337" s="26">
        <v>45.451932630000002</v>
      </c>
      <c r="H1337" s="26">
        <v>49.003701759999998</v>
      </c>
      <c r="I1337" s="26">
        <v>68.116576649999999</v>
      </c>
      <c r="J1337" s="26">
        <v>50.109598679999998</v>
      </c>
      <c r="K1337" s="26">
        <v>66.387044430000003</v>
      </c>
      <c r="L1337" s="26">
        <v>59.702997480000001</v>
      </c>
      <c r="M1337" s="26">
        <v>60.998670220000001</v>
      </c>
      <c r="N1337" s="26">
        <v>52.791395950000002</v>
      </c>
    </row>
    <row r="1338" spans="1:14" x14ac:dyDescent="0.2">
      <c r="A1338" s="26" t="s">
        <v>187</v>
      </c>
      <c r="B1338" s="27" t="s">
        <v>1</v>
      </c>
      <c r="C1338" s="26">
        <v>656.827</v>
      </c>
      <c r="D1338" s="26">
        <v>786.56899999999996</v>
      </c>
      <c r="E1338" s="26">
        <v>1176.27</v>
      </c>
      <c r="F1338" s="26">
        <v>1579.51</v>
      </c>
      <c r="G1338" s="26">
        <v>1214.06</v>
      </c>
      <c r="H1338" s="26">
        <v>1226.23</v>
      </c>
      <c r="I1338" s="26">
        <v>1302.3399999999999</v>
      </c>
      <c r="J1338" s="26">
        <v>1245.08</v>
      </c>
      <c r="K1338" s="26">
        <v>1334.11</v>
      </c>
      <c r="L1338" s="26">
        <v>1219.272604</v>
      </c>
      <c r="M1338" s="26">
        <v>1088.567194</v>
      </c>
      <c r="N1338" s="26">
        <v>1022.252341</v>
      </c>
    </row>
    <row r="1339" spans="1:14" x14ac:dyDescent="0.2">
      <c r="A1339" s="26"/>
      <c r="B1339" s="27" t="s">
        <v>61</v>
      </c>
      <c r="C1339" s="26" t="s">
        <v>13</v>
      </c>
      <c r="D1339" s="26" t="s">
        <v>13</v>
      </c>
      <c r="E1339" s="26">
        <v>2.5000000000000001E-2</v>
      </c>
      <c r="F1339" s="26">
        <v>5.7000000000000002E-2</v>
      </c>
      <c r="G1339" s="26" t="s">
        <v>13</v>
      </c>
      <c r="H1339" s="26" t="s">
        <v>13</v>
      </c>
      <c r="I1339" s="26" t="s">
        <v>13</v>
      </c>
      <c r="J1339" s="26" t="s">
        <v>13</v>
      </c>
      <c r="K1339" s="26" t="s">
        <v>13</v>
      </c>
      <c r="L1339" s="26" t="s">
        <v>13</v>
      </c>
      <c r="M1339" s="26" t="s">
        <v>13</v>
      </c>
      <c r="N1339" s="26" t="s">
        <v>13</v>
      </c>
    </row>
    <row r="1340" spans="1:14" x14ac:dyDescent="0.2">
      <c r="A1340" s="26"/>
      <c r="B1340" s="27" t="s">
        <v>2</v>
      </c>
      <c r="C1340" s="26">
        <v>224.40299999999999</v>
      </c>
      <c r="D1340" s="26">
        <v>266.47399999999999</v>
      </c>
      <c r="E1340" s="26">
        <v>399.91399999999999</v>
      </c>
      <c r="F1340" s="26">
        <v>571.19200000000001</v>
      </c>
      <c r="G1340" s="26">
        <v>472.78</v>
      </c>
      <c r="H1340" s="26">
        <v>422.04399999999998</v>
      </c>
      <c r="I1340" s="26">
        <v>524.68200000000002</v>
      </c>
      <c r="J1340" s="26">
        <v>584.9</v>
      </c>
      <c r="K1340" s="26">
        <v>667.70500000000004</v>
      </c>
      <c r="L1340" s="26">
        <v>640.91218600000002</v>
      </c>
      <c r="M1340" s="26">
        <v>572.20672100000002</v>
      </c>
      <c r="N1340" s="26" t="s">
        <v>13</v>
      </c>
    </row>
    <row r="1341" spans="1:14" x14ac:dyDescent="0.2">
      <c r="A1341" s="26"/>
      <c r="B1341" s="27" t="s">
        <v>3</v>
      </c>
      <c r="C1341" s="26">
        <v>73.599000000000004</v>
      </c>
      <c r="D1341" s="26">
        <v>84.561000000000007</v>
      </c>
      <c r="E1341" s="26">
        <v>96.697000000000003</v>
      </c>
      <c r="F1341" s="26">
        <v>140.816</v>
      </c>
      <c r="G1341" s="26">
        <v>111.071</v>
      </c>
      <c r="H1341" s="26">
        <v>104.09</v>
      </c>
      <c r="I1341" s="26">
        <v>150.41399999999999</v>
      </c>
      <c r="J1341" s="26">
        <v>108.218</v>
      </c>
      <c r="K1341" s="26">
        <v>133.708</v>
      </c>
      <c r="L1341" s="26">
        <v>157.15647200000001</v>
      </c>
      <c r="M1341" s="26">
        <v>140.30937700000001</v>
      </c>
      <c r="N1341" s="26" t="s">
        <v>13</v>
      </c>
    </row>
    <row r="1342" spans="1:14" x14ac:dyDescent="0.2">
      <c r="A1342" s="26"/>
      <c r="B1342" s="27" t="s">
        <v>4</v>
      </c>
      <c r="C1342" s="26">
        <v>358.82499999999999</v>
      </c>
      <c r="D1342" s="26">
        <v>435.53399999999999</v>
      </c>
      <c r="E1342" s="26">
        <v>679.63400000000001</v>
      </c>
      <c r="F1342" s="26">
        <v>867.44500000000005</v>
      </c>
      <c r="G1342" s="26">
        <v>630.20899999999995</v>
      </c>
      <c r="H1342" s="26">
        <v>700.096</v>
      </c>
      <c r="I1342" s="26">
        <v>627.24400000000003</v>
      </c>
      <c r="J1342" s="26">
        <v>551.96199999999999</v>
      </c>
      <c r="K1342" s="26">
        <v>532.697</v>
      </c>
      <c r="L1342" s="26">
        <v>421.20394599999997</v>
      </c>
      <c r="M1342" s="26">
        <v>376.05109499999998</v>
      </c>
      <c r="N1342" s="26" t="s">
        <v>13</v>
      </c>
    </row>
    <row r="1343" spans="1:14" x14ac:dyDescent="0.2">
      <c r="A1343" s="26"/>
      <c r="B1343" s="27" t="s">
        <v>5</v>
      </c>
      <c r="C1343" s="26">
        <v>2.87</v>
      </c>
      <c r="D1343" s="26">
        <v>1.093</v>
      </c>
      <c r="E1343" s="26">
        <v>0.53</v>
      </c>
      <c r="F1343" s="26">
        <v>0.442</v>
      </c>
      <c r="G1343" s="26">
        <v>4.6840000000000002</v>
      </c>
      <c r="H1343" s="26">
        <v>4.1879999999999997</v>
      </c>
      <c r="I1343" s="26">
        <v>24.314</v>
      </c>
      <c r="J1343" s="26">
        <v>5.1959999999999997</v>
      </c>
      <c r="K1343" s="26">
        <v>11.717000000000001</v>
      </c>
      <c r="L1343" s="26" t="s">
        <v>13</v>
      </c>
      <c r="M1343" s="26" t="s">
        <v>13</v>
      </c>
      <c r="N1343" s="26" t="s">
        <v>13</v>
      </c>
    </row>
    <row r="1344" spans="1:14" x14ac:dyDescent="0.2">
      <c r="A1344" s="26"/>
      <c r="B1344" s="27" t="s">
        <v>6</v>
      </c>
      <c r="C1344" s="26">
        <v>11.737</v>
      </c>
      <c r="D1344" s="26">
        <v>4.24</v>
      </c>
      <c r="E1344" s="26">
        <v>4.665</v>
      </c>
      <c r="F1344" s="26">
        <v>5.0289999999999999</v>
      </c>
      <c r="G1344" s="26">
        <v>4.4370000000000003</v>
      </c>
      <c r="H1344" s="26">
        <v>4.718</v>
      </c>
      <c r="I1344" s="26">
        <v>7.5350000000000001</v>
      </c>
      <c r="J1344" s="26">
        <v>5.8639999999999999</v>
      </c>
      <c r="K1344" s="26">
        <v>17.725999999999999</v>
      </c>
      <c r="L1344" s="26" t="s">
        <v>13</v>
      </c>
      <c r="M1344" s="26" t="s">
        <v>13</v>
      </c>
      <c r="N1344" s="26" t="s">
        <v>13</v>
      </c>
    </row>
    <row r="1345" spans="1:14" x14ac:dyDescent="0.2">
      <c r="A1345" s="26"/>
      <c r="B1345" s="27" t="s">
        <v>7</v>
      </c>
      <c r="C1345" s="26" t="s">
        <v>13</v>
      </c>
      <c r="D1345" s="26">
        <v>3.0000000000000001E-3</v>
      </c>
      <c r="E1345" s="26">
        <v>3.0000000000000001E-3</v>
      </c>
      <c r="F1345" s="26">
        <v>0.78600000000000003</v>
      </c>
      <c r="G1345" s="26">
        <v>0.55800000000000005</v>
      </c>
      <c r="H1345" s="26">
        <v>5.4119999999999999</v>
      </c>
      <c r="I1345" s="26">
        <v>7.2949999999999999</v>
      </c>
      <c r="J1345" s="26">
        <v>9.5370000000000008</v>
      </c>
      <c r="K1345" s="26">
        <v>20.128</v>
      </c>
      <c r="L1345" s="26" t="s">
        <v>13</v>
      </c>
      <c r="M1345" s="26" t="s">
        <v>13</v>
      </c>
      <c r="N1345" s="26" t="s">
        <v>13</v>
      </c>
    </row>
    <row r="1346" spans="1:14" x14ac:dyDescent="0.2">
      <c r="A1346" s="26"/>
      <c r="B1346" s="27" t="s">
        <v>8</v>
      </c>
      <c r="C1346" s="26">
        <v>13.858000000000001</v>
      </c>
      <c r="D1346" s="26">
        <v>21.167999999999999</v>
      </c>
      <c r="E1346" s="26">
        <v>56.411000000000001</v>
      </c>
      <c r="F1346" s="26">
        <v>56.396999999999998</v>
      </c>
      <c r="G1346" s="26">
        <v>47.429000000000002</v>
      </c>
      <c r="H1346" s="26">
        <v>19.128</v>
      </c>
      <c r="I1346" s="26">
        <v>7.8070000000000004</v>
      </c>
      <c r="J1346" s="26">
        <v>14.709</v>
      </c>
      <c r="K1346" s="26">
        <v>19.465</v>
      </c>
      <c r="L1346" s="26" t="s">
        <v>13</v>
      </c>
      <c r="M1346" s="26" t="s">
        <v>13</v>
      </c>
      <c r="N1346" s="26" t="s">
        <v>13</v>
      </c>
    </row>
    <row r="1347" spans="1:14" x14ac:dyDescent="0.2">
      <c r="A1347" s="26"/>
      <c r="B1347" s="27" t="s">
        <v>9</v>
      </c>
      <c r="C1347" s="26">
        <v>10.747</v>
      </c>
      <c r="D1347" s="26">
        <v>12.853</v>
      </c>
      <c r="E1347" s="26">
        <v>21.698</v>
      </c>
      <c r="F1347" s="26">
        <v>21.32</v>
      </c>
      <c r="G1347" s="26">
        <v>20.577000000000002</v>
      </c>
      <c r="H1347" s="26">
        <v>43.484000000000002</v>
      </c>
      <c r="I1347" s="26">
        <v>50.863999999999997</v>
      </c>
      <c r="J1347" s="26">
        <v>69.911000000000001</v>
      </c>
      <c r="K1347" s="26">
        <v>103.545</v>
      </c>
      <c r="L1347" s="26" t="s">
        <v>13</v>
      </c>
      <c r="M1347" s="26" t="s">
        <v>13</v>
      </c>
      <c r="N1347" s="26" t="s">
        <v>13</v>
      </c>
    </row>
    <row r="1348" spans="1:14" x14ac:dyDescent="0.2">
      <c r="A1348" s="26"/>
      <c r="B1348" s="27" t="s">
        <v>10</v>
      </c>
      <c r="C1348" s="26">
        <v>139.09200000000001</v>
      </c>
      <c r="D1348" s="26">
        <v>209.94300000000001</v>
      </c>
      <c r="E1348" s="26">
        <v>424.99799999999999</v>
      </c>
      <c r="F1348" s="26">
        <v>554.16099999999994</v>
      </c>
      <c r="G1348" s="26">
        <v>452.25599999999997</v>
      </c>
      <c r="H1348" s="26">
        <v>493.363</v>
      </c>
      <c r="I1348" s="26">
        <v>369.93299999999999</v>
      </c>
      <c r="J1348" s="26">
        <v>316.65100000000001</v>
      </c>
      <c r="K1348" s="26">
        <v>223.715</v>
      </c>
      <c r="L1348" s="26" t="s">
        <v>13</v>
      </c>
      <c r="M1348" s="26" t="s">
        <v>13</v>
      </c>
      <c r="N1348" s="26" t="s">
        <v>13</v>
      </c>
    </row>
    <row r="1349" spans="1:14" x14ac:dyDescent="0.2">
      <c r="A1349" s="26"/>
      <c r="B1349" s="27" t="s">
        <v>11</v>
      </c>
      <c r="C1349" s="26" t="s">
        <v>13</v>
      </c>
      <c r="D1349" s="26">
        <v>5.0000000000000001E-3</v>
      </c>
      <c r="E1349" s="26">
        <v>0</v>
      </c>
      <c r="F1349" s="26" t="s">
        <v>13</v>
      </c>
      <c r="G1349" s="26" t="s">
        <v>13</v>
      </c>
      <c r="H1349" s="26">
        <v>1.0009999999999999</v>
      </c>
      <c r="I1349" s="26">
        <v>0.77200000000000002</v>
      </c>
      <c r="J1349" s="26">
        <v>2.819</v>
      </c>
      <c r="K1349" s="26">
        <v>4.6399999999999997</v>
      </c>
      <c r="L1349" s="26" t="s">
        <v>13</v>
      </c>
      <c r="M1349" s="26" t="s">
        <v>13</v>
      </c>
      <c r="N1349" s="26" t="s">
        <v>13</v>
      </c>
    </row>
    <row r="1350" spans="1:14" x14ac:dyDescent="0.2">
      <c r="A1350" s="26"/>
      <c r="B1350" s="27" t="s">
        <v>12</v>
      </c>
      <c r="C1350" s="26">
        <v>180.52099999999999</v>
      </c>
      <c r="D1350" s="26">
        <v>186.22800000000001</v>
      </c>
      <c r="E1350" s="26">
        <v>171.33500000000001</v>
      </c>
      <c r="F1350" s="26">
        <v>229.30600000000001</v>
      </c>
      <c r="G1350" s="26">
        <v>100.267</v>
      </c>
      <c r="H1350" s="26">
        <v>128.79599999999999</v>
      </c>
      <c r="I1350" s="26">
        <v>158.72800000000001</v>
      </c>
      <c r="J1350" s="26">
        <v>127.273</v>
      </c>
      <c r="K1350" s="26">
        <v>131.76</v>
      </c>
      <c r="L1350" s="26">
        <v>134.97113100000001</v>
      </c>
      <c r="M1350" s="26" t="s">
        <v>13</v>
      </c>
      <c r="N1350" s="26" t="s">
        <v>13</v>
      </c>
    </row>
    <row r="1351" spans="1:14" x14ac:dyDescent="0.2">
      <c r="A1351" s="26" t="s">
        <v>188</v>
      </c>
      <c r="B1351" s="27" t="s">
        <v>1</v>
      </c>
      <c r="C1351" s="26">
        <v>159.36799999999999</v>
      </c>
      <c r="D1351" s="26">
        <v>159.261</v>
      </c>
      <c r="E1351" s="26">
        <v>152.61099999999999</v>
      </c>
      <c r="F1351" s="26">
        <v>188.322</v>
      </c>
      <c r="G1351" s="26">
        <v>229.172</v>
      </c>
      <c r="H1351" s="26">
        <v>239.904</v>
      </c>
      <c r="I1351" s="26">
        <v>249.80500000000001</v>
      </c>
      <c r="J1351" s="26">
        <v>227.44399999999999</v>
      </c>
      <c r="K1351" s="26">
        <v>245.08199999999999</v>
      </c>
      <c r="L1351" s="26">
        <v>268.76499999999999</v>
      </c>
      <c r="M1351" s="26">
        <v>291.57799999999997</v>
      </c>
      <c r="N1351" s="26">
        <v>245.212368</v>
      </c>
    </row>
    <row r="1352" spans="1:14" x14ac:dyDescent="0.2">
      <c r="A1352" s="26"/>
      <c r="B1352" s="27" t="s">
        <v>61</v>
      </c>
      <c r="C1352" s="26" t="s">
        <v>13</v>
      </c>
      <c r="D1352" s="26" t="s">
        <v>13</v>
      </c>
      <c r="E1352" s="26" t="s">
        <v>13</v>
      </c>
      <c r="F1352" s="26" t="s">
        <v>13</v>
      </c>
      <c r="G1352" s="26" t="s">
        <v>13</v>
      </c>
      <c r="H1352" s="26" t="s">
        <v>13</v>
      </c>
      <c r="I1352" s="26" t="s">
        <v>13</v>
      </c>
      <c r="J1352" s="26" t="s">
        <v>13</v>
      </c>
      <c r="K1352" s="26" t="s">
        <v>13</v>
      </c>
      <c r="L1352" s="26" t="s">
        <v>13</v>
      </c>
      <c r="M1352" s="26" t="s">
        <v>13</v>
      </c>
      <c r="N1352" s="26" t="s">
        <v>13</v>
      </c>
    </row>
    <row r="1353" spans="1:14" x14ac:dyDescent="0.2">
      <c r="A1353" s="26"/>
      <c r="B1353" s="27" t="s">
        <v>2</v>
      </c>
      <c r="C1353" s="26">
        <v>43.3889</v>
      </c>
      <c r="D1353" s="26">
        <v>44.128700000000002</v>
      </c>
      <c r="E1353" s="26">
        <v>37.855600000000003</v>
      </c>
      <c r="F1353" s="26">
        <v>52.822000000000003</v>
      </c>
      <c r="G1353" s="26">
        <v>76.966999999999999</v>
      </c>
      <c r="H1353" s="26">
        <v>85.855000000000004</v>
      </c>
      <c r="I1353" s="26">
        <v>91.328999999999994</v>
      </c>
      <c r="J1353" s="26">
        <v>60.017000000000003</v>
      </c>
      <c r="K1353" s="26">
        <v>58.250999999999998</v>
      </c>
      <c r="L1353" s="26">
        <v>64.149000000000001</v>
      </c>
      <c r="M1353" s="26">
        <v>65.236000000000004</v>
      </c>
      <c r="N1353" s="26" t="s">
        <v>13</v>
      </c>
    </row>
    <row r="1354" spans="1:14" x14ac:dyDescent="0.2">
      <c r="A1354" s="26"/>
      <c r="B1354" s="27" t="s">
        <v>3</v>
      </c>
      <c r="C1354" s="26">
        <v>53.912999999999997</v>
      </c>
      <c r="D1354" s="26">
        <v>54.691299999999998</v>
      </c>
      <c r="E1354" s="26">
        <v>57.019300000000001</v>
      </c>
      <c r="F1354" s="26">
        <v>60.650599999999997</v>
      </c>
      <c r="G1354" s="26">
        <v>63.280999999999999</v>
      </c>
      <c r="H1354" s="26">
        <v>61.317</v>
      </c>
      <c r="I1354" s="26">
        <v>61.124000000000002</v>
      </c>
      <c r="J1354" s="26">
        <v>64.863</v>
      </c>
      <c r="K1354" s="26">
        <v>61.468000000000004</v>
      </c>
      <c r="L1354" s="26">
        <v>74.06</v>
      </c>
      <c r="M1354" s="26">
        <v>85.962000000000003</v>
      </c>
      <c r="N1354" s="26" t="s">
        <v>13</v>
      </c>
    </row>
    <row r="1355" spans="1:14" x14ac:dyDescent="0.2">
      <c r="A1355" s="26"/>
      <c r="B1355" s="27" t="s">
        <v>4</v>
      </c>
      <c r="C1355" s="26">
        <v>62.066099999999999</v>
      </c>
      <c r="D1355" s="26">
        <v>60.441000000000003</v>
      </c>
      <c r="E1355" s="26">
        <v>57.7361</v>
      </c>
      <c r="F1355" s="26">
        <v>74.849400000000003</v>
      </c>
      <c r="G1355" s="26">
        <v>88.922600000000003</v>
      </c>
      <c r="H1355" s="26">
        <v>92.731099999999998</v>
      </c>
      <c r="I1355" s="26">
        <v>97.350700000000003</v>
      </c>
      <c r="J1355" s="26">
        <v>102.5634</v>
      </c>
      <c r="K1355" s="26">
        <v>125.364</v>
      </c>
      <c r="L1355" s="26">
        <v>130.559</v>
      </c>
      <c r="M1355" s="26">
        <v>140.38</v>
      </c>
      <c r="N1355" s="26" t="s">
        <v>13</v>
      </c>
    </row>
    <row r="1356" spans="1:14" x14ac:dyDescent="0.2">
      <c r="A1356" s="26"/>
      <c r="B1356" s="27" t="s">
        <v>5</v>
      </c>
      <c r="C1356" s="26" t="s">
        <v>13</v>
      </c>
      <c r="D1356" s="26" t="s">
        <v>13</v>
      </c>
      <c r="E1356" s="26" t="s">
        <v>13</v>
      </c>
      <c r="F1356" s="26" t="s">
        <v>13</v>
      </c>
      <c r="G1356" s="26" t="s">
        <v>13</v>
      </c>
      <c r="H1356" s="26" t="s">
        <v>13</v>
      </c>
      <c r="I1356" s="26" t="s">
        <v>13</v>
      </c>
      <c r="J1356" s="26" t="s">
        <v>13</v>
      </c>
      <c r="K1356" s="26" t="s">
        <v>13</v>
      </c>
      <c r="L1356" s="26" t="s">
        <v>13</v>
      </c>
      <c r="M1356" s="26" t="s">
        <v>13</v>
      </c>
      <c r="N1356" s="26" t="s">
        <v>13</v>
      </c>
    </row>
    <row r="1357" spans="1:14" x14ac:dyDescent="0.2">
      <c r="A1357" s="26"/>
      <c r="B1357" s="27" t="s">
        <v>6</v>
      </c>
      <c r="C1357" s="26">
        <v>4.9957099999999999</v>
      </c>
      <c r="D1357" s="26">
        <v>5.0289999999999999</v>
      </c>
      <c r="E1357" s="26">
        <v>7.5068099999999998</v>
      </c>
      <c r="F1357" s="26">
        <v>6.2903700000000002</v>
      </c>
      <c r="G1357" s="26">
        <v>9.2484599999999997</v>
      </c>
      <c r="H1357" s="26">
        <v>8.4267099999999999</v>
      </c>
      <c r="I1357" s="26">
        <v>26.701799999999999</v>
      </c>
      <c r="J1357" s="26">
        <v>29.456199999999999</v>
      </c>
      <c r="K1357" s="26">
        <v>22.661999999999999</v>
      </c>
      <c r="L1357" s="26">
        <v>21.655999999999999</v>
      </c>
      <c r="M1357" s="26">
        <v>22.332000000000001</v>
      </c>
      <c r="N1357" s="26" t="s">
        <v>13</v>
      </c>
    </row>
    <row r="1358" spans="1:14" x14ac:dyDescent="0.2">
      <c r="A1358" s="26"/>
      <c r="B1358" s="27" t="s">
        <v>7</v>
      </c>
      <c r="C1358" s="26" t="s">
        <v>13</v>
      </c>
      <c r="D1358" s="26" t="s">
        <v>13</v>
      </c>
      <c r="E1358" s="26" t="s">
        <v>13</v>
      </c>
      <c r="F1358" s="26" t="s">
        <v>13</v>
      </c>
      <c r="G1358" s="26" t="s">
        <v>13</v>
      </c>
      <c r="H1358" s="26" t="s">
        <v>13</v>
      </c>
      <c r="I1358" s="26" t="s">
        <v>13</v>
      </c>
      <c r="J1358" s="26" t="s">
        <v>13</v>
      </c>
      <c r="K1358" s="26" t="s">
        <v>13</v>
      </c>
      <c r="L1358" s="26" t="s">
        <v>13</v>
      </c>
      <c r="M1358" s="26" t="s">
        <v>13</v>
      </c>
      <c r="N1358" s="26" t="s">
        <v>13</v>
      </c>
    </row>
    <row r="1359" spans="1:14" x14ac:dyDescent="0.2">
      <c r="A1359" s="26"/>
      <c r="B1359" s="27" t="s">
        <v>8</v>
      </c>
      <c r="C1359" s="26">
        <v>0.429481</v>
      </c>
      <c r="D1359" s="26">
        <v>0.42957099999999998</v>
      </c>
      <c r="E1359" s="26">
        <v>0.42968699999999999</v>
      </c>
      <c r="F1359" s="26">
        <v>0.429562</v>
      </c>
      <c r="G1359" s="26">
        <v>0.42956</v>
      </c>
      <c r="H1359" s="26">
        <v>0.42955199999999999</v>
      </c>
      <c r="I1359" s="26">
        <v>0.44026500000000002</v>
      </c>
      <c r="J1359" s="26">
        <v>0.460366</v>
      </c>
      <c r="K1359" s="26">
        <v>1.7849999999999999</v>
      </c>
      <c r="L1359" s="26">
        <v>2.9830000000000001</v>
      </c>
      <c r="M1359" s="26">
        <v>3.6909999999999998</v>
      </c>
      <c r="N1359" s="26" t="s">
        <v>13</v>
      </c>
    </row>
    <row r="1360" spans="1:14" x14ac:dyDescent="0.2">
      <c r="A1360" s="26"/>
      <c r="B1360" s="27" t="s">
        <v>9</v>
      </c>
      <c r="C1360" s="26">
        <v>7.4249799999999997</v>
      </c>
      <c r="D1360" s="26">
        <v>7.4265400000000001</v>
      </c>
      <c r="E1360" s="26">
        <v>7.44536</v>
      </c>
      <c r="F1360" s="26">
        <v>7.6357600000000003</v>
      </c>
      <c r="G1360" s="26">
        <v>7.4438199999999997</v>
      </c>
      <c r="H1360" s="26">
        <v>7.4002100000000004</v>
      </c>
      <c r="I1360" s="26">
        <v>4.5952400000000004</v>
      </c>
      <c r="J1360" s="26">
        <v>5.78681</v>
      </c>
      <c r="K1360" s="26">
        <v>29.042000000000002</v>
      </c>
      <c r="L1360" s="26">
        <v>27.934000000000001</v>
      </c>
      <c r="M1360" s="26">
        <v>27.114000000000001</v>
      </c>
      <c r="N1360" s="26" t="s">
        <v>13</v>
      </c>
    </row>
    <row r="1361" spans="1:14" x14ac:dyDescent="0.2">
      <c r="A1361" s="26"/>
      <c r="B1361" s="27" t="s">
        <v>10</v>
      </c>
      <c r="C1361" s="26">
        <v>20.8749</v>
      </c>
      <c r="D1361" s="26">
        <v>20.879300000000001</v>
      </c>
      <c r="E1361" s="26">
        <v>20.886099999999999</v>
      </c>
      <c r="F1361" s="26">
        <v>25.053599999999999</v>
      </c>
      <c r="G1361" s="26">
        <v>31.510999999999999</v>
      </c>
      <c r="H1361" s="26">
        <v>31.596599999999999</v>
      </c>
      <c r="I1361" s="26">
        <v>30.844000000000001</v>
      </c>
      <c r="J1361" s="26">
        <v>32.3919</v>
      </c>
      <c r="K1361" s="26">
        <v>37.491</v>
      </c>
      <c r="L1361" s="26">
        <v>43.771000000000001</v>
      </c>
      <c r="M1361" s="26">
        <v>49.093000000000004</v>
      </c>
      <c r="N1361" s="26" t="s">
        <v>13</v>
      </c>
    </row>
    <row r="1362" spans="1:14" x14ac:dyDescent="0.2">
      <c r="A1362" s="26"/>
      <c r="B1362" s="27" t="s">
        <v>11</v>
      </c>
      <c r="C1362" s="26">
        <v>9.3237699999999997</v>
      </c>
      <c r="D1362" s="26">
        <v>9.3257300000000001</v>
      </c>
      <c r="E1362" s="26">
        <v>9.4640000000000004</v>
      </c>
      <c r="F1362" s="26">
        <v>9.4792500000000004</v>
      </c>
      <c r="G1362" s="26">
        <v>9.5493400000000008</v>
      </c>
      <c r="H1362" s="26">
        <v>9.5983099999999997</v>
      </c>
      <c r="I1362" s="26">
        <v>9.6673100000000005</v>
      </c>
      <c r="J1362" s="26">
        <v>9.6683400000000006</v>
      </c>
      <c r="K1362" s="26">
        <v>9.7650000000000006</v>
      </c>
      <c r="L1362" s="26">
        <v>11.010999999999999</v>
      </c>
      <c r="M1362" s="26">
        <v>11.849</v>
      </c>
      <c r="N1362" s="26" t="s">
        <v>13</v>
      </c>
    </row>
    <row r="1363" spans="1:14" x14ac:dyDescent="0.2">
      <c r="A1363" s="26"/>
      <c r="B1363" s="27" t="s">
        <v>12</v>
      </c>
      <c r="C1363" s="26">
        <v>19.0168</v>
      </c>
      <c r="D1363" s="26">
        <v>17.3507</v>
      </c>
      <c r="E1363" s="26">
        <v>12.0037</v>
      </c>
      <c r="F1363" s="26">
        <v>25.960599999999999</v>
      </c>
      <c r="G1363" s="26">
        <v>30.740500000000001</v>
      </c>
      <c r="H1363" s="26">
        <v>35.28</v>
      </c>
      <c r="I1363" s="26">
        <v>25.1021</v>
      </c>
      <c r="J1363" s="26">
        <v>24.8</v>
      </c>
      <c r="K1363" s="26">
        <v>24.617999999999999</v>
      </c>
      <c r="L1363" s="26">
        <v>23.202999999999999</v>
      </c>
      <c r="M1363" s="26">
        <v>26.3</v>
      </c>
      <c r="N1363" s="26" t="s">
        <v>13</v>
      </c>
    </row>
    <row r="1364" spans="1:14" x14ac:dyDescent="0.2">
      <c r="A1364" s="26" t="s">
        <v>189</v>
      </c>
      <c r="B1364" s="27" t="s">
        <v>1</v>
      </c>
      <c r="C1364" s="26">
        <v>21955.7</v>
      </c>
      <c r="D1364" s="26">
        <v>23651</v>
      </c>
      <c r="E1364" s="26">
        <v>28668.400000000001</v>
      </c>
      <c r="F1364" s="26">
        <v>30269.8</v>
      </c>
      <c r="G1364" s="26">
        <v>27471.5</v>
      </c>
      <c r="H1364" s="26">
        <v>32644.6</v>
      </c>
      <c r="I1364" s="26">
        <v>38344.5</v>
      </c>
      <c r="J1364" s="26">
        <v>43348.5</v>
      </c>
      <c r="K1364" s="26">
        <v>45137.2</v>
      </c>
      <c r="L1364" s="26">
        <v>45319.652000000002</v>
      </c>
      <c r="M1364" s="26">
        <v>40003.803</v>
      </c>
      <c r="N1364" s="26">
        <v>39346.915476000002</v>
      </c>
    </row>
    <row r="1365" spans="1:14" x14ac:dyDescent="0.2">
      <c r="A1365" s="26"/>
      <c r="B1365" s="27" t="s">
        <v>61</v>
      </c>
      <c r="C1365" s="26" t="s">
        <v>13</v>
      </c>
      <c r="D1365" s="26" t="s">
        <v>13</v>
      </c>
      <c r="E1365" s="26" t="s">
        <v>13</v>
      </c>
      <c r="F1365" s="26" t="s">
        <v>13</v>
      </c>
      <c r="G1365" s="26" t="s">
        <v>13</v>
      </c>
      <c r="H1365" s="26">
        <v>174.292</v>
      </c>
      <c r="I1365" s="26">
        <v>232.61500000000001</v>
      </c>
      <c r="J1365" s="26">
        <v>279.05399999999997</v>
      </c>
      <c r="K1365" s="26">
        <v>383.69499999999999</v>
      </c>
      <c r="L1365" s="26">
        <v>346.952</v>
      </c>
      <c r="M1365" s="26">
        <v>367.00299999999999</v>
      </c>
      <c r="N1365" s="26">
        <v>412.06586199999998</v>
      </c>
    </row>
    <row r="1366" spans="1:14" x14ac:dyDescent="0.2">
      <c r="A1366" s="26"/>
      <c r="B1366" s="27" t="s">
        <v>2</v>
      </c>
      <c r="C1366" s="26">
        <v>8395.7999999999993</v>
      </c>
      <c r="D1366" s="26">
        <v>9532.66</v>
      </c>
      <c r="E1366" s="26">
        <v>10942.3</v>
      </c>
      <c r="F1366" s="26">
        <v>11391.1</v>
      </c>
      <c r="G1366" s="26">
        <v>9265.16</v>
      </c>
      <c r="H1366" s="26">
        <v>10227.700000000001</v>
      </c>
      <c r="I1366" s="26">
        <v>11417.2</v>
      </c>
      <c r="J1366" s="26">
        <v>11589.2</v>
      </c>
      <c r="K1366" s="26">
        <v>12246.7</v>
      </c>
      <c r="L1366" s="26">
        <v>12737.044</v>
      </c>
      <c r="M1366" s="26">
        <v>10507.773999999999</v>
      </c>
      <c r="N1366" s="26">
        <v>9627.0919909999993</v>
      </c>
    </row>
    <row r="1367" spans="1:14" x14ac:dyDescent="0.2">
      <c r="A1367" s="26"/>
      <c r="B1367" s="27" t="s">
        <v>3</v>
      </c>
      <c r="C1367" s="26">
        <v>3711.21</v>
      </c>
      <c r="D1367" s="26">
        <v>4256.95</v>
      </c>
      <c r="E1367" s="26">
        <v>5600.97</v>
      </c>
      <c r="F1367" s="26">
        <v>6708.71</v>
      </c>
      <c r="G1367" s="26">
        <v>6508.44</v>
      </c>
      <c r="H1367" s="26">
        <v>8324.06</v>
      </c>
      <c r="I1367" s="26">
        <v>10179.9</v>
      </c>
      <c r="J1367" s="26">
        <v>12217.1</v>
      </c>
      <c r="K1367" s="26">
        <v>12235.9</v>
      </c>
      <c r="L1367" s="26">
        <v>12441.934999999999</v>
      </c>
      <c r="M1367" s="26">
        <v>10589.013000000001</v>
      </c>
      <c r="N1367" s="26">
        <v>10011.79428</v>
      </c>
    </row>
    <row r="1368" spans="1:14" x14ac:dyDescent="0.2">
      <c r="A1368" s="26"/>
      <c r="B1368" s="27" t="s">
        <v>4</v>
      </c>
      <c r="C1368" s="26">
        <v>9848.69</v>
      </c>
      <c r="D1368" s="26">
        <v>9861.39</v>
      </c>
      <c r="E1368" s="26">
        <v>12125.13</v>
      </c>
      <c r="F1368" s="26">
        <v>12169.99</v>
      </c>
      <c r="G1368" s="26">
        <v>11697.9</v>
      </c>
      <c r="H1368" s="26">
        <v>13918.548000000001</v>
      </c>
      <c r="I1368" s="26">
        <v>16514.785</v>
      </c>
      <c r="J1368" s="26">
        <v>19263.146000000001</v>
      </c>
      <c r="K1368" s="26">
        <v>20270.904999999999</v>
      </c>
      <c r="L1368" s="26">
        <v>19793.72</v>
      </c>
      <c r="M1368" s="26">
        <v>18540.011999999999</v>
      </c>
      <c r="N1368" s="26">
        <v>19295.963342999999</v>
      </c>
    </row>
    <row r="1369" spans="1:14" x14ac:dyDescent="0.2">
      <c r="A1369" s="26"/>
      <c r="B1369" s="27" t="s">
        <v>5</v>
      </c>
      <c r="C1369" s="26">
        <v>1087.0999999999999</v>
      </c>
      <c r="D1369" s="26">
        <v>1145.53</v>
      </c>
      <c r="E1369" s="26">
        <v>1689.47</v>
      </c>
      <c r="F1369" s="26">
        <v>1411.81</v>
      </c>
      <c r="G1369" s="26">
        <v>1034.1099999999999</v>
      </c>
      <c r="H1369" s="26">
        <v>1182.8699999999999</v>
      </c>
      <c r="I1369" s="26">
        <v>1347.35</v>
      </c>
      <c r="J1369" s="26">
        <v>2397.9699999999998</v>
      </c>
      <c r="K1369" s="26">
        <v>2560.91</v>
      </c>
      <c r="L1369" s="26">
        <v>2638.5990000000002</v>
      </c>
      <c r="M1369" s="26">
        <v>2714.4119999999998</v>
      </c>
      <c r="N1369" s="26">
        <v>2526.6781390000001</v>
      </c>
    </row>
    <row r="1370" spans="1:14" x14ac:dyDescent="0.2">
      <c r="A1370" s="26"/>
      <c r="B1370" s="27" t="s">
        <v>6</v>
      </c>
      <c r="C1370" s="26">
        <v>517.99099999999999</v>
      </c>
      <c r="D1370" s="26">
        <v>610.99599999999998</v>
      </c>
      <c r="E1370" s="26">
        <v>683.81299999999999</v>
      </c>
      <c r="F1370" s="26">
        <v>727.78800000000001</v>
      </c>
      <c r="G1370" s="26">
        <v>734.17</v>
      </c>
      <c r="H1370" s="26">
        <v>2186.17</v>
      </c>
      <c r="I1370" s="26">
        <v>2530.27</v>
      </c>
      <c r="J1370" s="26">
        <v>2880.59</v>
      </c>
      <c r="K1370" s="26">
        <v>2764.44</v>
      </c>
      <c r="L1370" s="26">
        <v>2763.3119999999999</v>
      </c>
      <c r="M1370" s="26">
        <v>2367.5700000000002</v>
      </c>
      <c r="N1370" s="26">
        <v>2299.6976110000001</v>
      </c>
    </row>
    <row r="1371" spans="1:14" x14ac:dyDescent="0.2">
      <c r="A1371" s="26"/>
      <c r="B1371" s="27" t="s">
        <v>7</v>
      </c>
      <c r="C1371" s="26">
        <v>119.358</v>
      </c>
      <c r="D1371" s="26">
        <v>128.928</v>
      </c>
      <c r="E1371" s="26">
        <v>203.91900000000001</v>
      </c>
      <c r="F1371" s="26">
        <v>300.74400000000003</v>
      </c>
      <c r="G1371" s="26">
        <v>307.24700000000001</v>
      </c>
      <c r="H1371" s="26">
        <v>482.25299999999999</v>
      </c>
      <c r="I1371" s="26">
        <v>494.59899999999999</v>
      </c>
      <c r="J1371" s="26">
        <v>521.56700000000001</v>
      </c>
      <c r="K1371" s="26">
        <v>455.15499999999997</v>
      </c>
      <c r="L1371" s="26">
        <v>414.48599999999999</v>
      </c>
      <c r="M1371" s="26">
        <v>429.94</v>
      </c>
      <c r="N1371" s="26">
        <v>529.00140399999998</v>
      </c>
    </row>
    <row r="1372" spans="1:14" x14ac:dyDescent="0.2">
      <c r="A1372" s="26"/>
      <c r="B1372" s="27" t="s">
        <v>8</v>
      </c>
      <c r="C1372" s="26">
        <v>1369.66</v>
      </c>
      <c r="D1372" s="26">
        <v>954.00199999999995</v>
      </c>
      <c r="E1372" s="26">
        <v>1185.19</v>
      </c>
      <c r="F1372" s="26">
        <v>1267.78</v>
      </c>
      <c r="G1372" s="26">
        <v>1133.1199999999999</v>
      </c>
      <c r="H1372" s="26">
        <v>1318.01</v>
      </c>
      <c r="I1372" s="26">
        <v>1634.19</v>
      </c>
      <c r="J1372" s="26">
        <v>1543.3</v>
      </c>
      <c r="K1372" s="26">
        <v>1395.33</v>
      </c>
      <c r="L1372" s="26">
        <v>1423.8610000000001</v>
      </c>
      <c r="M1372" s="26">
        <v>1256.98</v>
      </c>
      <c r="N1372" s="26">
        <v>1318.606773</v>
      </c>
    </row>
    <row r="1373" spans="1:14" x14ac:dyDescent="0.2">
      <c r="A1373" s="26"/>
      <c r="B1373" s="27" t="s">
        <v>9</v>
      </c>
      <c r="C1373" s="26">
        <v>1059.0999999999999</v>
      </c>
      <c r="D1373" s="26">
        <v>1190.5899999999999</v>
      </c>
      <c r="E1373" s="26">
        <v>1503.67</v>
      </c>
      <c r="F1373" s="26">
        <v>1713.13</v>
      </c>
      <c r="G1373" s="26">
        <v>1977.83</v>
      </c>
      <c r="H1373" s="26">
        <v>1982.7</v>
      </c>
      <c r="I1373" s="26">
        <v>2365.84</v>
      </c>
      <c r="J1373" s="26">
        <v>2768.38</v>
      </c>
      <c r="K1373" s="26">
        <v>3192.24</v>
      </c>
      <c r="L1373" s="26">
        <v>3135.8890000000001</v>
      </c>
      <c r="M1373" s="26">
        <v>3211.1149999999998</v>
      </c>
      <c r="N1373" s="26">
        <v>3078.7074940000002</v>
      </c>
    </row>
    <row r="1374" spans="1:14" x14ac:dyDescent="0.2">
      <c r="A1374" s="26"/>
      <c r="B1374" s="27" t="s">
        <v>10</v>
      </c>
      <c r="C1374" s="26">
        <v>3635.64</v>
      </c>
      <c r="D1374" s="26">
        <v>4170.51</v>
      </c>
      <c r="E1374" s="26">
        <v>4732.9799999999996</v>
      </c>
      <c r="F1374" s="26">
        <v>5362.66</v>
      </c>
      <c r="G1374" s="26">
        <v>5399.71</v>
      </c>
      <c r="H1374" s="26">
        <v>6233.06</v>
      </c>
      <c r="I1374" s="26">
        <v>7533.27</v>
      </c>
      <c r="J1374" s="26">
        <v>8328.9500000000007</v>
      </c>
      <c r="K1374" s="26">
        <v>8860.44</v>
      </c>
      <c r="L1374" s="26">
        <v>8253.33</v>
      </c>
      <c r="M1374" s="26">
        <v>7438.902</v>
      </c>
      <c r="N1374" s="26">
        <v>8498.8509460000005</v>
      </c>
    </row>
    <row r="1375" spans="1:14" x14ac:dyDescent="0.2">
      <c r="A1375" s="26"/>
      <c r="B1375" s="27" t="s">
        <v>11</v>
      </c>
      <c r="C1375" s="26">
        <v>1854.64</v>
      </c>
      <c r="D1375" s="26">
        <v>1431.21</v>
      </c>
      <c r="E1375" s="26">
        <v>1933.07</v>
      </c>
      <c r="F1375" s="26">
        <v>1176.53</v>
      </c>
      <c r="G1375" s="26">
        <v>897.01300000000003</v>
      </c>
      <c r="H1375" s="26">
        <v>289.34300000000002</v>
      </c>
      <c r="I1375" s="26">
        <v>347.54199999999997</v>
      </c>
      <c r="J1375" s="26">
        <v>604.67499999999995</v>
      </c>
      <c r="K1375" s="26">
        <v>878.69600000000003</v>
      </c>
      <c r="L1375" s="26">
        <v>972.97500000000002</v>
      </c>
      <c r="M1375" s="26">
        <v>874.42700000000002</v>
      </c>
      <c r="N1375" s="26">
        <v>791.13153699999998</v>
      </c>
    </row>
    <row r="1376" spans="1:14" x14ac:dyDescent="0.2">
      <c r="A1376" s="26"/>
      <c r="B1376" s="27" t="s">
        <v>12</v>
      </c>
      <c r="C1376" s="26">
        <v>205.238</v>
      </c>
      <c r="D1376" s="26">
        <v>229.66499999999999</v>
      </c>
      <c r="E1376" s="26">
        <v>192.94300000000001</v>
      </c>
      <c r="F1376" s="26">
        <v>209.53299999999999</v>
      </c>
      <c r="G1376" s="26">
        <v>214.74700000000001</v>
      </c>
      <c r="H1376" s="26">
        <v>244.17099999999999</v>
      </c>
      <c r="I1376" s="26">
        <v>261.80599999999998</v>
      </c>
      <c r="J1376" s="26">
        <v>217.697</v>
      </c>
      <c r="K1376" s="26">
        <v>163.75299999999999</v>
      </c>
      <c r="L1376" s="26">
        <v>191.26900000000001</v>
      </c>
      <c r="M1376" s="26">
        <v>246.666</v>
      </c>
      <c r="N1376" s="26">
        <v>253.28943799999999</v>
      </c>
    </row>
    <row r="1377" spans="1:14" x14ac:dyDescent="0.2">
      <c r="A1377" s="26" t="s">
        <v>190</v>
      </c>
      <c r="B1377" s="27" t="s">
        <v>1</v>
      </c>
      <c r="C1377" s="26">
        <v>213.071</v>
      </c>
      <c r="D1377" s="26">
        <v>231.16300000000001</v>
      </c>
      <c r="E1377" s="26">
        <v>330.89400000000001</v>
      </c>
      <c r="F1377" s="26">
        <v>427.94099999999997</v>
      </c>
      <c r="G1377" s="26">
        <v>398.322</v>
      </c>
      <c r="H1377" s="26">
        <v>451.36500000000001</v>
      </c>
      <c r="I1377" s="26">
        <v>581.01400000000001</v>
      </c>
      <c r="J1377" s="26">
        <v>570.64700000000005</v>
      </c>
      <c r="K1377" s="26">
        <v>696.56700000000001</v>
      </c>
      <c r="L1377" s="26">
        <v>793.298</v>
      </c>
      <c r="M1377" s="26">
        <v>879.80899999999997</v>
      </c>
      <c r="N1377" s="26">
        <v>997.67314999999996</v>
      </c>
    </row>
    <row r="1378" spans="1:14" x14ac:dyDescent="0.2">
      <c r="A1378" s="26"/>
      <c r="B1378" s="27" t="s">
        <v>61</v>
      </c>
      <c r="C1378" s="26" t="s">
        <v>13</v>
      </c>
      <c r="D1378" s="26" t="s">
        <v>13</v>
      </c>
      <c r="E1378" s="26" t="s">
        <v>13</v>
      </c>
      <c r="F1378" s="26" t="s">
        <v>13</v>
      </c>
      <c r="G1378" s="26" t="s">
        <v>13</v>
      </c>
      <c r="H1378" s="26" t="s">
        <v>13</v>
      </c>
      <c r="I1378" s="26" t="s">
        <v>13</v>
      </c>
      <c r="J1378" s="26" t="s">
        <v>13</v>
      </c>
      <c r="K1378" s="26" t="s">
        <v>13</v>
      </c>
      <c r="L1378" s="26" t="s">
        <v>13</v>
      </c>
      <c r="M1378" s="26" t="s">
        <v>13</v>
      </c>
      <c r="N1378" s="26" t="s">
        <v>13</v>
      </c>
    </row>
    <row r="1379" spans="1:14" x14ac:dyDescent="0.2">
      <c r="A1379" s="26"/>
      <c r="B1379" s="27" t="s">
        <v>2</v>
      </c>
      <c r="C1379" s="26">
        <v>94.535300000000007</v>
      </c>
      <c r="D1379" s="26">
        <v>115.455</v>
      </c>
      <c r="E1379" s="26">
        <v>146.56899999999999</v>
      </c>
      <c r="F1379" s="26">
        <v>178.19200000000001</v>
      </c>
      <c r="G1379" s="26">
        <v>134.792</v>
      </c>
      <c r="H1379" s="26">
        <v>151.69399999999999</v>
      </c>
      <c r="I1379" s="26">
        <v>175.16</v>
      </c>
      <c r="J1379" s="26">
        <v>159.958</v>
      </c>
      <c r="K1379" s="26">
        <v>175.19900000000001</v>
      </c>
      <c r="L1379" s="26">
        <v>208.477</v>
      </c>
      <c r="M1379" s="26">
        <v>218.286</v>
      </c>
      <c r="N1379" s="26" t="s">
        <v>13</v>
      </c>
    </row>
    <row r="1380" spans="1:14" x14ac:dyDescent="0.2">
      <c r="A1380" s="26"/>
      <c r="B1380" s="27" t="s">
        <v>3</v>
      </c>
      <c r="C1380" s="26">
        <v>69.9392</v>
      </c>
      <c r="D1380" s="26">
        <v>78.331900000000005</v>
      </c>
      <c r="E1380" s="26">
        <v>122.122</v>
      </c>
      <c r="F1380" s="26">
        <v>166.86500000000001</v>
      </c>
      <c r="G1380" s="26">
        <v>174.47200000000001</v>
      </c>
      <c r="H1380" s="26">
        <v>204.88300000000001</v>
      </c>
      <c r="I1380" s="26">
        <v>183.51599999999999</v>
      </c>
      <c r="J1380" s="26">
        <v>164.422</v>
      </c>
      <c r="K1380" s="26">
        <v>204.357</v>
      </c>
      <c r="L1380" s="26">
        <v>207.571</v>
      </c>
      <c r="M1380" s="26">
        <v>253.20400000000001</v>
      </c>
      <c r="N1380" s="26" t="s">
        <v>13</v>
      </c>
    </row>
    <row r="1381" spans="1:14" x14ac:dyDescent="0.2">
      <c r="A1381" s="26"/>
      <c r="B1381" s="27" t="s">
        <v>4</v>
      </c>
      <c r="C1381" s="26">
        <v>48.595999999999997</v>
      </c>
      <c r="D1381" s="26">
        <v>37.376100000000001</v>
      </c>
      <c r="E1381" s="26">
        <v>62.203000000000003</v>
      </c>
      <c r="F1381" s="26">
        <v>82.884</v>
      </c>
      <c r="G1381" s="26">
        <v>89.058000000000007</v>
      </c>
      <c r="H1381" s="26">
        <v>94.787999999999997</v>
      </c>
      <c r="I1381" s="26">
        <v>222.33799999999999</v>
      </c>
      <c r="J1381" s="26">
        <v>246.267</v>
      </c>
      <c r="K1381" s="26">
        <v>317.01100000000002</v>
      </c>
      <c r="L1381" s="26">
        <v>377.25</v>
      </c>
      <c r="M1381" s="26">
        <v>408.31900000000002</v>
      </c>
      <c r="N1381" s="26" t="s">
        <v>13</v>
      </c>
    </row>
    <row r="1382" spans="1:14" x14ac:dyDescent="0.2">
      <c r="A1382" s="26"/>
      <c r="B1382" s="27" t="s">
        <v>5</v>
      </c>
      <c r="C1382" s="26" t="s">
        <v>13</v>
      </c>
      <c r="D1382" s="26" t="s">
        <v>13</v>
      </c>
      <c r="E1382" s="26">
        <v>5.2515099999999997</v>
      </c>
      <c r="F1382" s="26">
        <v>10.2514</v>
      </c>
      <c r="G1382" s="26">
        <v>12.0992</v>
      </c>
      <c r="H1382" s="26">
        <v>5.79</v>
      </c>
      <c r="I1382" s="26">
        <v>16.521100000000001</v>
      </c>
      <c r="J1382" s="26">
        <v>8.3465799999999994</v>
      </c>
      <c r="K1382" s="26">
        <v>11.6463</v>
      </c>
      <c r="L1382" s="26">
        <v>8.1180000000000003</v>
      </c>
      <c r="M1382" s="26">
        <v>10.612</v>
      </c>
      <c r="N1382" s="26" t="s">
        <v>13</v>
      </c>
    </row>
    <row r="1383" spans="1:14" x14ac:dyDescent="0.2">
      <c r="A1383" s="26"/>
      <c r="B1383" s="27" t="s">
        <v>6</v>
      </c>
      <c r="C1383" s="26">
        <v>7.59762</v>
      </c>
      <c r="D1383" s="26">
        <v>9.4505599999999994</v>
      </c>
      <c r="E1383" s="26">
        <v>12.8743</v>
      </c>
      <c r="F1383" s="26">
        <v>15.3841</v>
      </c>
      <c r="G1383" s="26">
        <v>19.513200000000001</v>
      </c>
      <c r="H1383" s="26">
        <v>20.050599999999999</v>
      </c>
      <c r="I1383" s="26">
        <v>22.896999999999998</v>
      </c>
      <c r="J1383" s="26">
        <v>28.766999999999999</v>
      </c>
      <c r="K1383" s="26">
        <v>34.11</v>
      </c>
      <c r="L1383" s="26">
        <v>38.67</v>
      </c>
      <c r="M1383" s="26">
        <v>41.274999999999999</v>
      </c>
      <c r="N1383" s="26" t="s">
        <v>13</v>
      </c>
    </row>
    <row r="1384" spans="1:14" x14ac:dyDescent="0.2">
      <c r="A1384" s="26"/>
      <c r="B1384" s="27" t="s">
        <v>7</v>
      </c>
      <c r="C1384" s="26" t="s">
        <v>13</v>
      </c>
      <c r="D1384" s="26" t="s">
        <v>13</v>
      </c>
      <c r="E1384" s="26" t="s">
        <v>13</v>
      </c>
      <c r="F1384" s="26" t="s">
        <v>13</v>
      </c>
      <c r="G1384" s="26" t="s">
        <v>13</v>
      </c>
      <c r="H1384" s="26" t="s">
        <v>13</v>
      </c>
      <c r="I1384" s="26" t="s">
        <v>13</v>
      </c>
      <c r="J1384" s="26" t="s">
        <v>13</v>
      </c>
      <c r="K1384" s="26">
        <v>1.6E-2</v>
      </c>
      <c r="L1384" s="26">
        <v>0.21199999999999999</v>
      </c>
      <c r="M1384" s="26">
        <v>0.26200000000000001</v>
      </c>
      <c r="N1384" s="26" t="s">
        <v>13</v>
      </c>
    </row>
    <row r="1385" spans="1:14" x14ac:dyDescent="0.2">
      <c r="A1385" s="26"/>
      <c r="B1385" s="27" t="s">
        <v>8</v>
      </c>
      <c r="C1385" s="26" t="s">
        <v>13</v>
      </c>
      <c r="D1385" s="26" t="s">
        <v>13</v>
      </c>
      <c r="E1385" s="26">
        <v>0.98877300000000001</v>
      </c>
      <c r="F1385" s="26">
        <v>1.91005</v>
      </c>
      <c r="G1385" s="26">
        <v>2.7764000000000002</v>
      </c>
      <c r="H1385" s="26">
        <v>2.27</v>
      </c>
      <c r="I1385" s="26">
        <v>3.4235099999999998</v>
      </c>
      <c r="J1385" s="26">
        <v>3.714</v>
      </c>
      <c r="K1385" s="26">
        <v>3.6560000000000001</v>
      </c>
      <c r="L1385" s="26">
        <v>3.5430000000000001</v>
      </c>
      <c r="M1385" s="26">
        <v>6.109</v>
      </c>
      <c r="N1385" s="26" t="s">
        <v>13</v>
      </c>
    </row>
    <row r="1386" spans="1:14" x14ac:dyDescent="0.2">
      <c r="A1386" s="26"/>
      <c r="B1386" s="27" t="s">
        <v>9</v>
      </c>
      <c r="C1386" s="26" t="s">
        <v>13</v>
      </c>
      <c r="D1386" s="26" t="s">
        <v>13</v>
      </c>
      <c r="E1386" s="26">
        <v>14.998200000000001</v>
      </c>
      <c r="F1386" s="26">
        <v>22.401599999999998</v>
      </c>
      <c r="G1386" s="26">
        <v>23.568200000000001</v>
      </c>
      <c r="H1386" s="26">
        <v>30.855</v>
      </c>
      <c r="I1386" s="26">
        <v>33.497999999999998</v>
      </c>
      <c r="J1386" s="26">
        <v>49.042999999999999</v>
      </c>
      <c r="K1386" s="26">
        <v>48.834000000000003</v>
      </c>
      <c r="L1386" s="26">
        <v>68.433000000000007</v>
      </c>
      <c r="M1386" s="26">
        <v>78.489999999999995</v>
      </c>
      <c r="N1386" s="26" t="s">
        <v>13</v>
      </c>
    </row>
    <row r="1387" spans="1:14" x14ac:dyDescent="0.2">
      <c r="A1387" s="26"/>
      <c r="B1387" s="27" t="s">
        <v>10</v>
      </c>
      <c r="C1387" s="26">
        <v>38.098399999999998</v>
      </c>
      <c r="D1387" s="26">
        <v>23.124300000000002</v>
      </c>
      <c r="E1387" s="26">
        <v>23.578099999999999</v>
      </c>
      <c r="F1387" s="26">
        <v>24.462599999999998</v>
      </c>
      <c r="G1387" s="26">
        <v>26.927199999999999</v>
      </c>
      <c r="H1387" s="26">
        <v>30.373899999999999</v>
      </c>
      <c r="I1387" s="26">
        <v>137.67400000000001</v>
      </c>
      <c r="J1387" s="26">
        <v>149.34</v>
      </c>
      <c r="K1387" s="26">
        <v>209.59200000000001</v>
      </c>
      <c r="L1387" s="26">
        <v>229.90100000000001</v>
      </c>
      <c r="M1387" s="26">
        <v>252.05500000000001</v>
      </c>
      <c r="N1387" s="26" t="s">
        <v>13</v>
      </c>
    </row>
    <row r="1388" spans="1:14" x14ac:dyDescent="0.2">
      <c r="A1388" s="26"/>
      <c r="B1388" s="27" t="s">
        <v>11</v>
      </c>
      <c r="C1388" s="26" t="s">
        <v>13</v>
      </c>
      <c r="D1388" s="26" t="s">
        <v>13</v>
      </c>
      <c r="E1388" s="26" t="s">
        <v>13</v>
      </c>
      <c r="F1388" s="26" t="s">
        <v>13</v>
      </c>
      <c r="G1388" s="26" t="s">
        <v>13</v>
      </c>
      <c r="H1388" s="26" t="s">
        <v>13</v>
      </c>
      <c r="I1388" s="26">
        <v>2.9006400000000001</v>
      </c>
      <c r="J1388" s="26">
        <v>3.6949999999999998</v>
      </c>
      <c r="K1388" s="26">
        <v>4.2690000000000001</v>
      </c>
      <c r="L1388" s="26">
        <v>23.08</v>
      </c>
      <c r="M1388" s="26">
        <v>11.794</v>
      </c>
      <c r="N1388" s="26" t="s">
        <v>13</v>
      </c>
    </row>
    <row r="1389" spans="1:14" x14ac:dyDescent="0.2">
      <c r="A1389" s="26"/>
      <c r="B1389" s="27" t="s">
        <v>12</v>
      </c>
      <c r="C1389" s="26">
        <v>2.9003899999999998</v>
      </c>
      <c r="D1389" s="26">
        <v>4.8012899999999998</v>
      </c>
      <c r="E1389" s="26">
        <v>4.5119800000000003</v>
      </c>
      <c r="F1389" s="26">
        <v>8.47438</v>
      </c>
      <c r="G1389" s="26">
        <v>4.1735199999999999</v>
      </c>
      <c r="H1389" s="26">
        <v>5.4483600000000001</v>
      </c>
      <c r="I1389" s="26">
        <v>5.4231400000000001</v>
      </c>
      <c r="J1389" s="26">
        <v>3.3625400000000001</v>
      </c>
      <c r="K1389" s="26">
        <v>4.8877499999999996</v>
      </c>
      <c r="L1389" s="26">
        <v>5.2930000000000001</v>
      </c>
      <c r="M1389" s="26">
        <v>7.7210000000000001</v>
      </c>
      <c r="N1389" s="26" t="s">
        <v>13</v>
      </c>
    </row>
    <row r="1390" spans="1:14" x14ac:dyDescent="0.2">
      <c r="A1390" s="26" t="s">
        <v>191</v>
      </c>
      <c r="B1390" s="27" t="s">
        <v>1</v>
      </c>
      <c r="C1390" s="26">
        <v>589.95000000000005</v>
      </c>
      <c r="D1390" s="26">
        <v>676.60500000000002</v>
      </c>
      <c r="E1390" s="26">
        <v>778.10500000000002</v>
      </c>
      <c r="F1390" s="26">
        <v>1026.58</v>
      </c>
      <c r="G1390" s="26">
        <v>829.58799999999997</v>
      </c>
      <c r="H1390" s="26">
        <v>1027.5899999999999</v>
      </c>
      <c r="I1390" s="26">
        <v>1128.3599999999999</v>
      </c>
      <c r="J1390" s="26">
        <v>1064.26</v>
      </c>
      <c r="K1390" s="26">
        <v>2157.4499999999998</v>
      </c>
      <c r="L1390" s="26">
        <v>2175.692</v>
      </c>
      <c r="M1390" s="26">
        <v>1994.5509750000001</v>
      </c>
      <c r="N1390" s="26">
        <v>2419.452237</v>
      </c>
    </row>
    <row r="1391" spans="1:14" x14ac:dyDescent="0.2">
      <c r="A1391" s="26"/>
      <c r="B1391" s="27" t="s">
        <v>61</v>
      </c>
      <c r="C1391" s="26">
        <v>1.9148099999999999</v>
      </c>
      <c r="D1391" s="26">
        <v>2.2184400000000002</v>
      </c>
      <c r="E1391" s="26">
        <v>1.5231600000000001</v>
      </c>
      <c r="F1391" s="26">
        <v>2.34477</v>
      </c>
      <c r="G1391" s="26">
        <v>4.0026599999999997</v>
      </c>
      <c r="H1391" s="26">
        <v>13.4672</v>
      </c>
      <c r="I1391" s="26">
        <v>12.7218</v>
      </c>
      <c r="J1391" s="26">
        <v>15.185</v>
      </c>
      <c r="K1391" s="26">
        <v>9.3089999999999993</v>
      </c>
      <c r="L1391" s="26">
        <v>6.6139999999999999</v>
      </c>
      <c r="M1391" s="26">
        <v>15.042681</v>
      </c>
      <c r="N1391" s="26" t="s">
        <v>13</v>
      </c>
    </row>
    <row r="1392" spans="1:14" x14ac:dyDescent="0.2">
      <c r="A1392" s="26"/>
      <c r="B1392" s="27" t="s">
        <v>2</v>
      </c>
      <c r="C1392" s="26">
        <v>361.04599999999999</v>
      </c>
      <c r="D1392" s="26">
        <v>405.36200000000002</v>
      </c>
      <c r="E1392" s="26">
        <v>454.84100000000001</v>
      </c>
      <c r="F1392" s="26">
        <v>644.61099999999999</v>
      </c>
      <c r="G1392" s="26">
        <v>459.94600000000003</v>
      </c>
      <c r="H1392" s="26">
        <v>618.88599999999997</v>
      </c>
      <c r="I1392" s="26">
        <v>710.44299999999998</v>
      </c>
      <c r="J1392" s="26">
        <v>672.65599999999995</v>
      </c>
      <c r="K1392" s="26">
        <v>733.99599999999998</v>
      </c>
      <c r="L1392" s="26">
        <v>701.54899999999998</v>
      </c>
      <c r="M1392" s="26">
        <v>664.49872200000004</v>
      </c>
      <c r="N1392" s="26" t="s">
        <v>13</v>
      </c>
    </row>
    <row r="1393" spans="1:14" x14ac:dyDescent="0.2">
      <c r="A1393" s="26"/>
      <c r="B1393" s="27" t="s">
        <v>3</v>
      </c>
      <c r="C1393" s="26">
        <v>76.914599999999993</v>
      </c>
      <c r="D1393" s="26">
        <v>120.178</v>
      </c>
      <c r="E1393" s="26">
        <v>137.18899999999999</v>
      </c>
      <c r="F1393" s="26">
        <v>147.16200000000001</v>
      </c>
      <c r="G1393" s="26">
        <v>101.61199999999999</v>
      </c>
      <c r="H1393" s="26">
        <v>110.84699999999999</v>
      </c>
      <c r="I1393" s="26">
        <v>119.119</v>
      </c>
      <c r="J1393" s="26">
        <v>101.996</v>
      </c>
      <c r="K1393" s="26">
        <v>117.78</v>
      </c>
      <c r="L1393" s="26">
        <v>143.91</v>
      </c>
      <c r="M1393" s="26">
        <v>149.78432900000001</v>
      </c>
      <c r="N1393" s="26" t="s">
        <v>13</v>
      </c>
    </row>
    <row r="1394" spans="1:14" x14ac:dyDescent="0.2">
      <c r="A1394" s="26"/>
      <c r="B1394" s="27" t="s">
        <v>4</v>
      </c>
      <c r="C1394" s="26">
        <v>150.07459</v>
      </c>
      <c r="D1394" s="26">
        <v>148.84656000000001</v>
      </c>
      <c r="E1394" s="26">
        <v>184.55184</v>
      </c>
      <c r="F1394" s="26">
        <v>232.46700000000001</v>
      </c>
      <c r="G1394" s="26">
        <v>264.02699999999999</v>
      </c>
      <c r="H1394" s="26">
        <v>284.38600000000002</v>
      </c>
      <c r="I1394" s="26">
        <v>286.07299999999998</v>
      </c>
      <c r="J1394" s="26">
        <v>274.423</v>
      </c>
      <c r="K1394" s="26">
        <v>1296.365</v>
      </c>
      <c r="L1394" s="26">
        <v>1323.6189999999999</v>
      </c>
      <c r="M1394" s="26">
        <v>1165.225242</v>
      </c>
      <c r="N1394" s="26" t="s">
        <v>13</v>
      </c>
    </row>
    <row r="1395" spans="1:14" x14ac:dyDescent="0.2">
      <c r="A1395" s="26"/>
      <c r="B1395" s="27" t="s">
        <v>5</v>
      </c>
      <c r="C1395" s="26">
        <v>18.8447</v>
      </c>
      <c r="D1395" s="26">
        <v>16.447099999999999</v>
      </c>
      <c r="E1395" s="26">
        <v>38.266800000000003</v>
      </c>
      <c r="F1395" s="26">
        <v>45.175899999999999</v>
      </c>
      <c r="G1395" s="26">
        <v>50.530900000000003</v>
      </c>
      <c r="H1395" s="26">
        <v>51.567100000000003</v>
      </c>
      <c r="I1395" s="26">
        <v>61.0364</v>
      </c>
      <c r="J1395" s="26">
        <v>59.473999999999997</v>
      </c>
      <c r="K1395" s="26">
        <v>67.603999999999999</v>
      </c>
      <c r="L1395" s="26">
        <v>69.161000000000001</v>
      </c>
      <c r="M1395" s="26">
        <v>61.457419999999999</v>
      </c>
      <c r="N1395" s="26" t="s">
        <v>13</v>
      </c>
    </row>
    <row r="1396" spans="1:14" x14ac:dyDescent="0.2">
      <c r="A1396" s="26"/>
      <c r="B1396" s="27" t="s">
        <v>6</v>
      </c>
      <c r="C1396" s="26">
        <v>35.490299999999998</v>
      </c>
      <c r="D1396" s="26">
        <v>29.528199999999998</v>
      </c>
      <c r="E1396" s="26">
        <v>28.773099999999999</v>
      </c>
      <c r="F1396" s="26">
        <v>42.942799999999998</v>
      </c>
      <c r="G1396" s="26">
        <v>36.002699999999997</v>
      </c>
      <c r="H1396" s="26">
        <v>41.249600000000001</v>
      </c>
      <c r="I1396" s="26">
        <v>34.117699999999999</v>
      </c>
      <c r="J1396" s="26">
        <v>36.643999999999998</v>
      </c>
      <c r="K1396" s="26">
        <v>38.475999999999999</v>
      </c>
      <c r="L1396" s="26">
        <v>20.25</v>
      </c>
      <c r="M1396" s="26">
        <v>21.076771999999998</v>
      </c>
      <c r="N1396" s="26" t="s">
        <v>13</v>
      </c>
    </row>
    <row r="1397" spans="1:14" x14ac:dyDescent="0.2">
      <c r="A1397" s="26"/>
      <c r="B1397" s="27" t="s">
        <v>7</v>
      </c>
      <c r="C1397" s="26">
        <v>4.2466999999999997</v>
      </c>
      <c r="D1397" s="26">
        <v>4.1691399999999996</v>
      </c>
      <c r="E1397" s="26">
        <v>4.7990000000000004</v>
      </c>
      <c r="F1397" s="26">
        <v>4.5778800000000004</v>
      </c>
      <c r="G1397" s="26">
        <v>12.1774</v>
      </c>
      <c r="H1397" s="26">
        <v>4.7650100000000002</v>
      </c>
      <c r="I1397" s="26">
        <v>0.58491199999999999</v>
      </c>
      <c r="J1397" s="26">
        <v>0.53900000000000003</v>
      </c>
      <c r="K1397" s="26">
        <v>11.041</v>
      </c>
      <c r="L1397" s="26">
        <v>18.786000000000001</v>
      </c>
      <c r="M1397" s="26">
        <v>16.531352999999999</v>
      </c>
      <c r="N1397" s="26" t="s">
        <v>13</v>
      </c>
    </row>
    <row r="1398" spans="1:14" x14ac:dyDescent="0.2">
      <c r="A1398" s="26"/>
      <c r="B1398" s="27" t="s">
        <v>8</v>
      </c>
      <c r="C1398" s="26">
        <v>1.08063</v>
      </c>
      <c r="D1398" s="26">
        <v>1.0901000000000001</v>
      </c>
      <c r="E1398" s="26">
        <v>1.00153</v>
      </c>
      <c r="F1398" s="26">
        <v>1.6078399999999999</v>
      </c>
      <c r="G1398" s="26">
        <v>2.62608</v>
      </c>
      <c r="H1398" s="26">
        <v>2.0190700000000001</v>
      </c>
      <c r="I1398" s="26" t="s">
        <v>13</v>
      </c>
      <c r="J1398" s="26" t="s">
        <v>13</v>
      </c>
      <c r="K1398" s="26" t="s">
        <v>13</v>
      </c>
      <c r="L1398" s="26" t="s">
        <v>13</v>
      </c>
      <c r="M1398" s="26" t="s">
        <v>13</v>
      </c>
      <c r="N1398" s="26" t="s">
        <v>13</v>
      </c>
    </row>
    <row r="1399" spans="1:14" x14ac:dyDescent="0.2">
      <c r="A1399" s="26"/>
      <c r="B1399" s="27" t="s">
        <v>9</v>
      </c>
      <c r="C1399" s="26">
        <v>31.243600000000001</v>
      </c>
      <c r="D1399" s="26">
        <v>30.216699999999999</v>
      </c>
      <c r="E1399" s="26">
        <v>49.763500000000001</v>
      </c>
      <c r="F1399" s="26">
        <v>60.807699999999997</v>
      </c>
      <c r="G1399" s="26">
        <v>57.392600000000002</v>
      </c>
      <c r="H1399" s="26">
        <v>75.190200000000004</v>
      </c>
      <c r="I1399" s="26">
        <v>98.538499999999999</v>
      </c>
      <c r="J1399" s="26">
        <v>96.921000000000006</v>
      </c>
      <c r="K1399" s="26">
        <v>117.82599999999999</v>
      </c>
      <c r="L1399" s="26">
        <v>119.247</v>
      </c>
      <c r="M1399" s="26">
        <v>124.48549199999999</v>
      </c>
      <c r="N1399" s="26" t="s">
        <v>13</v>
      </c>
    </row>
    <row r="1400" spans="1:14" x14ac:dyDescent="0.2">
      <c r="A1400" s="26"/>
      <c r="B1400" s="27" t="s">
        <v>10</v>
      </c>
      <c r="C1400" s="26">
        <v>39.547400000000003</v>
      </c>
      <c r="D1400" s="26">
        <v>49.283799999999999</v>
      </c>
      <c r="E1400" s="26">
        <v>55.188000000000002</v>
      </c>
      <c r="F1400" s="26">
        <v>72.687799999999996</v>
      </c>
      <c r="G1400" s="26">
        <v>90.557000000000002</v>
      </c>
      <c r="H1400" s="26">
        <v>88.536299999999997</v>
      </c>
      <c r="I1400" s="26">
        <v>77.706400000000002</v>
      </c>
      <c r="J1400" s="26">
        <v>74.531999999999996</v>
      </c>
      <c r="K1400" s="26">
        <v>117.11799999999999</v>
      </c>
      <c r="L1400" s="26">
        <v>93.734999999999999</v>
      </c>
      <c r="M1400" s="26">
        <v>91.937304999999995</v>
      </c>
      <c r="N1400" s="26" t="s">
        <v>13</v>
      </c>
    </row>
    <row r="1401" spans="1:14" x14ac:dyDescent="0.2">
      <c r="A1401" s="26"/>
      <c r="B1401" s="27" t="s">
        <v>11</v>
      </c>
      <c r="C1401" s="26">
        <v>14.407999999999999</v>
      </c>
      <c r="D1401" s="26">
        <v>15.2996</v>
      </c>
      <c r="E1401" s="26">
        <v>4.4442899999999996</v>
      </c>
      <c r="F1401" s="26">
        <v>2.2777799999999999</v>
      </c>
      <c r="G1401" s="26">
        <v>2.4990100000000002</v>
      </c>
      <c r="H1401" s="26">
        <v>0.78743799999999997</v>
      </c>
      <c r="I1401" s="26">
        <v>0.411134</v>
      </c>
      <c r="J1401" s="26">
        <v>0.69299999999999995</v>
      </c>
      <c r="K1401" s="26">
        <v>1.33</v>
      </c>
      <c r="L1401" s="26">
        <v>0.50800000000000001</v>
      </c>
      <c r="M1401" s="26">
        <v>0.84085299999999996</v>
      </c>
      <c r="N1401" s="26" t="s">
        <v>13</v>
      </c>
    </row>
    <row r="1402" spans="1:14" x14ac:dyDescent="0.2">
      <c r="A1402" s="26"/>
      <c r="B1402" s="27" t="s">
        <v>12</v>
      </c>
      <c r="C1402" s="26">
        <v>5.2135899999999999</v>
      </c>
      <c r="D1402" s="26">
        <v>2.8113000000000001</v>
      </c>
      <c r="E1402" s="26">
        <v>2.3160400000000001</v>
      </c>
      <c r="F1402" s="26">
        <v>2.3894299999999999</v>
      </c>
      <c r="G1402" s="26">
        <v>12.219799999999999</v>
      </c>
      <c r="H1402" s="26">
        <v>20.271000000000001</v>
      </c>
      <c r="I1402" s="26">
        <v>13.6776</v>
      </c>
      <c r="J1402" s="26">
        <v>5.6219999999999999</v>
      </c>
      <c r="K1402" s="26">
        <v>942.96799999999996</v>
      </c>
      <c r="L1402" s="26">
        <v>1001.932</v>
      </c>
      <c r="M1402" s="26">
        <v>848.89604799999995</v>
      </c>
      <c r="N1402" s="26" t="s">
        <v>13</v>
      </c>
    </row>
    <row r="1403" spans="1:14" x14ac:dyDescent="0.2">
      <c r="A1403" s="26" t="s">
        <v>192</v>
      </c>
      <c r="B1403" s="27" t="s">
        <v>1</v>
      </c>
      <c r="C1403" s="26">
        <v>3264.8099974299998</v>
      </c>
      <c r="D1403" s="26">
        <v>4297.6453562999995</v>
      </c>
      <c r="E1403" s="26">
        <v>5225.0667491000004</v>
      </c>
      <c r="F1403" s="26">
        <v>7913.2443423699997</v>
      </c>
      <c r="G1403" s="26">
        <v>8410.3739775800004</v>
      </c>
      <c r="H1403" s="26">
        <v>8455.0517513100003</v>
      </c>
      <c r="I1403" s="26">
        <v>9320.8499280600008</v>
      </c>
      <c r="J1403" s="26">
        <v>9222.7358812900002</v>
      </c>
      <c r="K1403" s="26">
        <v>9780.1393862299992</v>
      </c>
      <c r="L1403" s="26">
        <v>10411.90977357</v>
      </c>
      <c r="M1403" s="26">
        <v>8391.1988900399992</v>
      </c>
      <c r="N1403" s="26">
        <v>8773.5152639999997</v>
      </c>
    </row>
    <row r="1404" spans="1:14" x14ac:dyDescent="0.2">
      <c r="A1404" s="26"/>
      <c r="B1404" s="27" t="s">
        <v>61</v>
      </c>
      <c r="C1404" s="26">
        <v>17.67988901</v>
      </c>
      <c r="D1404" s="26">
        <v>13.704597959999999</v>
      </c>
      <c r="E1404" s="26">
        <v>9.0574885500000004</v>
      </c>
      <c r="F1404" s="26">
        <v>40.512764629999999</v>
      </c>
      <c r="G1404" s="26">
        <v>19.93362286</v>
      </c>
      <c r="H1404" s="26">
        <v>23.995785160000001</v>
      </c>
      <c r="I1404" s="26">
        <v>27.802684339999999</v>
      </c>
      <c r="J1404" s="26">
        <v>26.9820916</v>
      </c>
      <c r="K1404" s="26">
        <v>25.227076879999998</v>
      </c>
      <c r="L1404" s="26">
        <v>37.859954459999997</v>
      </c>
      <c r="M1404" s="26">
        <v>43.253602520000001</v>
      </c>
      <c r="N1404" s="26">
        <v>76.092562000000001</v>
      </c>
    </row>
    <row r="1405" spans="1:14" x14ac:dyDescent="0.2">
      <c r="A1405" s="26"/>
      <c r="B1405" s="27" t="s">
        <v>2</v>
      </c>
      <c r="C1405" s="26">
        <v>254.02654580000001</v>
      </c>
      <c r="D1405" s="26">
        <v>331.08296385</v>
      </c>
      <c r="E1405" s="26">
        <v>344.15165598999999</v>
      </c>
      <c r="F1405" s="26">
        <v>382.73210114</v>
      </c>
      <c r="G1405" s="26">
        <v>342.48459430000003</v>
      </c>
      <c r="H1405" s="26">
        <v>417.58356894999997</v>
      </c>
      <c r="I1405" s="26">
        <v>508.78912358000002</v>
      </c>
      <c r="J1405" s="26">
        <v>548.63586253999995</v>
      </c>
      <c r="K1405" s="26">
        <v>639.97110835000001</v>
      </c>
      <c r="L1405" s="26">
        <v>750.40098703000001</v>
      </c>
      <c r="M1405" s="26">
        <v>543.44269840000004</v>
      </c>
      <c r="N1405" s="26">
        <v>649.84041500000001</v>
      </c>
    </row>
    <row r="1406" spans="1:14" x14ac:dyDescent="0.2">
      <c r="A1406" s="26"/>
      <c r="B1406" s="27" t="s">
        <v>3</v>
      </c>
      <c r="C1406" s="26">
        <v>268.08358484000001</v>
      </c>
      <c r="D1406" s="26">
        <v>370.87005278999999</v>
      </c>
      <c r="E1406" s="26">
        <v>237.47907087999999</v>
      </c>
      <c r="F1406" s="26">
        <v>307.38298336999998</v>
      </c>
      <c r="G1406" s="26">
        <v>290.73791709</v>
      </c>
      <c r="H1406" s="26">
        <v>309.59017294</v>
      </c>
      <c r="I1406" s="26">
        <v>332.24207797000003</v>
      </c>
      <c r="J1406" s="26">
        <v>340.48829876000002</v>
      </c>
      <c r="K1406" s="26">
        <v>383.71711683000001</v>
      </c>
      <c r="L1406" s="26">
        <v>397.13944687999998</v>
      </c>
      <c r="M1406" s="26">
        <v>359.33762098</v>
      </c>
      <c r="N1406" s="26">
        <v>398.40911599999998</v>
      </c>
    </row>
    <row r="1407" spans="1:14" x14ac:dyDescent="0.2">
      <c r="A1407" s="26"/>
      <c r="B1407" s="27" t="s">
        <v>4</v>
      </c>
      <c r="C1407" s="26">
        <v>2725.01997777</v>
      </c>
      <c r="D1407" s="26">
        <v>3581.98774168</v>
      </c>
      <c r="E1407" s="26">
        <v>4634.3785336800001</v>
      </c>
      <c r="F1407" s="26">
        <v>7182.6164932199999</v>
      </c>
      <c r="G1407" s="26">
        <v>7757.2178432999999</v>
      </c>
      <c r="H1407" s="26">
        <v>7703.88222425</v>
      </c>
      <c r="I1407" s="26">
        <v>8452.0160421399996</v>
      </c>
      <c r="J1407" s="26">
        <v>8306.6296283899992</v>
      </c>
      <c r="K1407" s="26">
        <v>8731.2240841500006</v>
      </c>
      <c r="L1407" s="26">
        <v>9226.5093851799993</v>
      </c>
      <c r="M1407" s="26">
        <v>7445.1649681299996</v>
      </c>
      <c r="N1407" s="26">
        <v>7649.1731710000004</v>
      </c>
    </row>
    <row r="1408" spans="1:14" x14ac:dyDescent="0.2">
      <c r="A1408" s="26"/>
      <c r="B1408" s="27" t="s">
        <v>5</v>
      </c>
      <c r="C1408" s="26">
        <v>1.10558574</v>
      </c>
      <c r="D1408" s="26">
        <v>66.493849409999996</v>
      </c>
      <c r="E1408" s="26">
        <v>6.3791194899999999</v>
      </c>
      <c r="F1408" s="26">
        <v>1.6266525300000001</v>
      </c>
      <c r="G1408" s="26">
        <v>1.24638943</v>
      </c>
      <c r="H1408" s="26">
        <v>11.2774114</v>
      </c>
      <c r="I1408" s="26">
        <v>8.3408052999999995</v>
      </c>
      <c r="J1408" s="26">
        <v>25.697230090000001</v>
      </c>
      <c r="K1408" s="26">
        <v>26.55481777</v>
      </c>
      <c r="L1408" s="26">
        <v>26.041328660000001</v>
      </c>
      <c r="M1408" s="26">
        <v>22.181334620000001</v>
      </c>
      <c r="N1408" s="26">
        <v>22.017894999999999</v>
      </c>
    </row>
    <row r="1409" spans="1:14" x14ac:dyDescent="0.2">
      <c r="A1409" s="26"/>
      <c r="B1409" s="27" t="s">
        <v>6</v>
      </c>
      <c r="C1409" s="26">
        <v>97.265715</v>
      </c>
      <c r="D1409" s="26">
        <v>86.100515200000004</v>
      </c>
      <c r="E1409" s="26">
        <v>99.635446549999998</v>
      </c>
      <c r="F1409" s="26">
        <v>129.02696750999999</v>
      </c>
      <c r="G1409" s="26">
        <v>121.91234154999999</v>
      </c>
      <c r="H1409" s="26">
        <v>124.15350146999999</v>
      </c>
      <c r="I1409" s="26">
        <v>122.33181113000001</v>
      </c>
      <c r="J1409" s="26">
        <v>140.04990402000001</v>
      </c>
      <c r="K1409" s="26">
        <v>164.63987019999999</v>
      </c>
      <c r="L1409" s="26">
        <v>218.00862660999999</v>
      </c>
      <c r="M1409" s="26">
        <v>157.48747585999999</v>
      </c>
      <c r="N1409" s="26">
        <v>145.24766</v>
      </c>
    </row>
    <row r="1410" spans="1:14" x14ac:dyDescent="0.2">
      <c r="A1410" s="26"/>
      <c r="B1410" s="27" t="s">
        <v>7</v>
      </c>
      <c r="C1410" s="26">
        <v>1627.3354556300001</v>
      </c>
      <c r="D1410" s="26">
        <v>1715.96593218</v>
      </c>
      <c r="E1410" s="26">
        <v>2090.1065197200001</v>
      </c>
      <c r="F1410" s="26">
        <v>2770.7484116099999</v>
      </c>
      <c r="G1410" s="26">
        <v>2382.4740760700001</v>
      </c>
      <c r="H1410" s="26">
        <v>2836.3912627200002</v>
      </c>
      <c r="I1410" s="26">
        <v>3336.322122</v>
      </c>
      <c r="J1410" s="26">
        <v>3066.9644119999998</v>
      </c>
      <c r="K1410" s="26">
        <v>3222.4271370000001</v>
      </c>
      <c r="L1410" s="26">
        <v>3232.9932020599999</v>
      </c>
      <c r="M1410" s="26">
        <v>2670.632689</v>
      </c>
      <c r="N1410" s="26">
        <v>2683.9430130000001</v>
      </c>
    </row>
    <row r="1411" spans="1:14" x14ac:dyDescent="0.2">
      <c r="A1411" s="26"/>
      <c r="B1411" s="27" t="s">
        <v>8</v>
      </c>
      <c r="C1411" s="26">
        <v>128.27055035999999</v>
      </c>
      <c r="D1411" s="26">
        <v>196.82523904000001</v>
      </c>
      <c r="E1411" s="26">
        <v>124.87518476</v>
      </c>
      <c r="F1411" s="26">
        <v>890.12510129999998</v>
      </c>
      <c r="G1411" s="26">
        <v>1613.1709564600001</v>
      </c>
      <c r="H1411" s="26">
        <v>1593.2755357200001</v>
      </c>
      <c r="I1411" s="26">
        <v>599.14784771999996</v>
      </c>
      <c r="J1411" s="26">
        <v>448.41666515999998</v>
      </c>
      <c r="K1411" s="26">
        <v>505.86927859000002</v>
      </c>
      <c r="L1411" s="26">
        <v>549.51179354999999</v>
      </c>
      <c r="M1411" s="26">
        <v>428.09975832999999</v>
      </c>
      <c r="N1411" s="26">
        <v>441.80307099999999</v>
      </c>
    </row>
    <row r="1412" spans="1:14" x14ac:dyDescent="0.2">
      <c r="A1412" s="26"/>
      <c r="B1412" s="27" t="s">
        <v>9</v>
      </c>
      <c r="C1412" s="26">
        <v>62.383210730000002</v>
      </c>
      <c r="D1412" s="26">
        <v>96.845516579999995</v>
      </c>
      <c r="E1412" s="26">
        <v>127.58901222999999</v>
      </c>
      <c r="F1412" s="26">
        <v>247.04178719000001</v>
      </c>
      <c r="G1412" s="26">
        <v>280.26158286999998</v>
      </c>
      <c r="H1412" s="26">
        <v>183.36181882</v>
      </c>
      <c r="I1412" s="26">
        <v>207.12999840000001</v>
      </c>
      <c r="J1412" s="26">
        <v>188.87464120000001</v>
      </c>
      <c r="K1412" s="26">
        <v>167.29535197000001</v>
      </c>
      <c r="L1412" s="26">
        <v>165.07363527000001</v>
      </c>
      <c r="M1412" s="26">
        <v>121.99734045</v>
      </c>
      <c r="N1412" s="26">
        <v>152.64301900000001</v>
      </c>
    </row>
    <row r="1413" spans="1:14" x14ac:dyDescent="0.2">
      <c r="A1413" s="26"/>
      <c r="B1413" s="27" t="s">
        <v>10</v>
      </c>
      <c r="C1413" s="26">
        <v>782.90983754000001</v>
      </c>
      <c r="D1413" s="26">
        <v>1391.76473289</v>
      </c>
      <c r="E1413" s="26">
        <v>2143.6159948099998</v>
      </c>
      <c r="F1413" s="26">
        <v>3100.9707151500002</v>
      </c>
      <c r="G1413" s="26">
        <v>3307.75127496</v>
      </c>
      <c r="H1413" s="26">
        <v>2909.1329395299999</v>
      </c>
      <c r="I1413" s="26">
        <v>4134.2591627199999</v>
      </c>
      <c r="J1413" s="26">
        <v>4398.0809308500002</v>
      </c>
      <c r="K1413" s="26">
        <v>4608.5886247099997</v>
      </c>
      <c r="L1413" s="26">
        <v>4869.69030707</v>
      </c>
      <c r="M1413" s="26">
        <v>4020.3669014500001</v>
      </c>
      <c r="N1413" s="26">
        <v>4178.2569780000003</v>
      </c>
    </row>
    <row r="1414" spans="1:14" x14ac:dyDescent="0.2">
      <c r="A1414" s="26"/>
      <c r="B1414" s="27" t="s">
        <v>11</v>
      </c>
      <c r="C1414" s="26">
        <v>7.7018078900000004</v>
      </c>
      <c r="D1414" s="26">
        <v>11.91552034</v>
      </c>
      <c r="E1414" s="26">
        <v>16.180409130000001</v>
      </c>
      <c r="F1414" s="26">
        <v>19.83041549</v>
      </c>
      <c r="G1414" s="26">
        <v>29.154956510000002</v>
      </c>
      <c r="H1414" s="26">
        <v>27.42932836</v>
      </c>
      <c r="I1414" s="26">
        <v>23.632281689999999</v>
      </c>
      <c r="J1414" s="26">
        <v>17.98806106</v>
      </c>
      <c r="K1414" s="26">
        <v>19.916113330000002</v>
      </c>
      <c r="L1414" s="26">
        <v>152.00808979999999</v>
      </c>
      <c r="M1414" s="26">
        <v>13.30880077</v>
      </c>
      <c r="N1414" s="26">
        <v>14.869477</v>
      </c>
    </row>
    <row r="1415" spans="1:14" x14ac:dyDescent="0.2">
      <c r="A1415" s="26"/>
      <c r="B1415" s="27" t="s">
        <v>12</v>
      </c>
      <c r="C1415" s="26">
        <v>18.05177772</v>
      </c>
      <c r="D1415" s="26">
        <v>15.699876229999999</v>
      </c>
      <c r="E1415" s="26">
        <v>26.27547809</v>
      </c>
      <c r="F1415" s="26">
        <v>23.09657803</v>
      </c>
      <c r="G1415" s="26">
        <v>21.538188590000001</v>
      </c>
      <c r="H1415" s="26">
        <v>19.00764062</v>
      </c>
      <c r="I1415" s="26">
        <v>20.85201326</v>
      </c>
      <c r="J1415" s="26">
        <v>20.55778407</v>
      </c>
      <c r="K1415" s="26">
        <v>15.93289066</v>
      </c>
      <c r="L1415" s="26">
        <v>13.3192196</v>
      </c>
      <c r="M1415" s="26">
        <v>11.090667310000001</v>
      </c>
      <c r="N1415" s="26">
        <v>10.392058</v>
      </c>
    </row>
    <row r="1416" spans="1:14" x14ac:dyDescent="0.2">
      <c r="A1416" s="26" t="s">
        <v>194</v>
      </c>
      <c r="B1416" s="27" t="s">
        <v>1</v>
      </c>
      <c r="C1416" s="26">
        <v>378.74199199999998</v>
      </c>
      <c r="D1416" s="26">
        <v>406.3</v>
      </c>
      <c r="E1416" s="26">
        <v>511.8</v>
      </c>
      <c r="F1416" s="26">
        <v>768.9</v>
      </c>
      <c r="G1416" s="26">
        <v>637.5</v>
      </c>
      <c r="H1416" s="26">
        <v>669.9</v>
      </c>
      <c r="I1416" s="26">
        <v>761.4</v>
      </c>
      <c r="J1416" s="26">
        <v>1016.67</v>
      </c>
      <c r="K1416" s="26">
        <v>999.40499999999997</v>
      </c>
      <c r="L1416" s="26">
        <v>900.33</v>
      </c>
      <c r="M1416" s="26">
        <v>640.74599999999998</v>
      </c>
      <c r="N1416" s="26">
        <v>670.33458900000005</v>
      </c>
    </row>
    <row r="1417" spans="1:14" x14ac:dyDescent="0.2">
      <c r="A1417" s="26"/>
      <c r="B1417" s="27" t="s">
        <v>61</v>
      </c>
      <c r="C1417" s="26" t="s">
        <v>13</v>
      </c>
      <c r="D1417" s="26" t="s">
        <v>13</v>
      </c>
      <c r="E1417" s="26" t="s">
        <v>13</v>
      </c>
      <c r="F1417" s="26" t="s">
        <v>13</v>
      </c>
      <c r="G1417" s="26" t="s">
        <v>13</v>
      </c>
      <c r="H1417" s="26" t="s">
        <v>13</v>
      </c>
      <c r="I1417" s="26" t="s">
        <v>13</v>
      </c>
      <c r="J1417" s="26" t="s">
        <v>13</v>
      </c>
      <c r="K1417" s="26" t="s">
        <v>13</v>
      </c>
      <c r="L1417" s="26" t="s">
        <v>13</v>
      </c>
      <c r="M1417" s="26" t="s">
        <v>13</v>
      </c>
      <c r="N1417" s="26" t="s">
        <v>13</v>
      </c>
    </row>
    <row r="1418" spans="1:14" x14ac:dyDescent="0.2">
      <c r="A1418" s="26"/>
      <c r="B1418" s="27" t="s">
        <v>2</v>
      </c>
      <c r="C1418" s="26">
        <v>129.88771199999999</v>
      </c>
      <c r="D1418" s="26">
        <v>139.338596</v>
      </c>
      <c r="E1418" s="26">
        <v>175.519305</v>
      </c>
      <c r="F1418" s="26">
        <v>263.69049100000001</v>
      </c>
      <c r="G1418" s="26">
        <v>218.62750399999999</v>
      </c>
      <c r="H1418" s="26">
        <v>229.73892599999999</v>
      </c>
      <c r="I1418" s="26">
        <v>261.118403</v>
      </c>
      <c r="J1418" s="26">
        <v>348.66199999999998</v>
      </c>
      <c r="K1418" s="26">
        <v>330.76900000000001</v>
      </c>
      <c r="L1418" s="26">
        <v>329.41899999999998</v>
      </c>
      <c r="M1418" s="26">
        <v>233.096</v>
      </c>
      <c r="N1418" s="26" t="s">
        <v>13</v>
      </c>
    </row>
    <row r="1419" spans="1:14" x14ac:dyDescent="0.2">
      <c r="A1419" s="26"/>
      <c r="B1419" s="27" t="s">
        <v>3</v>
      </c>
      <c r="C1419" s="26" t="s">
        <v>13</v>
      </c>
      <c r="D1419" s="26" t="s">
        <v>13</v>
      </c>
      <c r="E1419" s="26" t="s">
        <v>13</v>
      </c>
      <c r="F1419" s="26" t="s">
        <v>13</v>
      </c>
      <c r="G1419" s="26" t="s">
        <v>13</v>
      </c>
      <c r="H1419" s="26" t="s">
        <v>13</v>
      </c>
      <c r="I1419" s="26" t="s">
        <v>13</v>
      </c>
      <c r="J1419" s="26">
        <v>59.162999999999997</v>
      </c>
      <c r="K1419" s="26">
        <v>57.985700000000001</v>
      </c>
      <c r="L1419" s="26">
        <v>61.988</v>
      </c>
      <c r="M1419" s="26">
        <v>42.588000000000001</v>
      </c>
      <c r="N1419" s="26" t="s">
        <v>13</v>
      </c>
    </row>
    <row r="1420" spans="1:14" x14ac:dyDescent="0.2">
      <c r="A1420" s="26"/>
      <c r="B1420" s="27" t="s">
        <v>4</v>
      </c>
      <c r="C1420" s="26" t="s">
        <v>13</v>
      </c>
      <c r="D1420" s="26" t="s">
        <v>13</v>
      </c>
      <c r="E1420" s="26" t="s">
        <v>13</v>
      </c>
      <c r="F1420" s="26" t="s">
        <v>13</v>
      </c>
      <c r="G1420" s="26" t="s">
        <v>13</v>
      </c>
      <c r="H1420" s="26" t="s">
        <v>13</v>
      </c>
      <c r="I1420" s="26" t="s">
        <v>13</v>
      </c>
      <c r="J1420" s="26">
        <v>608.84500000000003</v>
      </c>
      <c r="K1420" s="26">
        <v>610.65030000000002</v>
      </c>
      <c r="L1420" s="26">
        <v>508.923</v>
      </c>
      <c r="M1420" s="26">
        <v>365.06200000000001</v>
      </c>
      <c r="N1420" s="26" t="s">
        <v>13</v>
      </c>
    </row>
    <row r="1421" spans="1:14" x14ac:dyDescent="0.2">
      <c r="A1421" s="26"/>
      <c r="B1421" s="27" t="s">
        <v>5</v>
      </c>
      <c r="C1421" s="26" t="s">
        <v>13</v>
      </c>
      <c r="D1421" s="26" t="s">
        <v>13</v>
      </c>
      <c r="E1421" s="26" t="s">
        <v>13</v>
      </c>
      <c r="F1421" s="26" t="s">
        <v>13</v>
      </c>
      <c r="G1421" s="26" t="s">
        <v>13</v>
      </c>
      <c r="H1421" s="26" t="s">
        <v>13</v>
      </c>
      <c r="I1421" s="26" t="s">
        <v>13</v>
      </c>
      <c r="J1421" s="26" t="s">
        <v>13</v>
      </c>
      <c r="K1421" s="26" t="s">
        <v>13</v>
      </c>
      <c r="L1421" s="26" t="s">
        <v>13</v>
      </c>
      <c r="M1421" s="26" t="s">
        <v>13</v>
      </c>
      <c r="N1421" s="26" t="s">
        <v>13</v>
      </c>
    </row>
    <row r="1422" spans="1:14" x14ac:dyDescent="0.2">
      <c r="A1422" s="26"/>
      <c r="B1422" s="27" t="s">
        <v>6</v>
      </c>
      <c r="C1422" s="26" t="s">
        <v>13</v>
      </c>
      <c r="D1422" s="26" t="s">
        <v>13</v>
      </c>
      <c r="E1422" s="26" t="s">
        <v>13</v>
      </c>
      <c r="F1422" s="26" t="s">
        <v>13</v>
      </c>
      <c r="G1422" s="26" t="s">
        <v>13</v>
      </c>
      <c r="H1422" s="26" t="s">
        <v>13</v>
      </c>
      <c r="I1422" s="26" t="s">
        <v>13</v>
      </c>
      <c r="J1422" s="26">
        <v>9.5447000000000006</v>
      </c>
      <c r="K1422" s="26">
        <v>6.4463499999999998</v>
      </c>
      <c r="L1422" s="26">
        <v>3.9670000000000001</v>
      </c>
      <c r="M1422" s="26">
        <v>8.6530000000000005</v>
      </c>
      <c r="N1422" s="26" t="s">
        <v>13</v>
      </c>
    </row>
    <row r="1423" spans="1:14" x14ac:dyDescent="0.2">
      <c r="A1423" s="26"/>
      <c r="B1423" s="27" t="s">
        <v>7</v>
      </c>
      <c r="C1423" s="26" t="s">
        <v>13</v>
      </c>
      <c r="D1423" s="26" t="s">
        <v>13</v>
      </c>
      <c r="E1423" s="26" t="s">
        <v>13</v>
      </c>
      <c r="F1423" s="26" t="s">
        <v>13</v>
      </c>
      <c r="G1423" s="26" t="s">
        <v>13</v>
      </c>
      <c r="H1423" s="26" t="s">
        <v>13</v>
      </c>
      <c r="I1423" s="26" t="s">
        <v>13</v>
      </c>
      <c r="J1423" s="26">
        <v>0.56834899999999999</v>
      </c>
      <c r="K1423" s="26">
        <v>6.9097900000000004E-2</v>
      </c>
      <c r="L1423" s="26" t="s">
        <v>13</v>
      </c>
      <c r="M1423" s="26">
        <v>2E-3</v>
      </c>
      <c r="N1423" s="26" t="s">
        <v>13</v>
      </c>
    </row>
    <row r="1424" spans="1:14" x14ac:dyDescent="0.2">
      <c r="A1424" s="26"/>
      <c r="B1424" s="27" t="s">
        <v>8</v>
      </c>
      <c r="C1424" s="26" t="s">
        <v>13</v>
      </c>
      <c r="D1424" s="26" t="s">
        <v>13</v>
      </c>
      <c r="E1424" s="26" t="s">
        <v>13</v>
      </c>
      <c r="F1424" s="26" t="s">
        <v>13</v>
      </c>
      <c r="G1424" s="26" t="s">
        <v>13</v>
      </c>
      <c r="H1424" s="26" t="s">
        <v>13</v>
      </c>
      <c r="I1424" s="26" t="s">
        <v>13</v>
      </c>
      <c r="J1424" s="26" t="s">
        <v>13</v>
      </c>
      <c r="K1424" s="26" t="s">
        <v>13</v>
      </c>
      <c r="L1424" s="26">
        <v>10.693</v>
      </c>
      <c r="M1424" s="26" t="s">
        <v>13</v>
      </c>
      <c r="N1424" s="26" t="s">
        <v>13</v>
      </c>
    </row>
    <row r="1425" spans="1:14" x14ac:dyDescent="0.2">
      <c r="A1425" s="26"/>
      <c r="B1425" s="27" t="s">
        <v>9</v>
      </c>
      <c r="C1425" s="26" t="s">
        <v>13</v>
      </c>
      <c r="D1425" s="26" t="s">
        <v>13</v>
      </c>
      <c r="E1425" s="26" t="s">
        <v>13</v>
      </c>
      <c r="F1425" s="26" t="s">
        <v>13</v>
      </c>
      <c r="G1425" s="26" t="s">
        <v>13</v>
      </c>
      <c r="H1425" s="26" t="s">
        <v>13</v>
      </c>
      <c r="I1425" s="26" t="s">
        <v>13</v>
      </c>
      <c r="J1425" s="26">
        <v>27.259699999999999</v>
      </c>
      <c r="K1425" s="26">
        <v>19.323399999999999</v>
      </c>
      <c r="L1425" s="26">
        <v>24.152000000000001</v>
      </c>
      <c r="M1425" s="26">
        <v>22.366</v>
      </c>
      <c r="N1425" s="26" t="s">
        <v>13</v>
      </c>
    </row>
    <row r="1426" spans="1:14" x14ac:dyDescent="0.2">
      <c r="A1426" s="26"/>
      <c r="B1426" s="27" t="s">
        <v>10</v>
      </c>
      <c r="C1426" s="26" t="s">
        <v>13</v>
      </c>
      <c r="D1426" s="26" t="s">
        <v>13</v>
      </c>
      <c r="E1426" s="26" t="s">
        <v>13</v>
      </c>
      <c r="F1426" s="26" t="s">
        <v>13</v>
      </c>
      <c r="G1426" s="26" t="s">
        <v>13</v>
      </c>
      <c r="H1426" s="26" t="s">
        <v>13</v>
      </c>
      <c r="I1426" s="26" t="s">
        <v>13</v>
      </c>
      <c r="J1426" s="26">
        <v>522.71600000000001</v>
      </c>
      <c r="K1426" s="26">
        <v>526.577</v>
      </c>
      <c r="L1426" s="26">
        <v>418.529</v>
      </c>
      <c r="M1426" s="26">
        <v>292.14100000000002</v>
      </c>
      <c r="N1426" s="26" t="s">
        <v>13</v>
      </c>
    </row>
    <row r="1427" spans="1:14" x14ac:dyDescent="0.2">
      <c r="A1427" s="26"/>
      <c r="B1427" s="27" t="s">
        <v>11</v>
      </c>
      <c r="C1427" s="26" t="s">
        <v>13</v>
      </c>
      <c r="D1427" s="26" t="s">
        <v>13</v>
      </c>
      <c r="E1427" s="26" t="s">
        <v>13</v>
      </c>
      <c r="F1427" s="26" t="s">
        <v>13</v>
      </c>
      <c r="G1427" s="26" t="s">
        <v>13</v>
      </c>
      <c r="H1427" s="26" t="s">
        <v>13</v>
      </c>
      <c r="I1427" s="26" t="s">
        <v>13</v>
      </c>
      <c r="J1427" s="26" t="s">
        <v>13</v>
      </c>
      <c r="K1427" s="26" t="s">
        <v>13</v>
      </c>
      <c r="L1427" s="26" t="s">
        <v>13</v>
      </c>
      <c r="M1427" s="26" t="s">
        <v>13</v>
      </c>
      <c r="N1427" s="26" t="s">
        <v>13</v>
      </c>
    </row>
    <row r="1428" spans="1:14" x14ac:dyDescent="0.2">
      <c r="A1428" s="26"/>
      <c r="B1428" s="27" t="s">
        <v>12</v>
      </c>
      <c r="C1428" s="26" t="s">
        <v>13</v>
      </c>
      <c r="D1428" s="26" t="s">
        <v>13</v>
      </c>
      <c r="E1428" s="26" t="s">
        <v>13</v>
      </c>
      <c r="F1428" s="26" t="s">
        <v>13</v>
      </c>
      <c r="G1428" s="26" t="s">
        <v>13</v>
      </c>
      <c r="H1428" s="26" t="s">
        <v>13</v>
      </c>
      <c r="I1428" s="26" t="s">
        <v>13</v>
      </c>
      <c r="J1428" s="26">
        <v>48.754300000000001</v>
      </c>
      <c r="K1428" s="26">
        <v>58.2346</v>
      </c>
      <c r="L1428" s="26">
        <v>51.582000000000001</v>
      </c>
      <c r="M1428" s="26">
        <v>41.9</v>
      </c>
      <c r="N1428" s="26" t="s">
        <v>13</v>
      </c>
    </row>
    <row r="1429" spans="1:14" x14ac:dyDescent="0.2">
      <c r="A1429" s="26" t="s">
        <v>195</v>
      </c>
      <c r="B1429" s="27" t="s">
        <v>1</v>
      </c>
      <c r="C1429" s="26">
        <v>1197.75</v>
      </c>
      <c r="D1429" s="26">
        <v>1316.86</v>
      </c>
      <c r="E1429" s="26">
        <v>1569.37</v>
      </c>
      <c r="F1429" s="26">
        <v>1919.93</v>
      </c>
      <c r="G1429" s="26">
        <v>1607.26</v>
      </c>
      <c r="H1429" s="26">
        <v>1978.88</v>
      </c>
      <c r="I1429" s="26">
        <v>2470.08</v>
      </c>
      <c r="J1429" s="26">
        <v>2443.39</v>
      </c>
      <c r="K1429" s="26">
        <v>2210.69</v>
      </c>
      <c r="L1429" s="26">
        <v>2497.64</v>
      </c>
      <c r="M1429" s="26">
        <v>2241.4609999999998</v>
      </c>
      <c r="N1429" s="26">
        <v>2067.5795280000002</v>
      </c>
    </row>
    <row r="1430" spans="1:14" x14ac:dyDescent="0.2">
      <c r="A1430" s="26"/>
      <c r="B1430" s="27" t="s">
        <v>61</v>
      </c>
      <c r="C1430" s="26" t="s">
        <v>13</v>
      </c>
      <c r="D1430" s="26" t="s">
        <v>13</v>
      </c>
      <c r="E1430" s="26" t="s">
        <v>13</v>
      </c>
      <c r="F1430" s="26" t="s">
        <v>13</v>
      </c>
      <c r="G1430" s="26" t="s">
        <v>13</v>
      </c>
      <c r="H1430" s="26" t="s">
        <v>13</v>
      </c>
      <c r="I1430" s="26" t="s">
        <v>13</v>
      </c>
      <c r="J1430" s="26" t="s">
        <v>13</v>
      </c>
      <c r="K1430" s="26" t="s">
        <v>13</v>
      </c>
      <c r="L1430" s="26" t="s">
        <v>13</v>
      </c>
      <c r="M1430" s="26" t="s">
        <v>13</v>
      </c>
      <c r="N1430" s="26" t="s">
        <v>13</v>
      </c>
    </row>
    <row r="1431" spans="1:14" x14ac:dyDescent="0.2">
      <c r="A1431" s="26"/>
      <c r="B1431" s="27" t="s">
        <v>2</v>
      </c>
      <c r="C1431" s="26">
        <v>524.68700000000001</v>
      </c>
      <c r="D1431" s="26">
        <v>539.67999999999995</v>
      </c>
      <c r="E1431" s="26">
        <v>602.54399999999998</v>
      </c>
      <c r="F1431" s="26">
        <v>647.88300000000004</v>
      </c>
      <c r="G1431" s="26">
        <v>514.32399999999996</v>
      </c>
      <c r="H1431" s="26">
        <v>554.47299999999996</v>
      </c>
      <c r="I1431" s="26">
        <v>614.22799999999995</v>
      </c>
      <c r="J1431" s="26">
        <v>598.56100000000004</v>
      </c>
      <c r="K1431" s="26">
        <v>589.38900000000001</v>
      </c>
      <c r="L1431" s="26">
        <v>605.75599999999997</v>
      </c>
      <c r="M1431" s="26">
        <v>597.13300000000004</v>
      </c>
      <c r="N1431" s="26">
        <v>576.60781899999995</v>
      </c>
    </row>
    <row r="1432" spans="1:14" x14ac:dyDescent="0.2">
      <c r="A1432" s="26"/>
      <c r="B1432" s="27" t="s">
        <v>3</v>
      </c>
      <c r="C1432" s="26">
        <v>274.95100000000002</v>
      </c>
      <c r="D1432" s="26">
        <v>326.82</v>
      </c>
      <c r="E1432" s="26">
        <v>356.84</v>
      </c>
      <c r="F1432" s="26">
        <v>451.66199999999998</v>
      </c>
      <c r="G1432" s="26">
        <v>354.26400000000001</v>
      </c>
      <c r="H1432" s="26">
        <v>397.98599999999999</v>
      </c>
      <c r="I1432" s="26">
        <v>400.42200000000003</v>
      </c>
      <c r="J1432" s="26">
        <v>365.68700000000001</v>
      </c>
      <c r="K1432" s="26">
        <v>437.96</v>
      </c>
      <c r="L1432" s="26">
        <v>480.62700000000001</v>
      </c>
      <c r="M1432" s="26">
        <v>553.01300000000003</v>
      </c>
      <c r="N1432" s="26">
        <v>585.999999</v>
      </c>
    </row>
    <row r="1433" spans="1:14" x14ac:dyDescent="0.2">
      <c r="A1433" s="26"/>
      <c r="B1433" s="27" t="s">
        <v>4</v>
      </c>
      <c r="C1433" s="26">
        <v>398.11200000000002</v>
      </c>
      <c r="D1433" s="26">
        <v>450.36</v>
      </c>
      <c r="E1433" s="26">
        <v>609.98599999999999</v>
      </c>
      <c r="F1433" s="26">
        <v>820.38499999999999</v>
      </c>
      <c r="G1433" s="26">
        <v>738.67200000000003</v>
      </c>
      <c r="H1433" s="26">
        <v>1026.421</v>
      </c>
      <c r="I1433" s="26">
        <v>1455.43</v>
      </c>
      <c r="J1433" s="26">
        <v>1479.1420000000001</v>
      </c>
      <c r="K1433" s="26">
        <v>1183.3409999999999</v>
      </c>
      <c r="L1433" s="26">
        <v>1411.2539999999999</v>
      </c>
      <c r="M1433" s="26">
        <v>1091.3150000000001</v>
      </c>
      <c r="N1433" s="26">
        <v>904.97171000000003</v>
      </c>
    </row>
    <row r="1434" spans="1:14" x14ac:dyDescent="0.2">
      <c r="A1434" s="26"/>
      <c r="B1434" s="27" t="s">
        <v>5</v>
      </c>
      <c r="C1434" s="26">
        <v>10.3973</v>
      </c>
      <c r="D1434" s="26">
        <v>4.2652000000000001</v>
      </c>
      <c r="E1434" s="26">
        <v>10.2049</v>
      </c>
      <c r="F1434" s="26">
        <v>20.910900000000002</v>
      </c>
      <c r="G1434" s="26">
        <v>11.7508</v>
      </c>
      <c r="H1434" s="26">
        <v>46.081800000000001</v>
      </c>
      <c r="I1434" s="26">
        <v>16.139600000000002</v>
      </c>
      <c r="J1434" s="26">
        <v>11.226699999999999</v>
      </c>
      <c r="K1434" s="26">
        <v>20.414000000000001</v>
      </c>
      <c r="L1434" s="26">
        <v>26.158000000000001</v>
      </c>
      <c r="M1434" s="26">
        <v>15.817</v>
      </c>
      <c r="N1434" s="26" t="s">
        <v>13</v>
      </c>
    </row>
    <row r="1435" spans="1:14" x14ac:dyDescent="0.2">
      <c r="A1435" s="26"/>
      <c r="B1435" s="27" t="s">
        <v>6</v>
      </c>
      <c r="C1435" s="26">
        <v>59.5777</v>
      </c>
      <c r="D1435" s="26">
        <v>58.722499999999997</v>
      </c>
      <c r="E1435" s="26">
        <v>62.440399999999997</v>
      </c>
      <c r="F1435" s="26">
        <v>70.017200000000003</v>
      </c>
      <c r="G1435" s="26">
        <v>54.501399999999997</v>
      </c>
      <c r="H1435" s="26">
        <v>64.352900000000005</v>
      </c>
      <c r="I1435" s="26">
        <v>72.191000000000003</v>
      </c>
      <c r="J1435" s="26">
        <v>56.156300000000002</v>
      </c>
      <c r="K1435" s="26">
        <v>80.703999999999994</v>
      </c>
      <c r="L1435" s="26">
        <v>88.055000000000007</v>
      </c>
      <c r="M1435" s="26">
        <v>86.2</v>
      </c>
      <c r="N1435" s="26" t="s">
        <v>13</v>
      </c>
    </row>
    <row r="1436" spans="1:14" x14ac:dyDescent="0.2">
      <c r="A1436" s="26"/>
      <c r="B1436" s="27" t="s">
        <v>7</v>
      </c>
      <c r="C1436" s="26">
        <v>4.2002600000000001</v>
      </c>
      <c r="D1436" s="26">
        <v>12.1793</v>
      </c>
      <c r="E1436" s="26">
        <v>24.232800000000001</v>
      </c>
      <c r="F1436" s="26">
        <v>36.2498</v>
      </c>
      <c r="G1436" s="26">
        <v>32.094999999999999</v>
      </c>
      <c r="H1436" s="26">
        <v>83.258200000000002</v>
      </c>
      <c r="I1436" s="26">
        <v>226.40600000000001</v>
      </c>
      <c r="J1436" s="26">
        <v>137.495</v>
      </c>
      <c r="K1436" s="26">
        <v>107.727</v>
      </c>
      <c r="L1436" s="26">
        <v>92.847999999999999</v>
      </c>
      <c r="M1436" s="26">
        <v>59.798999999999999</v>
      </c>
      <c r="N1436" s="26" t="s">
        <v>13</v>
      </c>
    </row>
    <row r="1437" spans="1:14" x14ac:dyDescent="0.2">
      <c r="A1437" s="26"/>
      <c r="B1437" s="27" t="s">
        <v>8</v>
      </c>
      <c r="C1437" s="26">
        <v>4.7160700000000002</v>
      </c>
      <c r="D1437" s="26">
        <v>4.4227600000000002</v>
      </c>
      <c r="E1437" s="26">
        <v>5.9987899999999996</v>
      </c>
      <c r="F1437" s="26">
        <v>5.8538899999999998</v>
      </c>
      <c r="G1437" s="26">
        <v>5.1853899999999999</v>
      </c>
      <c r="H1437" s="26">
        <v>12.068</v>
      </c>
      <c r="I1437" s="26">
        <v>15.2019</v>
      </c>
      <c r="J1437" s="26">
        <v>15.5227</v>
      </c>
      <c r="K1437" s="26">
        <v>13.487</v>
      </c>
      <c r="L1437" s="26">
        <v>18.908000000000001</v>
      </c>
      <c r="M1437" s="26">
        <v>18.276</v>
      </c>
      <c r="N1437" s="26" t="s">
        <v>13</v>
      </c>
    </row>
    <row r="1438" spans="1:14" x14ac:dyDescent="0.2">
      <c r="A1438" s="26"/>
      <c r="B1438" s="27" t="s">
        <v>9</v>
      </c>
      <c r="C1438" s="26">
        <v>22.500599999999999</v>
      </c>
      <c r="D1438" s="26">
        <v>32.7624</v>
      </c>
      <c r="E1438" s="26">
        <v>32.289299999999997</v>
      </c>
      <c r="F1438" s="26">
        <v>34.758099999999999</v>
      </c>
      <c r="G1438" s="26">
        <v>45.174799999999998</v>
      </c>
      <c r="H1438" s="26">
        <v>62.438800000000001</v>
      </c>
      <c r="I1438" s="26">
        <v>87.741699999999994</v>
      </c>
      <c r="J1438" s="26">
        <v>74.430099999999996</v>
      </c>
      <c r="K1438" s="26">
        <v>73.180999999999997</v>
      </c>
      <c r="L1438" s="26">
        <v>93.15</v>
      </c>
      <c r="M1438" s="26">
        <v>83.403999999999996</v>
      </c>
      <c r="N1438" s="26" t="s">
        <v>13</v>
      </c>
    </row>
    <row r="1439" spans="1:14" x14ac:dyDescent="0.2">
      <c r="A1439" s="26"/>
      <c r="B1439" s="27" t="s">
        <v>10</v>
      </c>
      <c r="C1439" s="26">
        <v>261.40699999999998</v>
      </c>
      <c r="D1439" s="26">
        <v>299.74200000000002</v>
      </c>
      <c r="E1439" s="26">
        <v>428.29300000000001</v>
      </c>
      <c r="F1439" s="26">
        <v>602.63800000000003</v>
      </c>
      <c r="G1439" s="26">
        <v>512.85599999999999</v>
      </c>
      <c r="H1439" s="26">
        <v>667.40599999999995</v>
      </c>
      <c r="I1439" s="26">
        <v>925.93799999999999</v>
      </c>
      <c r="J1439" s="26">
        <v>1061.69</v>
      </c>
      <c r="K1439" s="26">
        <v>771.024</v>
      </c>
      <c r="L1439" s="26">
        <v>964.73800000000006</v>
      </c>
      <c r="M1439" s="26">
        <v>708.96699999999998</v>
      </c>
      <c r="N1439" s="26" t="s">
        <v>13</v>
      </c>
    </row>
    <row r="1440" spans="1:14" x14ac:dyDescent="0.2">
      <c r="A1440" s="26"/>
      <c r="B1440" s="27" t="s">
        <v>11</v>
      </c>
      <c r="C1440" s="26">
        <v>30.6067</v>
      </c>
      <c r="D1440" s="26">
        <v>33.536200000000001</v>
      </c>
      <c r="E1440" s="26">
        <v>39.253999999999998</v>
      </c>
      <c r="F1440" s="26">
        <v>39.587000000000003</v>
      </c>
      <c r="G1440" s="26">
        <v>55.464799999999997</v>
      </c>
      <c r="H1440" s="26">
        <v>62.721299999999999</v>
      </c>
      <c r="I1440" s="26">
        <v>69.367599999999996</v>
      </c>
      <c r="J1440" s="26">
        <v>60.892699999999998</v>
      </c>
      <c r="K1440" s="26">
        <v>49.41</v>
      </c>
      <c r="L1440" s="26">
        <v>56.036999999999999</v>
      </c>
      <c r="M1440" s="26">
        <v>65.120999999999995</v>
      </c>
      <c r="N1440" s="26" t="s">
        <v>13</v>
      </c>
    </row>
    <row r="1441" spans="1:14" x14ac:dyDescent="0.2">
      <c r="A1441" s="26"/>
      <c r="B1441" s="27" t="s">
        <v>12</v>
      </c>
      <c r="C1441" s="26">
        <v>4.7052899999999998</v>
      </c>
      <c r="D1441" s="26">
        <v>4.7313400000000003</v>
      </c>
      <c r="E1441" s="26">
        <v>7.2768199999999998</v>
      </c>
      <c r="F1441" s="26">
        <v>10.369300000000001</v>
      </c>
      <c r="G1441" s="26">
        <v>21.642900000000001</v>
      </c>
      <c r="H1441" s="26">
        <v>28.0989</v>
      </c>
      <c r="I1441" s="26">
        <v>42.443199999999997</v>
      </c>
      <c r="J1441" s="26">
        <v>61.720599999999997</v>
      </c>
      <c r="K1441" s="26">
        <v>67.393000000000001</v>
      </c>
      <c r="L1441" s="26">
        <v>71.364000000000004</v>
      </c>
      <c r="M1441" s="26">
        <v>53.731000000000002</v>
      </c>
      <c r="N1441" s="26">
        <v>29.000063999999998</v>
      </c>
    </row>
    <row r="1442" spans="1:14" x14ac:dyDescent="0.2">
      <c r="A1442" s="21" t="s">
        <v>196</v>
      </c>
      <c r="B1442" s="27" t="s">
        <v>1</v>
      </c>
      <c r="C1442" s="26">
        <v>22804.2</v>
      </c>
      <c r="D1442" s="26">
        <v>23641.1</v>
      </c>
      <c r="E1442" s="26">
        <v>24904.400000000001</v>
      </c>
      <c r="F1442" s="26">
        <v>25649</v>
      </c>
      <c r="G1442" s="26">
        <v>25042.6</v>
      </c>
      <c r="H1442" s="26">
        <v>25791.9</v>
      </c>
      <c r="I1442" s="26">
        <v>30374.9</v>
      </c>
      <c r="J1442" s="26">
        <v>30150.1</v>
      </c>
      <c r="K1442" s="26">
        <v>31177.1</v>
      </c>
      <c r="L1442" s="26">
        <v>33537.300000000003</v>
      </c>
      <c r="M1442" s="26">
        <v>32055.723000000002</v>
      </c>
      <c r="N1442" s="26">
        <v>31925.584999999999</v>
      </c>
    </row>
    <row r="1443" spans="1:14" x14ac:dyDescent="0.2">
      <c r="A1443" s="26"/>
      <c r="B1443" s="27" t="s">
        <v>61</v>
      </c>
      <c r="C1443" s="26">
        <v>140.65799999999999</v>
      </c>
      <c r="D1443" s="26">
        <v>145.21100000000001</v>
      </c>
      <c r="E1443" s="26">
        <v>197.184</v>
      </c>
      <c r="F1443" s="26">
        <v>171.52799999999999</v>
      </c>
      <c r="G1443" s="26">
        <v>141.14500000000001</v>
      </c>
      <c r="H1443" s="26">
        <v>160.673</v>
      </c>
      <c r="I1443" s="26">
        <v>169.51</v>
      </c>
      <c r="J1443" s="26">
        <v>220.46600000000001</v>
      </c>
      <c r="K1443" s="26">
        <v>193.87899999999999</v>
      </c>
      <c r="L1443" s="26">
        <v>165.23599999999999</v>
      </c>
      <c r="M1443" s="26">
        <v>207.31399999999999</v>
      </c>
      <c r="N1443" s="26">
        <v>183.322</v>
      </c>
    </row>
    <row r="1444" spans="1:14" x14ac:dyDescent="0.2">
      <c r="A1444" s="26"/>
      <c r="B1444" s="27" t="s">
        <v>2</v>
      </c>
      <c r="C1444" s="26">
        <v>8117.43</v>
      </c>
      <c r="D1444" s="26">
        <v>8939.52</v>
      </c>
      <c r="E1444" s="26">
        <v>9935.9599999999991</v>
      </c>
      <c r="F1444" s="26">
        <v>11865.4</v>
      </c>
      <c r="G1444" s="26">
        <v>9303.2000000000007</v>
      </c>
      <c r="H1444" s="26">
        <v>10568.9</v>
      </c>
      <c r="I1444" s="26">
        <v>12139.2</v>
      </c>
      <c r="J1444" s="26">
        <v>12083.6</v>
      </c>
      <c r="K1444" s="26">
        <v>12703.6</v>
      </c>
      <c r="L1444" s="26">
        <v>14676.3</v>
      </c>
      <c r="M1444" s="26">
        <v>12813.964</v>
      </c>
      <c r="N1444" s="26">
        <v>13187.763999999999</v>
      </c>
    </row>
    <row r="1445" spans="1:14" x14ac:dyDescent="0.2">
      <c r="A1445" s="26"/>
      <c r="B1445" s="27" t="s">
        <v>3</v>
      </c>
      <c r="C1445" s="26">
        <v>7600.39</v>
      </c>
      <c r="D1445" s="26">
        <v>8108.26</v>
      </c>
      <c r="E1445" s="26">
        <v>8461.5499999999993</v>
      </c>
      <c r="F1445" s="26">
        <v>8567.68</v>
      </c>
      <c r="G1445" s="26">
        <v>7207.31</v>
      </c>
      <c r="H1445" s="26">
        <v>7254.92</v>
      </c>
      <c r="I1445" s="26">
        <v>7831.93</v>
      </c>
      <c r="J1445" s="26">
        <v>8448.73</v>
      </c>
      <c r="K1445" s="26">
        <v>9122.3700000000008</v>
      </c>
      <c r="L1445" s="26">
        <v>9605.81</v>
      </c>
      <c r="M1445" s="26">
        <v>10098.107</v>
      </c>
      <c r="N1445" s="26">
        <v>10226.918</v>
      </c>
    </row>
    <row r="1446" spans="1:14" x14ac:dyDescent="0.2">
      <c r="A1446" s="26"/>
      <c r="B1446" s="27" t="s">
        <v>4</v>
      </c>
      <c r="C1446" s="26">
        <v>6945.7219999999998</v>
      </c>
      <c r="D1446" s="26">
        <v>6448.1090000000004</v>
      </c>
      <c r="E1446" s="26">
        <v>6309.7060000000001</v>
      </c>
      <c r="F1446" s="26">
        <v>5044.482</v>
      </c>
      <c r="G1446" s="26">
        <v>8390.9449999999997</v>
      </c>
      <c r="H1446" s="26">
        <v>7807.4070000000002</v>
      </c>
      <c r="I1446" s="26">
        <v>10234.26</v>
      </c>
      <c r="J1446" s="26">
        <v>9397.3140000000003</v>
      </c>
      <c r="K1446" s="26">
        <v>9157.241</v>
      </c>
      <c r="L1446" s="26">
        <v>9089.9539999999997</v>
      </c>
      <c r="M1446" s="26">
        <v>8936.2860000000001</v>
      </c>
      <c r="N1446" s="26">
        <v>8327.58</v>
      </c>
    </row>
    <row r="1447" spans="1:14" x14ac:dyDescent="0.2">
      <c r="A1447" s="26"/>
      <c r="B1447" s="27" t="s">
        <v>5</v>
      </c>
      <c r="C1447" s="26" t="s">
        <v>13</v>
      </c>
      <c r="D1447" s="26" t="s">
        <v>13</v>
      </c>
      <c r="E1447" s="26" t="s">
        <v>13</v>
      </c>
      <c r="F1447" s="26" t="s">
        <v>13</v>
      </c>
      <c r="G1447" s="26" t="s">
        <v>13</v>
      </c>
      <c r="H1447" s="26" t="s">
        <v>13</v>
      </c>
      <c r="I1447" s="26" t="s">
        <v>13</v>
      </c>
      <c r="J1447" s="26" t="s">
        <v>13</v>
      </c>
      <c r="K1447" s="26" t="s">
        <v>13</v>
      </c>
      <c r="L1447" s="26" t="s">
        <v>13</v>
      </c>
      <c r="M1447" s="26" t="s">
        <v>13</v>
      </c>
      <c r="N1447" s="26" t="s">
        <v>13</v>
      </c>
    </row>
    <row r="1448" spans="1:14" x14ac:dyDescent="0.2">
      <c r="A1448" s="26"/>
      <c r="B1448" s="27" t="s">
        <v>6</v>
      </c>
      <c r="C1448" s="26">
        <v>2340.36</v>
      </c>
      <c r="D1448" s="26">
        <v>1977</v>
      </c>
      <c r="E1448" s="26">
        <v>2763.65</v>
      </c>
      <c r="F1448" s="26">
        <v>2732.28</v>
      </c>
      <c r="G1448" s="26">
        <v>3199.3</v>
      </c>
      <c r="H1448" s="26">
        <v>2625.65</v>
      </c>
      <c r="I1448" s="26">
        <v>4086.39</v>
      </c>
      <c r="J1448" s="26">
        <v>3848.23</v>
      </c>
      <c r="K1448" s="26">
        <v>4834.8599999999997</v>
      </c>
      <c r="L1448" s="26">
        <v>4219.87</v>
      </c>
      <c r="M1448" s="26">
        <v>4338.6000000000004</v>
      </c>
      <c r="N1448" s="26">
        <v>4262.174</v>
      </c>
    </row>
    <row r="1449" spans="1:14" x14ac:dyDescent="0.2">
      <c r="A1449" s="26"/>
      <c r="B1449" s="27" t="s">
        <v>7</v>
      </c>
      <c r="C1449" s="26">
        <v>549.5</v>
      </c>
      <c r="D1449" s="26">
        <v>373.5</v>
      </c>
      <c r="E1449" s="26">
        <v>270</v>
      </c>
      <c r="F1449" s="26">
        <v>115.7</v>
      </c>
      <c r="G1449" s="26">
        <v>419.303</v>
      </c>
      <c r="H1449" s="26">
        <v>547.94399999999996</v>
      </c>
      <c r="I1449" s="26">
        <v>452.4</v>
      </c>
      <c r="J1449" s="26">
        <v>272</v>
      </c>
      <c r="K1449" s="26">
        <v>228.3</v>
      </c>
      <c r="L1449" s="26">
        <v>326.3</v>
      </c>
      <c r="M1449" s="26">
        <v>302</v>
      </c>
      <c r="N1449" s="26">
        <v>522.5</v>
      </c>
    </row>
    <row r="1450" spans="1:14" x14ac:dyDescent="0.2">
      <c r="A1450" s="26"/>
      <c r="B1450" s="27" t="s">
        <v>8</v>
      </c>
      <c r="C1450" s="26">
        <v>1933.35</v>
      </c>
      <c r="D1450" s="26">
        <v>1874.7</v>
      </c>
      <c r="E1450" s="26">
        <v>1392.04</v>
      </c>
      <c r="F1450" s="26">
        <v>929.15599999999995</v>
      </c>
      <c r="G1450" s="26">
        <v>1823.97</v>
      </c>
      <c r="H1450" s="26">
        <v>658.29600000000005</v>
      </c>
      <c r="I1450" s="26">
        <v>774.46299999999997</v>
      </c>
      <c r="J1450" s="26">
        <v>562.303</v>
      </c>
      <c r="K1450" s="26">
        <v>523.98</v>
      </c>
      <c r="L1450" s="26">
        <v>561.84199999999998</v>
      </c>
      <c r="M1450" s="26">
        <v>872.54</v>
      </c>
      <c r="N1450" s="26">
        <v>616.62599999999998</v>
      </c>
    </row>
    <row r="1451" spans="1:14" x14ac:dyDescent="0.2">
      <c r="A1451" s="26"/>
      <c r="B1451" s="27" t="s">
        <v>9</v>
      </c>
      <c r="C1451" s="26">
        <v>118.60599999999999</v>
      </c>
      <c r="D1451" s="26">
        <v>107.354</v>
      </c>
      <c r="E1451" s="26">
        <v>99.164400000000001</v>
      </c>
      <c r="F1451" s="26">
        <v>93.918300000000002</v>
      </c>
      <c r="G1451" s="26">
        <v>72.219200000000001</v>
      </c>
      <c r="H1451" s="26">
        <v>79.948499999999996</v>
      </c>
      <c r="I1451" s="26">
        <v>112.377</v>
      </c>
      <c r="J1451" s="26">
        <v>184.696</v>
      </c>
      <c r="K1451" s="26">
        <v>160.44499999999999</v>
      </c>
      <c r="L1451" s="26">
        <v>147.37899999999999</v>
      </c>
      <c r="M1451" s="26">
        <v>157.27099999999999</v>
      </c>
      <c r="N1451" s="26">
        <v>127.31399999999999</v>
      </c>
    </row>
    <row r="1452" spans="1:14" x14ac:dyDescent="0.2">
      <c r="A1452" s="26"/>
      <c r="B1452" s="27" t="s">
        <v>10</v>
      </c>
      <c r="C1452" s="26">
        <v>1185.81</v>
      </c>
      <c r="D1452" s="26">
        <v>1276.96</v>
      </c>
      <c r="E1452" s="26">
        <v>672.42600000000004</v>
      </c>
      <c r="F1452" s="26">
        <v>389.32400000000001</v>
      </c>
      <c r="G1452" s="26">
        <v>384.01799999999997</v>
      </c>
      <c r="H1452" s="26">
        <v>282.23700000000002</v>
      </c>
      <c r="I1452" s="26">
        <v>265.35599999999999</v>
      </c>
      <c r="J1452" s="26">
        <v>310.79300000000001</v>
      </c>
      <c r="K1452" s="26">
        <v>324.649</v>
      </c>
      <c r="L1452" s="26">
        <v>366.42500000000001</v>
      </c>
      <c r="M1452" s="26">
        <v>411.81299999999999</v>
      </c>
      <c r="N1452" s="26">
        <v>369.209</v>
      </c>
    </row>
    <row r="1453" spans="1:14" x14ac:dyDescent="0.2">
      <c r="A1453" s="26"/>
      <c r="B1453" s="27" t="s">
        <v>11</v>
      </c>
      <c r="C1453" s="26">
        <v>275.40499999999997</v>
      </c>
      <c r="D1453" s="26">
        <v>325.83800000000002</v>
      </c>
      <c r="E1453" s="26">
        <v>259.01</v>
      </c>
      <c r="F1453" s="26">
        <v>227.18199999999999</v>
      </c>
      <c r="G1453" s="26">
        <v>272</v>
      </c>
      <c r="H1453" s="26">
        <v>272</v>
      </c>
      <c r="I1453" s="26">
        <v>272</v>
      </c>
      <c r="J1453" s="26">
        <v>272</v>
      </c>
      <c r="K1453" s="26">
        <v>272</v>
      </c>
      <c r="L1453" s="26">
        <v>272</v>
      </c>
      <c r="M1453" s="26">
        <v>291.78399999999999</v>
      </c>
      <c r="N1453" s="26" t="s">
        <v>13</v>
      </c>
    </row>
    <row r="1454" spans="1:14" x14ac:dyDescent="0.2">
      <c r="A1454" s="26"/>
      <c r="B1454" s="27" t="s">
        <v>12</v>
      </c>
      <c r="C1454" s="26">
        <v>542.64200000000005</v>
      </c>
      <c r="D1454" s="26">
        <v>512.76099999999997</v>
      </c>
      <c r="E1454" s="26">
        <v>853.43100000000004</v>
      </c>
      <c r="F1454" s="26">
        <v>556.92499999999995</v>
      </c>
      <c r="G1454" s="26">
        <v>2220.15</v>
      </c>
      <c r="H1454" s="26">
        <v>3341.4</v>
      </c>
      <c r="I1454" s="26">
        <v>4271.26</v>
      </c>
      <c r="J1454" s="26">
        <v>3947.35</v>
      </c>
      <c r="K1454" s="26">
        <v>2813.04</v>
      </c>
      <c r="L1454" s="26">
        <v>3196.15</v>
      </c>
      <c r="M1454" s="26">
        <v>2562.33</v>
      </c>
      <c r="N1454" s="26">
        <v>2429.7570000000001</v>
      </c>
    </row>
    <row r="1455" spans="1:14" x14ac:dyDescent="0.2">
      <c r="A1455" s="26" t="s">
        <v>197</v>
      </c>
      <c r="B1455" s="27" t="s">
        <v>1</v>
      </c>
      <c r="C1455" s="26">
        <v>60.3</v>
      </c>
      <c r="D1455" s="26">
        <v>59</v>
      </c>
      <c r="E1455" s="26">
        <v>59.4</v>
      </c>
      <c r="F1455" s="26">
        <v>64.099999999999994</v>
      </c>
      <c r="G1455" s="26">
        <v>86.626999999999995</v>
      </c>
      <c r="H1455" s="26">
        <v>80.260000000000005</v>
      </c>
      <c r="I1455" s="26">
        <v>78.8</v>
      </c>
      <c r="J1455" s="26">
        <v>80.861999999999995</v>
      </c>
      <c r="K1455" s="26">
        <v>80.355999999999995</v>
      </c>
      <c r="L1455" s="26">
        <v>76.817999999999998</v>
      </c>
      <c r="M1455" s="26" t="s">
        <v>13</v>
      </c>
      <c r="N1455" s="26" t="s">
        <v>13</v>
      </c>
    </row>
    <row r="1456" spans="1:14" x14ac:dyDescent="0.2">
      <c r="A1456" s="26"/>
      <c r="B1456" s="27" t="s">
        <v>61</v>
      </c>
      <c r="C1456" s="26">
        <v>0</v>
      </c>
      <c r="D1456" s="26">
        <v>0</v>
      </c>
      <c r="E1456" s="26">
        <v>0</v>
      </c>
      <c r="F1456" s="26">
        <v>0</v>
      </c>
      <c r="G1456" s="26">
        <v>3.069</v>
      </c>
      <c r="H1456" s="26">
        <v>0.21199999999999999</v>
      </c>
      <c r="I1456" s="26">
        <v>0.51800000000000002</v>
      </c>
      <c r="J1456" s="26">
        <v>0.53600000000000003</v>
      </c>
      <c r="K1456" s="26">
        <v>1.5289999999999999</v>
      </c>
      <c r="L1456" s="26">
        <v>2.2690000000000001</v>
      </c>
      <c r="M1456" s="26" t="s">
        <v>13</v>
      </c>
      <c r="N1456" s="26" t="s">
        <v>13</v>
      </c>
    </row>
    <row r="1457" spans="1:14" x14ac:dyDescent="0.2">
      <c r="A1457" s="26"/>
      <c r="B1457" s="27" t="s">
        <v>2</v>
      </c>
      <c r="C1457" s="26">
        <v>36</v>
      </c>
      <c r="D1457" s="26">
        <v>36.700000000000003</v>
      </c>
      <c r="E1457" s="26">
        <v>36.6</v>
      </c>
      <c r="F1457" s="26">
        <v>39</v>
      </c>
      <c r="G1457" s="26">
        <v>41.272599999999997</v>
      </c>
      <c r="H1457" s="26">
        <v>41.258000000000003</v>
      </c>
      <c r="I1457" s="26">
        <v>43.877200000000002</v>
      </c>
      <c r="J1457" s="26">
        <v>47.0351</v>
      </c>
      <c r="K1457" s="26">
        <v>44.741199999999999</v>
      </c>
      <c r="L1457" s="26">
        <v>41.914999999999999</v>
      </c>
      <c r="M1457" s="26" t="s">
        <v>13</v>
      </c>
      <c r="N1457" s="26" t="s">
        <v>13</v>
      </c>
    </row>
    <row r="1458" spans="1:14" x14ac:dyDescent="0.2">
      <c r="A1458" s="26"/>
      <c r="B1458" s="27" t="s">
        <v>3</v>
      </c>
      <c r="C1458" s="26">
        <v>6.2</v>
      </c>
      <c r="D1458" s="26">
        <v>6.3</v>
      </c>
      <c r="E1458" s="26">
        <v>6.3</v>
      </c>
      <c r="F1458" s="26">
        <v>6.4</v>
      </c>
      <c r="G1458" s="26">
        <v>10.519</v>
      </c>
      <c r="H1458" s="26">
        <v>11.786</v>
      </c>
      <c r="I1458" s="26">
        <v>11.981999999999999</v>
      </c>
      <c r="J1458" s="26">
        <v>12.53</v>
      </c>
      <c r="K1458" s="26">
        <v>11.54</v>
      </c>
      <c r="L1458" s="26">
        <v>11.82</v>
      </c>
      <c r="M1458" s="26" t="s">
        <v>13</v>
      </c>
      <c r="N1458" s="26" t="s">
        <v>13</v>
      </c>
    </row>
    <row r="1459" spans="1:14" x14ac:dyDescent="0.2">
      <c r="A1459" s="26"/>
      <c r="B1459" s="27" t="s">
        <v>4</v>
      </c>
      <c r="C1459" s="26">
        <v>18.2</v>
      </c>
      <c r="D1459" s="26">
        <v>16.100000000000001</v>
      </c>
      <c r="E1459" s="26">
        <v>16.399999999999999</v>
      </c>
      <c r="F1459" s="26">
        <v>18.7</v>
      </c>
      <c r="G1459" s="26">
        <v>31.766999999999999</v>
      </c>
      <c r="H1459" s="26">
        <v>27.003</v>
      </c>
      <c r="I1459" s="26">
        <v>22.422999999999998</v>
      </c>
      <c r="J1459" s="26">
        <v>20.762</v>
      </c>
      <c r="K1459" s="26">
        <v>22.545999999999999</v>
      </c>
      <c r="L1459" s="26">
        <v>20.815999999999999</v>
      </c>
      <c r="M1459" s="26" t="s">
        <v>13</v>
      </c>
      <c r="N1459" s="26" t="s">
        <v>13</v>
      </c>
    </row>
    <row r="1460" spans="1:14" x14ac:dyDescent="0.2">
      <c r="A1460" s="26"/>
      <c r="B1460" s="27" t="s">
        <v>5</v>
      </c>
      <c r="C1460" s="26" t="s">
        <v>13</v>
      </c>
      <c r="D1460" s="26" t="s">
        <v>13</v>
      </c>
      <c r="E1460" s="26" t="s">
        <v>13</v>
      </c>
      <c r="F1460" s="26" t="s">
        <v>13</v>
      </c>
      <c r="G1460" s="26">
        <v>20.623000000000001</v>
      </c>
      <c r="H1460" s="26">
        <v>12.375</v>
      </c>
      <c r="I1460" s="26">
        <v>8.1590000000000007</v>
      </c>
      <c r="J1460" s="26">
        <v>8.57</v>
      </c>
      <c r="K1460" s="26">
        <v>9.5709999999999997</v>
      </c>
      <c r="L1460" s="26">
        <v>9.6489999999999991</v>
      </c>
      <c r="M1460" s="26" t="s">
        <v>13</v>
      </c>
      <c r="N1460" s="26" t="s">
        <v>13</v>
      </c>
    </row>
    <row r="1461" spans="1:14" x14ac:dyDescent="0.2">
      <c r="A1461" s="26"/>
      <c r="B1461" s="27" t="s">
        <v>6</v>
      </c>
      <c r="C1461" s="26" t="s">
        <v>13</v>
      </c>
      <c r="D1461" s="26" t="s">
        <v>13</v>
      </c>
      <c r="E1461" s="26" t="s">
        <v>13</v>
      </c>
      <c r="F1461" s="26" t="s">
        <v>13</v>
      </c>
      <c r="G1461" s="26">
        <v>0.77602800000000005</v>
      </c>
      <c r="H1461" s="26">
        <v>1.03505</v>
      </c>
      <c r="I1461" s="26">
        <v>1.0654399999999999</v>
      </c>
      <c r="J1461" s="26">
        <v>1.34782</v>
      </c>
      <c r="K1461" s="26">
        <v>1.028</v>
      </c>
      <c r="L1461" s="26">
        <v>1.0449999999999999</v>
      </c>
      <c r="M1461" s="26" t="s">
        <v>13</v>
      </c>
      <c r="N1461" s="26" t="s">
        <v>13</v>
      </c>
    </row>
    <row r="1462" spans="1:14" x14ac:dyDescent="0.2">
      <c r="A1462" s="26"/>
      <c r="B1462" s="27" t="s">
        <v>7</v>
      </c>
      <c r="C1462" s="26" t="s">
        <v>13</v>
      </c>
      <c r="D1462" s="26" t="s">
        <v>13</v>
      </c>
      <c r="E1462" s="26" t="s">
        <v>13</v>
      </c>
      <c r="F1462" s="26" t="s">
        <v>13</v>
      </c>
      <c r="G1462" s="26">
        <v>1.1128100000000001</v>
      </c>
      <c r="H1462" s="26">
        <v>1.137</v>
      </c>
      <c r="I1462" s="26">
        <v>0.92398899999999995</v>
      </c>
      <c r="J1462" s="26">
        <v>1.0247299999999999</v>
      </c>
      <c r="K1462" s="26">
        <v>0.99851800000000002</v>
      </c>
      <c r="L1462" s="26">
        <v>1.004</v>
      </c>
      <c r="M1462" s="26" t="s">
        <v>13</v>
      </c>
      <c r="N1462" s="26" t="s">
        <v>13</v>
      </c>
    </row>
    <row r="1463" spans="1:14" x14ac:dyDescent="0.2">
      <c r="A1463" s="26"/>
      <c r="B1463" s="27" t="s">
        <v>8</v>
      </c>
      <c r="C1463" s="26" t="s">
        <v>13</v>
      </c>
      <c r="D1463" s="26" t="s">
        <v>13</v>
      </c>
      <c r="E1463" s="26" t="s">
        <v>13</v>
      </c>
      <c r="F1463" s="26" t="s">
        <v>13</v>
      </c>
      <c r="G1463" s="26" t="s">
        <v>13</v>
      </c>
      <c r="H1463" s="26" t="s">
        <v>13</v>
      </c>
      <c r="I1463" s="26" t="s">
        <v>13</v>
      </c>
      <c r="J1463" s="26" t="s">
        <v>13</v>
      </c>
      <c r="K1463" s="26" t="s">
        <v>13</v>
      </c>
      <c r="L1463" s="26" t="s">
        <v>13</v>
      </c>
      <c r="M1463" s="26" t="s">
        <v>13</v>
      </c>
      <c r="N1463" s="26" t="s">
        <v>13</v>
      </c>
    </row>
    <row r="1464" spans="1:14" x14ac:dyDescent="0.2">
      <c r="A1464" s="26"/>
      <c r="B1464" s="27" t="s">
        <v>9</v>
      </c>
      <c r="C1464" s="26">
        <v>4.7</v>
      </c>
      <c r="D1464" s="26">
        <v>3.2</v>
      </c>
      <c r="E1464" s="26">
        <v>3.6</v>
      </c>
      <c r="F1464" s="26">
        <v>4.2</v>
      </c>
      <c r="G1464" s="26" t="s">
        <v>13</v>
      </c>
      <c r="H1464" s="26" t="s">
        <v>13</v>
      </c>
      <c r="I1464" s="26" t="s">
        <v>13</v>
      </c>
      <c r="J1464" s="26" t="s">
        <v>13</v>
      </c>
      <c r="K1464" s="26" t="s">
        <v>13</v>
      </c>
      <c r="L1464" s="26" t="s">
        <v>13</v>
      </c>
      <c r="M1464" s="26" t="s">
        <v>13</v>
      </c>
      <c r="N1464" s="26" t="s">
        <v>13</v>
      </c>
    </row>
    <row r="1465" spans="1:14" x14ac:dyDescent="0.2">
      <c r="A1465" s="26"/>
      <c r="B1465" s="27" t="s">
        <v>10</v>
      </c>
      <c r="C1465" s="26" t="s">
        <v>13</v>
      </c>
      <c r="D1465" s="26" t="s">
        <v>13</v>
      </c>
      <c r="E1465" s="26" t="s">
        <v>13</v>
      </c>
      <c r="F1465" s="26" t="s">
        <v>13</v>
      </c>
      <c r="G1465" s="26">
        <v>5.8286100000000003</v>
      </c>
      <c r="H1465" s="26">
        <v>8.8285800000000005</v>
      </c>
      <c r="I1465" s="26">
        <v>9.0825300000000002</v>
      </c>
      <c r="J1465" s="26">
        <v>6.6997400000000003</v>
      </c>
      <c r="K1465" s="26">
        <v>7.9159100000000002</v>
      </c>
      <c r="L1465" s="26">
        <v>5.9039999999999999</v>
      </c>
      <c r="M1465" s="26" t="s">
        <v>13</v>
      </c>
      <c r="N1465" s="26" t="s">
        <v>13</v>
      </c>
    </row>
    <row r="1466" spans="1:14" x14ac:dyDescent="0.2">
      <c r="A1466" s="26"/>
      <c r="B1466" s="27" t="s">
        <v>11</v>
      </c>
      <c r="C1466" s="26" t="s">
        <v>13</v>
      </c>
      <c r="D1466" s="26" t="s">
        <v>13</v>
      </c>
      <c r="E1466" s="26" t="s">
        <v>13</v>
      </c>
      <c r="F1466" s="26" t="s">
        <v>13</v>
      </c>
      <c r="G1466" s="26" t="s">
        <v>13</v>
      </c>
      <c r="H1466" s="26" t="s">
        <v>13</v>
      </c>
      <c r="I1466" s="26" t="s">
        <v>13</v>
      </c>
      <c r="J1466" s="26" t="s">
        <v>13</v>
      </c>
      <c r="K1466" s="26" t="s">
        <v>13</v>
      </c>
      <c r="L1466" s="26" t="s">
        <v>13</v>
      </c>
      <c r="M1466" s="26" t="s">
        <v>13</v>
      </c>
      <c r="N1466" s="26" t="s">
        <v>13</v>
      </c>
    </row>
    <row r="1467" spans="1:14" x14ac:dyDescent="0.2">
      <c r="A1467" s="26"/>
      <c r="B1467" s="27" t="s">
        <v>12</v>
      </c>
      <c r="C1467" s="26" t="s">
        <v>13</v>
      </c>
      <c r="D1467" s="26" t="s">
        <v>13</v>
      </c>
      <c r="E1467" s="26" t="s">
        <v>13</v>
      </c>
      <c r="F1467" s="26" t="s">
        <v>13</v>
      </c>
      <c r="G1467" s="26">
        <v>3.4268800000000001</v>
      </c>
      <c r="H1467" s="26">
        <v>3.6275300000000001</v>
      </c>
      <c r="I1467" s="26">
        <v>3.1916699999999998</v>
      </c>
      <c r="J1467" s="26">
        <v>3.1197499999999998</v>
      </c>
      <c r="K1467" s="26">
        <v>3.03396</v>
      </c>
      <c r="L1467" s="26">
        <v>3.2130000000000001</v>
      </c>
      <c r="M1467" s="26" t="s">
        <v>13</v>
      </c>
      <c r="N1467" s="26" t="s">
        <v>13</v>
      </c>
    </row>
    <row r="1468" spans="1:14" x14ac:dyDescent="0.2">
      <c r="A1468" s="26" t="s">
        <v>198</v>
      </c>
      <c r="B1468" s="27" t="s">
        <v>1</v>
      </c>
      <c r="C1468" s="26">
        <v>400.83600000000001</v>
      </c>
      <c r="D1468" s="26">
        <v>418.60300000000001</v>
      </c>
      <c r="E1468" s="26">
        <v>464.35599999999999</v>
      </c>
      <c r="F1468" s="26">
        <v>628.601</v>
      </c>
      <c r="G1468" s="26">
        <v>570.05600000000004</v>
      </c>
      <c r="H1468" s="26">
        <v>785.30600000000004</v>
      </c>
      <c r="I1468" s="26">
        <v>1369.789</v>
      </c>
      <c r="J1468" s="26">
        <v>2079.0720000000001</v>
      </c>
      <c r="K1468" s="26">
        <v>2000.191</v>
      </c>
      <c r="L1468" s="26">
        <v>1898.2950000000001</v>
      </c>
      <c r="M1468" s="26">
        <v>1406.1020000000001</v>
      </c>
      <c r="N1468" s="26">
        <v>1944.405679</v>
      </c>
    </row>
    <row r="1469" spans="1:14" x14ac:dyDescent="0.2">
      <c r="A1469" s="26"/>
      <c r="B1469" s="27" t="s">
        <v>61</v>
      </c>
      <c r="C1469" s="26" t="s">
        <v>13</v>
      </c>
      <c r="D1469" s="26" t="s">
        <v>13</v>
      </c>
      <c r="E1469" s="26" t="s">
        <v>13</v>
      </c>
      <c r="F1469" s="26">
        <v>18.259699999999999</v>
      </c>
      <c r="G1469" s="26">
        <v>15.095000000000001</v>
      </c>
      <c r="H1469" s="26">
        <v>8.9770000000000003</v>
      </c>
      <c r="I1469" s="26">
        <v>3.048</v>
      </c>
      <c r="J1469" s="26">
        <v>5.4169999999999998</v>
      </c>
      <c r="K1469" s="26">
        <v>16.327999999999999</v>
      </c>
      <c r="L1469" s="26">
        <v>38.54</v>
      </c>
      <c r="M1469" s="26">
        <v>4.4569999999999999</v>
      </c>
      <c r="N1469" s="26">
        <v>6.3656360000000003</v>
      </c>
    </row>
    <row r="1470" spans="1:14" x14ac:dyDescent="0.2">
      <c r="A1470" s="26"/>
      <c r="B1470" s="27" t="s">
        <v>2</v>
      </c>
      <c r="C1470" s="26">
        <v>147.911</v>
      </c>
      <c r="D1470" s="26">
        <v>159.45500000000001</v>
      </c>
      <c r="E1470" s="26">
        <v>151.53200000000001</v>
      </c>
      <c r="F1470" s="26">
        <v>258.90600000000001</v>
      </c>
      <c r="G1470" s="26">
        <v>203.70699999999999</v>
      </c>
      <c r="H1470" s="26">
        <v>285.14800000000002</v>
      </c>
      <c r="I1470" s="26">
        <v>503.00900000000001</v>
      </c>
      <c r="J1470" s="26">
        <v>516.83199999999999</v>
      </c>
      <c r="K1470" s="26">
        <v>476.54500000000002</v>
      </c>
      <c r="L1470" s="26">
        <v>394.27100000000002</v>
      </c>
      <c r="M1470" s="26">
        <v>344.58199999999999</v>
      </c>
      <c r="N1470" s="26">
        <v>381.49584800000002</v>
      </c>
    </row>
    <row r="1471" spans="1:14" x14ac:dyDescent="0.2">
      <c r="A1471" s="26"/>
      <c r="B1471" s="27" t="s">
        <v>3</v>
      </c>
      <c r="C1471" s="26">
        <v>125.685</v>
      </c>
      <c r="D1471" s="26">
        <v>171.916</v>
      </c>
      <c r="E1471" s="26">
        <v>195.786</v>
      </c>
      <c r="F1471" s="26">
        <v>217.285</v>
      </c>
      <c r="G1471" s="26">
        <v>210.4</v>
      </c>
      <c r="H1471" s="26">
        <v>265.27800000000002</v>
      </c>
      <c r="I1471" s="26">
        <v>396.25299999999999</v>
      </c>
      <c r="J1471" s="26">
        <v>485.07799999999997</v>
      </c>
      <c r="K1471" s="26">
        <v>579.73900000000003</v>
      </c>
      <c r="L1471" s="26">
        <v>472.666</v>
      </c>
      <c r="M1471" s="26">
        <v>421.71300000000002</v>
      </c>
      <c r="N1471" s="26">
        <v>470.57632100000001</v>
      </c>
    </row>
    <row r="1472" spans="1:14" x14ac:dyDescent="0.2">
      <c r="A1472" s="26"/>
      <c r="B1472" s="27" t="s">
        <v>4</v>
      </c>
      <c r="C1472" s="26">
        <v>127.24</v>
      </c>
      <c r="D1472" s="26">
        <v>87.233000000000004</v>
      </c>
      <c r="E1472" s="26">
        <v>117.038</v>
      </c>
      <c r="F1472" s="26">
        <v>134.15100000000001</v>
      </c>
      <c r="G1472" s="26">
        <v>140.85499999999999</v>
      </c>
      <c r="H1472" s="26">
        <v>225.90299999999999</v>
      </c>
      <c r="I1472" s="26">
        <v>467.47899999999998</v>
      </c>
      <c r="J1472" s="26">
        <v>1071.7449999999999</v>
      </c>
      <c r="K1472" s="26">
        <v>927.58</v>
      </c>
      <c r="L1472" s="26">
        <v>992.81700000000001</v>
      </c>
      <c r="M1472" s="26">
        <v>635.35</v>
      </c>
      <c r="N1472" s="26">
        <v>1085.9678739999999</v>
      </c>
    </row>
    <row r="1473" spans="1:14" x14ac:dyDescent="0.2">
      <c r="A1473" s="26"/>
      <c r="B1473" s="27" t="s">
        <v>5</v>
      </c>
      <c r="C1473" s="26">
        <v>3.5089999999999999</v>
      </c>
      <c r="D1473" s="26">
        <v>1.5089999999999999</v>
      </c>
      <c r="E1473" s="26">
        <v>22.581</v>
      </c>
      <c r="F1473" s="26">
        <v>3.0331000000000001</v>
      </c>
      <c r="G1473" s="26">
        <v>1.2504</v>
      </c>
      <c r="H1473" s="26">
        <v>6.8497000000000003</v>
      </c>
      <c r="I1473" s="26">
        <v>117.645</v>
      </c>
      <c r="J1473" s="26">
        <v>490.64499999999998</v>
      </c>
      <c r="K1473" s="26">
        <v>316.11</v>
      </c>
      <c r="L1473" s="26">
        <v>110.009</v>
      </c>
      <c r="M1473" s="26">
        <v>114.333</v>
      </c>
      <c r="N1473" s="26">
        <v>144.033164</v>
      </c>
    </row>
    <row r="1474" spans="1:14" x14ac:dyDescent="0.2">
      <c r="A1474" s="26"/>
      <c r="B1474" s="27" t="s">
        <v>6</v>
      </c>
      <c r="C1474" s="26">
        <v>8.3529999999999998</v>
      </c>
      <c r="D1474" s="26">
        <v>6.9180000000000001</v>
      </c>
      <c r="E1474" s="26">
        <v>10.468999999999999</v>
      </c>
      <c r="F1474" s="26">
        <v>15.2554</v>
      </c>
      <c r="G1474" s="26">
        <v>10.231999999999999</v>
      </c>
      <c r="H1474" s="26">
        <v>15.265000000000001</v>
      </c>
      <c r="I1474" s="26">
        <v>8.2910000000000004</v>
      </c>
      <c r="J1474" s="26">
        <v>25.071000000000002</v>
      </c>
      <c r="K1474" s="26">
        <v>25.414000000000001</v>
      </c>
      <c r="L1474" s="26">
        <v>11.888999999999999</v>
      </c>
      <c r="M1474" s="26">
        <v>23.93</v>
      </c>
      <c r="N1474" s="26">
        <v>15.257032000000001</v>
      </c>
    </row>
    <row r="1475" spans="1:14" x14ac:dyDescent="0.2">
      <c r="A1475" s="26"/>
      <c r="B1475" s="27" t="s">
        <v>7</v>
      </c>
      <c r="C1475" s="26">
        <v>7.8879999999999999</v>
      </c>
      <c r="D1475" s="26">
        <v>2.9180000000000001</v>
      </c>
      <c r="E1475" s="26">
        <v>2.6970000000000001</v>
      </c>
      <c r="F1475" s="26">
        <v>1.38208</v>
      </c>
      <c r="G1475" s="26">
        <v>4.6000500000000004</v>
      </c>
      <c r="H1475" s="26">
        <v>10.034000000000001</v>
      </c>
      <c r="I1475" s="26">
        <v>28.709</v>
      </c>
      <c r="J1475" s="26">
        <v>52.381999999999998</v>
      </c>
      <c r="K1475" s="26">
        <v>38.99</v>
      </c>
      <c r="L1475" s="26">
        <v>103.015</v>
      </c>
      <c r="M1475" s="26">
        <v>58.87</v>
      </c>
      <c r="N1475" s="26">
        <v>220.25448</v>
      </c>
    </row>
    <row r="1476" spans="1:14" x14ac:dyDescent="0.2">
      <c r="A1476" s="26"/>
      <c r="B1476" s="27" t="s">
        <v>8</v>
      </c>
      <c r="C1476" s="26" t="s">
        <v>13</v>
      </c>
      <c r="D1476" s="26" t="s">
        <v>13</v>
      </c>
      <c r="E1476" s="26" t="s">
        <v>13</v>
      </c>
      <c r="F1476" s="26">
        <v>1.25071</v>
      </c>
      <c r="G1476" s="26">
        <v>0.79025999999999996</v>
      </c>
      <c r="H1476" s="26">
        <v>2.5897999999999999</v>
      </c>
      <c r="I1476" s="26">
        <v>4.6559999999999997</v>
      </c>
      <c r="J1476" s="26">
        <v>12.03</v>
      </c>
      <c r="K1476" s="26">
        <v>14.48</v>
      </c>
      <c r="L1476" s="26">
        <v>13</v>
      </c>
      <c r="M1476" s="26">
        <v>15.586</v>
      </c>
      <c r="N1476" s="26">
        <v>19.685376000000002</v>
      </c>
    </row>
    <row r="1477" spans="1:14" x14ac:dyDescent="0.2">
      <c r="A1477" s="26"/>
      <c r="B1477" s="27" t="s">
        <v>9</v>
      </c>
      <c r="C1477" s="26">
        <v>25.626000000000001</v>
      </c>
      <c r="D1477" s="26">
        <v>10.3</v>
      </c>
      <c r="E1477" s="26">
        <v>16.841699999999999</v>
      </c>
      <c r="F1477" s="26">
        <v>29.75</v>
      </c>
      <c r="G1477" s="26">
        <v>27.293900000000001</v>
      </c>
      <c r="H1477" s="26">
        <v>31.138200000000001</v>
      </c>
      <c r="I1477" s="26">
        <v>50.119</v>
      </c>
      <c r="J1477" s="26">
        <v>60.886000000000003</v>
      </c>
      <c r="K1477" s="26">
        <v>129.34700000000001</v>
      </c>
      <c r="L1477" s="26">
        <v>115.24299999999999</v>
      </c>
      <c r="M1477" s="26">
        <v>83.643000000000001</v>
      </c>
      <c r="N1477" s="26">
        <v>89.551351999999994</v>
      </c>
    </row>
    <row r="1478" spans="1:14" x14ac:dyDescent="0.2">
      <c r="A1478" s="26"/>
      <c r="B1478" s="27" t="s">
        <v>10</v>
      </c>
      <c r="C1478" s="26">
        <v>43.295000000000002</v>
      </c>
      <c r="D1478" s="26">
        <v>42.393000000000001</v>
      </c>
      <c r="E1478" s="26">
        <v>47.2012</v>
      </c>
      <c r="F1478" s="26">
        <v>70.609300000000005</v>
      </c>
      <c r="G1478" s="26">
        <v>83.519400000000005</v>
      </c>
      <c r="H1478" s="26">
        <v>139.24299999999999</v>
      </c>
      <c r="I1478" s="26">
        <v>243.43700000000001</v>
      </c>
      <c r="J1478" s="26">
        <v>412.59399999999999</v>
      </c>
      <c r="K1478" s="26">
        <v>381.85899999999998</v>
      </c>
      <c r="L1478" s="26">
        <v>613.29600000000005</v>
      </c>
      <c r="M1478" s="26">
        <v>313.80099999999999</v>
      </c>
      <c r="N1478" s="26">
        <v>575.40957500000002</v>
      </c>
    </row>
    <row r="1479" spans="1:14" x14ac:dyDescent="0.2">
      <c r="A1479" s="26"/>
      <c r="B1479" s="27" t="s">
        <v>11</v>
      </c>
      <c r="C1479" s="26">
        <v>30.614999999999998</v>
      </c>
      <c r="D1479" s="26">
        <v>14.231</v>
      </c>
      <c r="E1479" s="26">
        <v>8.9920000000000009</v>
      </c>
      <c r="F1479" s="26">
        <v>0.68996000000000002</v>
      </c>
      <c r="G1479" s="26">
        <v>0.24329400000000001</v>
      </c>
      <c r="H1479" s="26">
        <v>0.43318000000000001</v>
      </c>
      <c r="I1479" s="26">
        <v>0.31262000000000001</v>
      </c>
      <c r="J1479" s="26">
        <v>1.1294</v>
      </c>
      <c r="K1479" s="26">
        <v>1.2576499999999999</v>
      </c>
      <c r="L1479" s="26">
        <v>2.1030000000000002</v>
      </c>
      <c r="M1479" s="26">
        <v>4.2889999999999997</v>
      </c>
      <c r="N1479" s="26">
        <v>1.062513</v>
      </c>
    </row>
    <row r="1480" spans="1:14" x14ac:dyDescent="0.2">
      <c r="A1480" s="26"/>
      <c r="B1480" s="27" t="s">
        <v>12</v>
      </c>
      <c r="C1480" s="26">
        <v>7.9539999999999997</v>
      </c>
      <c r="D1480" s="26">
        <v>8.9649999999999999</v>
      </c>
      <c r="E1480" s="26">
        <v>8.2550000000000008</v>
      </c>
      <c r="F1480" s="26">
        <v>12.1807</v>
      </c>
      <c r="G1480" s="26">
        <v>12.9253</v>
      </c>
      <c r="H1480" s="26">
        <v>20.349</v>
      </c>
      <c r="I1480" s="26">
        <v>14.311</v>
      </c>
      <c r="J1480" s="26">
        <v>17.007100000000001</v>
      </c>
      <c r="K1480" s="26">
        <v>20.121300000000002</v>
      </c>
      <c r="L1480" s="26">
        <v>24.263000000000002</v>
      </c>
      <c r="M1480" s="26">
        <v>20.898</v>
      </c>
      <c r="N1480" s="26">
        <v>20.714383000000002</v>
      </c>
    </row>
    <row r="1481" spans="1:14" x14ac:dyDescent="0.2">
      <c r="A1481" s="26" t="s">
        <v>199</v>
      </c>
      <c r="B1481" s="27" t="s">
        <v>1</v>
      </c>
      <c r="C1481" s="26" t="s">
        <v>88</v>
      </c>
      <c r="D1481" s="26" t="s">
        <v>88</v>
      </c>
      <c r="E1481" s="26" t="s">
        <v>88</v>
      </c>
      <c r="F1481" s="26">
        <v>608.98800000000006</v>
      </c>
      <c r="G1481" s="26">
        <v>466.952</v>
      </c>
      <c r="H1481" s="26">
        <v>433.58300000000003</v>
      </c>
      <c r="I1481" s="26">
        <v>430.22800000000001</v>
      </c>
      <c r="J1481" s="26">
        <v>433.50599999999997</v>
      </c>
      <c r="K1481" s="26">
        <v>453.20100000000002</v>
      </c>
      <c r="L1481" s="26">
        <v>450.55599999999998</v>
      </c>
      <c r="M1481" s="26">
        <v>470.07400000000001</v>
      </c>
      <c r="N1481" s="26">
        <v>529.66499999999996</v>
      </c>
    </row>
    <row r="1482" spans="1:14" x14ac:dyDescent="0.2">
      <c r="A1482" s="26"/>
      <c r="B1482" s="27" t="s">
        <v>61</v>
      </c>
      <c r="C1482" s="26" t="s">
        <v>88</v>
      </c>
      <c r="D1482" s="26" t="s">
        <v>88</v>
      </c>
      <c r="E1482" s="26" t="s">
        <v>88</v>
      </c>
      <c r="F1482" s="26">
        <v>20.732600000000001</v>
      </c>
      <c r="G1482" s="26">
        <v>15.282299999999999</v>
      </c>
      <c r="H1482" s="26">
        <v>15.927</v>
      </c>
      <c r="I1482" s="26">
        <v>13.519</v>
      </c>
      <c r="J1482" s="26">
        <v>12.077999999999999</v>
      </c>
      <c r="K1482" s="26">
        <v>11.532</v>
      </c>
      <c r="L1482" s="26">
        <v>7.7679999999999998</v>
      </c>
      <c r="M1482" s="26">
        <v>6.6</v>
      </c>
      <c r="N1482" s="26">
        <v>6.069</v>
      </c>
    </row>
    <row r="1483" spans="1:14" x14ac:dyDescent="0.2">
      <c r="A1483" s="26"/>
      <c r="B1483" s="27" t="s">
        <v>2</v>
      </c>
      <c r="C1483" s="26" t="s">
        <v>88</v>
      </c>
      <c r="D1483" s="26" t="s">
        <v>88</v>
      </c>
      <c r="E1483" s="26" t="s">
        <v>88</v>
      </c>
      <c r="F1483" s="26">
        <v>202.55799999999999</v>
      </c>
      <c r="G1483" s="26">
        <v>143.17500000000001</v>
      </c>
      <c r="H1483" s="26">
        <v>145.13200000000001</v>
      </c>
      <c r="I1483" s="26">
        <v>166.24199999999999</v>
      </c>
      <c r="J1483" s="26">
        <v>160.904</v>
      </c>
      <c r="K1483" s="26">
        <v>173.38900000000001</v>
      </c>
      <c r="L1483" s="26">
        <v>173.97</v>
      </c>
      <c r="M1483" s="26">
        <v>166.97399999999999</v>
      </c>
      <c r="N1483" s="26">
        <v>204.71700000000001</v>
      </c>
    </row>
    <row r="1484" spans="1:14" x14ac:dyDescent="0.2">
      <c r="A1484" s="26"/>
      <c r="B1484" s="27" t="s">
        <v>3</v>
      </c>
      <c r="C1484" s="26" t="s">
        <v>88</v>
      </c>
      <c r="D1484" s="26" t="s">
        <v>88</v>
      </c>
      <c r="E1484" s="26" t="s">
        <v>88</v>
      </c>
      <c r="F1484" s="26">
        <v>43.228000000000002</v>
      </c>
      <c r="G1484" s="26">
        <v>49.209299999999999</v>
      </c>
      <c r="H1484" s="26">
        <v>46.0154</v>
      </c>
      <c r="I1484" s="26">
        <v>39.150100000000002</v>
      </c>
      <c r="J1484" s="26">
        <v>39.016100000000002</v>
      </c>
      <c r="K1484" s="26">
        <v>47.835999999999999</v>
      </c>
      <c r="L1484" s="26">
        <v>46.920999999999999</v>
      </c>
      <c r="M1484" s="26">
        <v>44.488999999999997</v>
      </c>
      <c r="N1484" s="26">
        <v>66.114999999999995</v>
      </c>
    </row>
    <row r="1485" spans="1:14" x14ac:dyDescent="0.2">
      <c r="A1485" s="26"/>
      <c r="B1485" s="27" t="s">
        <v>4</v>
      </c>
      <c r="C1485" s="26" t="s">
        <v>88</v>
      </c>
      <c r="D1485" s="26" t="s">
        <v>88</v>
      </c>
      <c r="E1485" s="26" t="s">
        <v>88</v>
      </c>
      <c r="F1485" s="26">
        <v>342.46940000000001</v>
      </c>
      <c r="G1485" s="26">
        <v>259.28539999999998</v>
      </c>
      <c r="H1485" s="26">
        <v>226.50800000000001</v>
      </c>
      <c r="I1485" s="26">
        <v>211.31700000000001</v>
      </c>
      <c r="J1485" s="26">
        <v>221.50800000000001</v>
      </c>
      <c r="K1485" s="26">
        <v>220.44300000000001</v>
      </c>
      <c r="L1485" s="26">
        <v>221.89699999999999</v>
      </c>
      <c r="M1485" s="26">
        <v>252.01</v>
      </c>
      <c r="N1485" s="26">
        <v>252.76499999999999</v>
      </c>
    </row>
    <row r="1486" spans="1:14" x14ac:dyDescent="0.2">
      <c r="A1486" s="26"/>
      <c r="B1486" s="27" t="s">
        <v>5</v>
      </c>
      <c r="C1486" s="26" t="s">
        <v>88</v>
      </c>
      <c r="D1486" s="26" t="s">
        <v>88</v>
      </c>
      <c r="E1486" s="26" t="s">
        <v>88</v>
      </c>
      <c r="F1486" s="26">
        <v>96.405699999999996</v>
      </c>
      <c r="G1486" s="26">
        <v>58.400300000000001</v>
      </c>
      <c r="H1486" s="26">
        <v>57.677300000000002</v>
      </c>
      <c r="I1486" s="26">
        <v>30.006599999999999</v>
      </c>
      <c r="J1486" s="26">
        <v>46.184100000000001</v>
      </c>
      <c r="K1486" s="26">
        <v>10.825100000000001</v>
      </c>
      <c r="L1486" s="26">
        <v>26.541</v>
      </c>
      <c r="M1486" s="26">
        <v>52.996000000000002</v>
      </c>
      <c r="N1486" s="26">
        <v>27.388000000000002</v>
      </c>
    </row>
    <row r="1487" spans="1:14" x14ac:dyDescent="0.2">
      <c r="A1487" s="26"/>
      <c r="B1487" s="27" t="s">
        <v>6</v>
      </c>
      <c r="C1487" s="26" t="s">
        <v>88</v>
      </c>
      <c r="D1487" s="26" t="s">
        <v>88</v>
      </c>
      <c r="E1487" s="26" t="s">
        <v>88</v>
      </c>
      <c r="F1487" s="26">
        <v>17.995200000000001</v>
      </c>
      <c r="G1487" s="26">
        <v>18.707000000000001</v>
      </c>
      <c r="H1487" s="26">
        <v>8.2000000000000003E-2</v>
      </c>
      <c r="I1487" s="26">
        <v>0.189</v>
      </c>
      <c r="J1487" s="26">
        <v>0.219</v>
      </c>
      <c r="K1487" s="26">
        <v>2.1000000000000001E-2</v>
      </c>
      <c r="L1487" s="26">
        <v>8.7999999999999995E-2</v>
      </c>
      <c r="M1487" s="26">
        <v>2.3E-2</v>
      </c>
      <c r="N1487" s="26">
        <v>2.8000000000000001E-2</v>
      </c>
    </row>
    <row r="1488" spans="1:14" x14ac:dyDescent="0.2">
      <c r="A1488" s="26"/>
      <c r="B1488" s="27" t="s">
        <v>7</v>
      </c>
      <c r="C1488" s="26" t="s">
        <v>88</v>
      </c>
      <c r="D1488" s="26" t="s">
        <v>88</v>
      </c>
      <c r="E1488" s="26" t="s">
        <v>88</v>
      </c>
      <c r="F1488" s="26">
        <v>6.0929900000000004</v>
      </c>
      <c r="G1488" s="26">
        <v>5.6543299999999999</v>
      </c>
      <c r="H1488" s="26">
        <v>5.9100099999999998</v>
      </c>
      <c r="I1488" s="26">
        <v>7.5259900000000002</v>
      </c>
      <c r="J1488" s="26">
        <v>5.80084</v>
      </c>
      <c r="K1488" s="26">
        <v>5.8438800000000004</v>
      </c>
      <c r="L1488" s="26">
        <v>6.4729999999999999</v>
      </c>
      <c r="M1488" s="26">
        <v>8.2050000000000001</v>
      </c>
      <c r="N1488" s="26">
        <v>6.7030000000000003</v>
      </c>
    </row>
    <row r="1489" spans="1:14" x14ac:dyDescent="0.2">
      <c r="A1489" s="26"/>
      <c r="B1489" s="27" t="s">
        <v>8</v>
      </c>
      <c r="C1489" s="26" t="s">
        <v>88</v>
      </c>
      <c r="D1489" s="26" t="s">
        <v>88</v>
      </c>
      <c r="E1489" s="26" t="s">
        <v>88</v>
      </c>
      <c r="F1489" s="26">
        <v>11.277699999999999</v>
      </c>
      <c r="G1489" s="26">
        <v>11.6195</v>
      </c>
      <c r="H1489" s="26">
        <v>8.8733599999999999</v>
      </c>
      <c r="I1489" s="26">
        <v>2.8208799999999998</v>
      </c>
      <c r="J1489" s="26">
        <v>3.07958</v>
      </c>
      <c r="K1489" s="26">
        <v>4.4578600000000002</v>
      </c>
      <c r="L1489" s="26">
        <v>5.2949999999999999</v>
      </c>
      <c r="M1489" s="26">
        <v>3.4449999999999998</v>
      </c>
      <c r="N1489" s="26">
        <v>6.0140000000000002</v>
      </c>
    </row>
    <row r="1490" spans="1:14" x14ac:dyDescent="0.2">
      <c r="A1490" s="26"/>
      <c r="B1490" s="27" t="s">
        <v>9</v>
      </c>
      <c r="C1490" s="26" t="s">
        <v>88</v>
      </c>
      <c r="D1490" s="26" t="s">
        <v>88</v>
      </c>
      <c r="E1490" s="26" t="s">
        <v>88</v>
      </c>
      <c r="F1490" s="26">
        <v>33.067</v>
      </c>
      <c r="G1490" s="26">
        <v>39.896299999999997</v>
      </c>
      <c r="H1490" s="26">
        <v>41.417000000000002</v>
      </c>
      <c r="I1490" s="26">
        <v>40.883899999999997</v>
      </c>
      <c r="J1490" s="26">
        <v>44.244700000000002</v>
      </c>
      <c r="K1490" s="26">
        <v>43.692399999999999</v>
      </c>
      <c r="L1490" s="26">
        <v>49.548000000000002</v>
      </c>
      <c r="M1490" s="26">
        <v>48.637</v>
      </c>
      <c r="N1490" s="26">
        <v>63.587000000000003</v>
      </c>
    </row>
    <row r="1491" spans="1:14" x14ac:dyDescent="0.2">
      <c r="A1491" s="26"/>
      <c r="B1491" s="27" t="s">
        <v>10</v>
      </c>
      <c r="C1491" s="26" t="s">
        <v>88</v>
      </c>
      <c r="D1491" s="26" t="s">
        <v>88</v>
      </c>
      <c r="E1491" s="26" t="s">
        <v>88</v>
      </c>
      <c r="F1491" s="26">
        <v>130.31399999999999</v>
      </c>
      <c r="G1491" s="26">
        <v>92.505700000000004</v>
      </c>
      <c r="H1491" s="26">
        <v>83.316000000000003</v>
      </c>
      <c r="I1491" s="26">
        <v>93.295000000000002</v>
      </c>
      <c r="J1491" s="26">
        <v>86.962000000000003</v>
      </c>
      <c r="K1491" s="26">
        <v>119.462</v>
      </c>
      <c r="L1491" s="26">
        <v>96.100999999999999</v>
      </c>
      <c r="M1491" s="26">
        <v>100.73399999999999</v>
      </c>
      <c r="N1491" s="26">
        <v>107.098</v>
      </c>
    </row>
    <row r="1492" spans="1:14" x14ac:dyDescent="0.2">
      <c r="A1492" s="26"/>
      <c r="B1492" s="27" t="s">
        <v>11</v>
      </c>
      <c r="C1492" s="26" t="s">
        <v>88</v>
      </c>
      <c r="D1492" s="26" t="s">
        <v>88</v>
      </c>
      <c r="E1492" s="26" t="s">
        <v>88</v>
      </c>
      <c r="F1492" s="26">
        <v>34.256700000000002</v>
      </c>
      <c r="G1492" s="26">
        <v>17.285900000000002</v>
      </c>
      <c r="H1492" s="26">
        <v>17.072299999999998</v>
      </c>
      <c r="I1492" s="26">
        <v>23.029599999999999</v>
      </c>
      <c r="J1492" s="26">
        <v>23.664899999999999</v>
      </c>
      <c r="K1492" s="26">
        <v>24.2898</v>
      </c>
      <c r="L1492" s="26">
        <v>24.562999999999999</v>
      </c>
      <c r="M1492" s="26">
        <v>26.72</v>
      </c>
      <c r="N1492" s="26">
        <v>29.236000000000001</v>
      </c>
    </row>
    <row r="1493" spans="1:14" x14ac:dyDescent="0.2">
      <c r="A1493" s="26"/>
      <c r="B1493" s="27" t="s">
        <v>12</v>
      </c>
      <c r="C1493" s="26" t="s">
        <v>88</v>
      </c>
      <c r="D1493" s="26" t="s">
        <v>88</v>
      </c>
      <c r="E1493" s="26" t="s">
        <v>88</v>
      </c>
      <c r="F1493" s="26">
        <v>13.0602</v>
      </c>
      <c r="G1493" s="26">
        <v>15.2159</v>
      </c>
      <c r="H1493" s="26">
        <v>12.1591</v>
      </c>
      <c r="I1493" s="26">
        <v>13.567399999999999</v>
      </c>
      <c r="J1493" s="26">
        <v>11.352600000000001</v>
      </c>
      <c r="K1493" s="26">
        <v>11.850300000000001</v>
      </c>
      <c r="L1493" s="26">
        <v>13.288</v>
      </c>
      <c r="M1493" s="26">
        <v>11.249000000000001</v>
      </c>
      <c r="N1493" s="26">
        <v>12.711</v>
      </c>
    </row>
    <row r="1494" spans="1:14" x14ac:dyDescent="0.2">
      <c r="A1494" s="26" t="s">
        <v>200</v>
      </c>
      <c r="B1494" s="27" t="s">
        <v>1</v>
      </c>
      <c r="C1494" s="26">
        <v>25.741</v>
      </c>
      <c r="D1494" s="26">
        <v>17.311800000000002</v>
      </c>
      <c r="E1494" s="26">
        <v>19.0138</v>
      </c>
      <c r="F1494" s="26">
        <v>23.358000000000001</v>
      </c>
      <c r="G1494" s="26">
        <v>17.596699999999998</v>
      </c>
      <c r="H1494" s="26">
        <v>16.8324</v>
      </c>
      <c r="I1494" s="26">
        <v>17.933</v>
      </c>
      <c r="J1494" s="26">
        <v>18.184100000000001</v>
      </c>
      <c r="K1494" s="26">
        <v>18.706</v>
      </c>
      <c r="L1494" s="26">
        <v>16.660722</v>
      </c>
      <c r="M1494" s="26">
        <v>16.558703000000001</v>
      </c>
      <c r="N1494" s="26">
        <v>17.046645999999999</v>
      </c>
    </row>
    <row r="1495" spans="1:14" x14ac:dyDescent="0.2">
      <c r="A1495" s="26"/>
      <c r="B1495" s="27" t="s">
        <v>61</v>
      </c>
      <c r="C1495" s="26" t="s">
        <v>13</v>
      </c>
      <c r="D1495" s="26" t="s">
        <v>13</v>
      </c>
      <c r="E1495" s="26" t="s">
        <v>13</v>
      </c>
      <c r="F1495" s="26" t="s">
        <v>13</v>
      </c>
      <c r="G1495" s="26" t="s">
        <v>13</v>
      </c>
      <c r="H1495" s="26" t="s">
        <v>13</v>
      </c>
      <c r="I1495" s="26" t="s">
        <v>13</v>
      </c>
      <c r="J1495" s="26" t="s">
        <v>13</v>
      </c>
      <c r="K1495" s="26" t="s">
        <v>13</v>
      </c>
      <c r="L1495" s="26" t="s">
        <v>13</v>
      </c>
      <c r="M1495" s="26" t="s">
        <v>13</v>
      </c>
      <c r="N1495" s="26" t="s">
        <v>13</v>
      </c>
    </row>
    <row r="1496" spans="1:14" x14ac:dyDescent="0.2">
      <c r="A1496" s="26"/>
      <c r="B1496" s="27" t="s">
        <v>2</v>
      </c>
      <c r="C1496" s="26">
        <v>4.7927600000000004</v>
      </c>
      <c r="D1496" s="26">
        <v>5.4126099999999999</v>
      </c>
      <c r="E1496" s="26">
        <v>6.1301899999999998</v>
      </c>
      <c r="F1496" s="26">
        <v>7.3659800000000004</v>
      </c>
      <c r="G1496" s="26">
        <v>6.54101</v>
      </c>
      <c r="H1496" s="26">
        <v>6.4501900000000001</v>
      </c>
      <c r="I1496" s="26">
        <v>5.96183</v>
      </c>
      <c r="J1496" s="26">
        <v>4.0218699999999998</v>
      </c>
      <c r="K1496" s="26">
        <v>4.3248199999999999</v>
      </c>
      <c r="L1496" s="26">
        <v>3.1063269999999998</v>
      </c>
      <c r="M1496" s="26">
        <v>2.9290790000000002</v>
      </c>
      <c r="N1496" s="26">
        <v>3.024435</v>
      </c>
    </row>
    <row r="1497" spans="1:14" x14ac:dyDescent="0.2">
      <c r="A1497" s="26"/>
      <c r="B1497" s="27" t="s">
        <v>3</v>
      </c>
      <c r="C1497" s="26">
        <v>2.6074999999999999</v>
      </c>
      <c r="D1497" s="26">
        <v>2.8363200000000002</v>
      </c>
      <c r="E1497" s="26">
        <v>2.87981</v>
      </c>
      <c r="F1497" s="26">
        <v>3.2174399999999999</v>
      </c>
      <c r="G1497" s="26">
        <v>2.9636100000000001</v>
      </c>
      <c r="H1497" s="26">
        <v>2.9007800000000001</v>
      </c>
      <c r="I1497" s="26">
        <v>3.1458200000000001</v>
      </c>
      <c r="J1497" s="26">
        <v>3.0178799999999999</v>
      </c>
      <c r="K1497" s="26">
        <v>3.05043</v>
      </c>
      <c r="L1497" s="26">
        <v>3.4519229999999999</v>
      </c>
      <c r="M1497" s="26">
        <v>3.4387789999999998</v>
      </c>
      <c r="N1497" s="26">
        <v>3.5419420000000001</v>
      </c>
    </row>
    <row r="1498" spans="1:14" x14ac:dyDescent="0.2">
      <c r="A1498" s="26"/>
      <c r="B1498" s="27" t="s">
        <v>4</v>
      </c>
      <c r="C1498" s="26">
        <v>18.34074</v>
      </c>
      <c r="D1498" s="26">
        <v>9.0628700000000002</v>
      </c>
      <c r="E1498" s="26">
        <v>10.0038</v>
      </c>
      <c r="F1498" s="26">
        <v>12.77458</v>
      </c>
      <c r="G1498" s="26">
        <v>8.0920799999999993</v>
      </c>
      <c r="H1498" s="26">
        <v>7.4814299999999996</v>
      </c>
      <c r="I1498" s="26">
        <v>8.8258500000000009</v>
      </c>
      <c r="J1498" s="26">
        <v>11.144349999999999</v>
      </c>
      <c r="K1498" s="26">
        <v>11.33075</v>
      </c>
      <c r="L1498" s="26">
        <v>10.102472000000001</v>
      </c>
      <c r="M1498" s="26">
        <v>10.190846000000001</v>
      </c>
      <c r="N1498" s="26">
        <v>10.480269</v>
      </c>
    </row>
    <row r="1499" spans="1:14" x14ac:dyDescent="0.2">
      <c r="A1499" s="26"/>
      <c r="B1499" s="27" t="s">
        <v>5</v>
      </c>
      <c r="C1499" s="26">
        <v>2.9300099999999998</v>
      </c>
      <c r="D1499" s="26" t="s">
        <v>13</v>
      </c>
      <c r="E1499" s="26" t="s">
        <v>13</v>
      </c>
      <c r="F1499" s="26" t="s">
        <v>13</v>
      </c>
      <c r="G1499" s="26" t="s">
        <v>13</v>
      </c>
      <c r="H1499" s="26" t="s">
        <v>13</v>
      </c>
      <c r="I1499" s="26" t="s">
        <v>13</v>
      </c>
      <c r="J1499" s="26" t="s">
        <v>13</v>
      </c>
      <c r="K1499" s="26" t="s">
        <v>13</v>
      </c>
      <c r="L1499" s="26" t="s">
        <v>13</v>
      </c>
      <c r="M1499" s="26" t="s">
        <v>13</v>
      </c>
      <c r="N1499" s="26" t="s">
        <v>13</v>
      </c>
    </row>
    <row r="1500" spans="1:14" x14ac:dyDescent="0.2">
      <c r="A1500" s="26"/>
      <c r="B1500" s="27" t="s">
        <v>6</v>
      </c>
      <c r="C1500" s="26">
        <v>0.98075999999999997</v>
      </c>
      <c r="D1500" s="26">
        <v>1.0070600000000001</v>
      </c>
      <c r="E1500" s="26">
        <v>1.16039</v>
      </c>
      <c r="F1500" s="26">
        <v>1.2747599999999999</v>
      </c>
      <c r="G1500" s="26">
        <v>0.93833999999999995</v>
      </c>
      <c r="H1500" s="26">
        <v>0.734433</v>
      </c>
      <c r="I1500" s="26">
        <v>0.99846999999999997</v>
      </c>
      <c r="J1500" s="26">
        <v>0.97076899999999999</v>
      </c>
      <c r="K1500" s="26">
        <v>1.0331600000000001</v>
      </c>
      <c r="L1500" s="26">
        <v>1.0274110000000001</v>
      </c>
      <c r="M1500" s="26">
        <v>0.980518</v>
      </c>
      <c r="N1500" s="26">
        <v>1.017339</v>
      </c>
    </row>
    <row r="1501" spans="1:14" x14ac:dyDescent="0.2">
      <c r="A1501" s="26"/>
      <c r="B1501" s="27" t="s">
        <v>7</v>
      </c>
      <c r="C1501" s="26" t="s">
        <v>13</v>
      </c>
      <c r="D1501" s="26" t="s">
        <v>13</v>
      </c>
      <c r="E1501" s="26" t="s">
        <v>13</v>
      </c>
      <c r="F1501" s="26" t="s">
        <v>13</v>
      </c>
      <c r="G1501" s="26" t="s">
        <v>13</v>
      </c>
      <c r="H1501" s="26" t="s">
        <v>13</v>
      </c>
      <c r="I1501" s="26" t="s">
        <v>13</v>
      </c>
      <c r="J1501" s="26" t="s">
        <v>13</v>
      </c>
      <c r="K1501" s="26" t="s">
        <v>13</v>
      </c>
      <c r="L1501" s="26" t="s">
        <v>13</v>
      </c>
      <c r="M1501" s="26" t="s">
        <v>13</v>
      </c>
      <c r="N1501" s="26" t="s">
        <v>13</v>
      </c>
    </row>
    <row r="1502" spans="1:14" x14ac:dyDescent="0.2">
      <c r="A1502" s="26"/>
      <c r="B1502" s="27" t="s">
        <v>8</v>
      </c>
      <c r="C1502" s="26">
        <v>5.8811099999999998E-2</v>
      </c>
      <c r="D1502" s="26">
        <v>7.5298500000000004E-2</v>
      </c>
      <c r="E1502" s="26">
        <v>7.8525899999999996E-2</v>
      </c>
      <c r="F1502" s="26">
        <v>0.105711</v>
      </c>
      <c r="G1502" s="26">
        <v>0.10613</v>
      </c>
      <c r="H1502" s="26">
        <v>9.8885200000000006E-2</v>
      </c>
      <c r="I1502" s="26">
        <v>0.12296700000000001</v>
      </c>
      <c r="J1502" s="26">
        <v>0.12296700000000001</v>
      </c>
      <c r="K1502" s="26">
        <v>0.124294</v>
      </c>
      <c r="L1502" s="26">
        <v>1.0509459999999999</v>
      </c>
      <c r="M1502" s="26">
        <v>1.0469440000000001</v>
      </c>
      <c r="N1502" s="26">
        <v>1.104406</v>
      </c>
    </row>
    <row r="1503" spans="1:14" x14ac:dyDescent="0.2">
      <c r="A1503" s="26"/>
      <c r="B1503" s="27" t="s">
        <v>9</v>
      </c>
      <c r="C1503" s="26">
        <v>2.4754100000000001</v>
      </c>
      <c r="D1503" s="26">
        <v>2.5152100000000002</v>
      </c>
      <c r="E1503" s="26">
        <v>2.61633</v>
      </c>
      <c r="F1503" s="26">
        <v>2.6060099999999999</v>
      </c>
      <c r="G1503" s="26">
        <v>2.6827899999999998</v>
      </c>
      <c r="H1503" s="26">
        <v>2.74308</v>
      </c>
      <c r="I1503" s="26">
        <v>2.8454199999999998</v>
      </c>
      <c r="J1503" s="26">
        <v>2.9788100000000002</v>
      </c>
      <c r="K1503" s="26">
        <v>3.0175800000000002</v>
      </c>
      <c r="L1503" s="26" t="s">
        <v>13</v>
      </c>
      <c r="M1503" s="26" t="s">
        <v>13</v>
      </c>
      <c r="N1503" s="26" t="s">
        <v>13</v>
      </c>
    </row>
    <row r="1504" spans="1:14" x14ac:dyDescent="0.2">
      <c r="A1504" s="26"/>
      <c r="B1504" s="27" t="s">
        <v>10</v>
      </c>
      <c r="C1504" s="26">
        <v>2.5881599999999998</v>
      </c>
      <c r="D1504" s="26">
        <v>2.8574099999999998</v>
      </c>
      <c r="E1504" s="26">
        <v>3.0070700000000001</v>
      </c>
      <c r="F1504" s="26">
        <v>2.7342599999999999</v>
      </c>
      <c r="G1504" s="26">
        <v>3.0364499999999999</v>
      </c>
      <c r="H1504" s="26">
        <v>3.1195900000000001</v>
      </c>
      <c r="I1504" s="26">
        <v>3.4706899999999998</v>
      </c>
      <c r="J1504" s="26">
        <v>3.5076700000000001</v>
      </c>
      <c r="K1504" s="26">
        <v>3.5455100000000002</v>
      </c>
      <c r="L1504" s="26">
        <v>1.0852440000000001</v>
      </c>
      <c r="M1504" s="26">
        <v>1.095343</v>
      </c>
      <c r="N1504" s="26">
        <v>1.1345769999999999</v>
      </c>
    </row>
    <row r="1505" spans="1:14" x14ac:dyDescent="0.2">
      <c r="A1505" s="26"/>
      <c r="B1505" s="27" t="s">
        <v>11</v>
      </c>
      <c r="C1505" s="26" t="s">
        <v>13</v>
      </c>
      <c r="D1505" s="26" t="s">
        <v>13</v>
      </c>
      <c r="E1505" s="26" t="s">
        <v>13</v>
      </c>
      <c r="F1505" s="26" t="s">
        <v>13</v>
      </c>
      <c r="G1505" s="26" t="s">
        <v>13</v>
      </c>
      <c r="H1505" s="26" t="s">
        <v>13</v>
      </c>
      <c r="I1505" s="26" t="s">
        <v>13</v>
      </c>
      <c r="J1505" s="26" t="s">
        <v>13</v>
      </c>
      <c r="K1505" s="26" t="s">
        <v>13</v>
      </c>
      <c r="L1505" s="26" t="s">
        <v>13</v>
      </c>
      <c r="M1505" s="26" t="s">
        <v>13</v>
      </c>
      <c r="N1505" s="26" t="s">
        <v>13</v>
      </c>
    </row>
    <row r="1506" spans="1:14" x14ac:dyDescent="0.2">
      <c r="A1506" s="26"/>
      <c r="B1506" s="27" t="s">
        <v>12</v>
      </c>
      <c r="C1506" s="26">
        <v>9.3075399999999995</v>
      </c>
      <c r="D1506" s="26">
        <v>2.6078399999999999</v>
      </c>
      <c r="E1506" s="26">
        <v>3.1414800000000001</v>
      </c>
      <c r="F1506" s="26">
        <v>6.05389</v>
      </c>
      <c r="G1506" s="26">
        <v>1.3284199999999999</v>
      </c>
      <c r="H1506" s="26">
        <v>0.78541899999999998</v>
      </c>
      <c r="I1506" s="26">
        <v>1.3882699999999999</v>
      </c>
      <c r="J1506" s="26">
        <v>3.5640900000000002</v>
      </c>
      <c r="K1506" s="26">
        <v>3.61015</v>
      </c>
      <c r="L1506" s="26">
        <v>0.90371100000000004</v>
      </c>
      <c r="M1506" s="26">
        <v>0.91217800000000004</v>
      </c>
      <c r="N1506" s="26">
        <v>0.94496100000000005</v>
      </c>
    </row>
    <row r="1507" spans="1:14" x14ac:dyDescent="0.2">
      <c r="A1507" s="26" t="s">
        <v>201</v>
      </c>
      <c r="B1507" s="27" t="s">
        <v>1</v>
      </c>
      <c r="C1507" s="26">
        <v>3845.37</v>
      </c>
      <c r="D1507" s="26">
        <v>4472.8500000000004</v>
      </c>
      <c r="E1507" s="26">
        <v>5416.08</v>
      </c>
      <c r="F1507" s="26">
        <v>6678.07</v>
      </c>
      <c r="G1507" s="26">
        <v>6898.37</v>
      </c>
      <c r="H1507" s="26">
        <v>7371.48</v>
      </c>
      <c r="I1507" s="26">
        <v>8574.41</v>
      </c>
      <c r="J1507" s="26">
        <v>8136.42</v>
      </c>
      <c r="K1507" s="26">
        <v>7571.21</v>
      </c>
      <c r="L1507" s="26">
        <v>8784.9879999999994</v>
      </c>
      <c r="M1507" s="26">
        <v>7913.0050000000001</v>
      </c>
      <c r="N1507" s="26">
        <v>8603.6569999999992</v>
      </c>
    </row>
    <row r="1508" spans="1:14" x14ac:dyDescent="0.2">
      <c r="A1508" s="26"/>
      <c r="B1508" s="27" t="s">
        <v>61</v>
      </c>
      <c r="C1508" s="26" t="s">
        <v>13</v>
      </c>
      <c r="D1508" s="26" t="s">
        <v>13</v>
      </c>
      <c r="E1508" s="26" t="s">
        <v>13</v>
      </c>
      <c r="F1508" s="26" t="s">
        <v>13</v>
      </c>
      <c r="G1508" s="26" t="s">
        <v>13</v>
      </c>
      <c r="H1508" s="26" t="s">
        <v>13</v>
      </c>
      <c r="I1508" s="26" t="s">
        <v>13</v>
      </c>
      <c r="J1508" s="26" t="s">
        <v>13</v>
      </c>
      <c r="K1508" s="26" t="s">
        <v>13</v>
      </c>
      <c r="L1508" s="26">
        <v>116.98</v>
      </c>
      <c r="M1508" s="26">
        <v>89.754999999999995</v>
      </c>
      <c r="N1508" s="26">
        <v>134.53200000000001</v>
      </c>
    </row>
    <row r="1509" spans="1:14" x14ac:dyDescent="0.2">
      <c r="A1509" s="26"/>
      <c r="B1509" s="27" t="s">
        <v>2</v>
      </c>
      <c r="C1509" s="26">
        <v>1580</v>
      </c>
      <c r="D1509" s="26">
        <v>1753.78</v>
      </c>
      <c r="E1509" s="26">
        <v>2211.48</v>
      </c>
      <c r="F1509" s="26">
        <v>2655.71</v>
      </c>
      <c r="G1509" s="26">
        <v>2347.86</v>
      </c>
      <c r="H1509" s="26">
        <v>2652.39</v>
      </c>
      <c r="I1509" s="26">
        <v>3328.05</v>
      </c>
      <c r="J1509" s="26">
        <v>3372.34</v>
      </c>
      <c r="K1509" s="26">
        <v>2950.65</v>
      </c>
      <c r="L1509" s="26">
        <v>3646.8420000000001</v>
      </c>
      <c r="M1509" s="26">
        <v>3022.1129999999998</v>
      </c>
      <c r="N1509" s="26">
        <v>3238.6819999999998</v>
      </c>
    </row>
    <row r="1510" spans="1:14" x14ac:dyDescent="0.2">
      <c r="A1510" s="26"/>
      <c r="B1510" s="27" t="s">
        <v>3</v>
      </c>
      <c r="C1510" s="26">
        <v>611.85699999999997</v>
      </c>
      <c r="D1510" s="26">
        <v>692.50199999999995</v>
      </c>
      <c r="E1510" s="26">
        <v>880.36699999999996</v>
      </c>
      <c r="F1510" s="26">
        <v>1090.3499999999999</v>
      </c>
      <c r="G1510" s="26">
        <v>1105.82</v>
      </c>
      <c r="H1510" s="26">
        <v>1202.82</v>
      </c>
      <c r="I1510" s="26">
        <v>1363.04</v>
      </c>
      <c r="J1510" s="26">
        <v>1253.47</v>
      </c>
      <c r="K1510" s="26">
        <v>1317.91</v>
      </c>
      <c r="L1510" s="26">
        <v>1400.729</v>
      </c>
      <c r="M1510" s="26">
        <v>1402.057</v>
      </c>
      <c r="N1510" s="26">
        <v>1457.4970000000001</v>
      </c>
    </row>
    <row r="1511" spans="1:14" x14ac:dyDescent="0.2">
      <c r="A1511" s="26"/>
      <c r="B1511" s="27" t="s">
        <v>4</v>
      </c>
      <c r="C1511" s="26">
        <v>1653.5129999999999</v>
      </c>
      <c r="D1511" s="26">
        <v>2026.568</v>
      </c>
      <c r="E1511" s="26">
        <v>2324.2330000000002</v>
      </c>
      <c r="F1511" s="26">
        <v>2932.01</v>
      </c>
      <c r="G1511" s="26">
        <v>3444.69</v>
      </c>
      <c r="H1511" s="26">
        <v>3516.27</v>
      </c>
      <c r="I1511" s="26">
        <v>3883.32</v>
      </c>
      <c r="J1511" s="26">
        <v>3510.61</v>
      </c>
      <c r="K1511" s="26">
        <v>3302.65</v>
      </c>
      <c r="L1511" s="26">
        <v>3620.4380000000001</v>
      </c>
      <c r="M1511" s="26">
        <v>3399.08</v>
      </c>
      <c r="N1511" s="26">
        <v>3772.9450000000002</v>
      </c>
    </row>
    <row r="1512" spans="1:14" x14ac:dyDescent="0.2">
      <c r="A1512" s="26"/>
      <c r="B1512" s="27" t="s">
        <v>5</v>
      </c>
      <c r="C1512" s="26" t="s">
        <v>13</v>
      </c>
      <c r="D1512" s="26" t="s">
        <v>13</v>
      </c>
      <c r="E1512" s="26" t="s">
        <v>13</v>
      </c>
      <c r="F1512" s="26">
        <v>5.6503300000000003</v>
      </c>
      <c r="G1512" s="26">
        <v>7.1236199999999998</v>
      </c>
      <c r="H1512" s="26">
        <v>4.8077800000000002</v>
      </c>
      <c r="I1512" s="26">
        <v>0.32925399999999999</v>
      </c>
      <c r="J1512" s="26">
        <v>0.26855899999999999</v>
      </c>
      <c r="K1512" s="26">
        <v>5.9235999999999997E-2</v>
      </c>
      <c r="L1512" s="26">
        <v>612.74300000000005</v>
      </c>
      <c r="M1512" s="26">
        <v>604.51199999999994</v>
      </c>
      <c r="N1512" s="26">
        <v>622.04700000000003</v>
      </c>
    </row>
    <row r="1513" spans="1:14" x14ac:dyDescent="0.2">
      <c r="A1513" s="26"/>
      <c r="B1513" s="27" t="s">
        <v>6</v>
      </c>
      <c r="C1513" s="26">
        <v>80.313199999999995</v>
      </c>
      <c r="D1513" s="26">
        <v>93.397599999999997</v>
      </c>
      <c r="E1513" s="26">
        <v>113.411</v>
      </c>
      <c r="F1513" s="26">
        <v>134.88499999999999</v>
      </c>
      <c r="G1513" s="26">
        <v>182.35499999999999</v>
      </c>
      <c r="H1513" s="26">
        <v>185.73599999999999</v>
      </c>
      <c r="I1513" s="26">
        <v>189.34399999999999</v>
      </c>
      <c r="J1513" s="26">
        <v>207.30600000000001</v>
      </c>
      <c r="K1513" s="26">
        <v>215.381</v>
      </c>
      <c r="L1513" s="26">
        <v>36.665999999999997</v>
      </c>
      <c r="M1513" s="26">
        <v>66.319000000000003</v>
      </c>
      <c r="N1513" s="26">
        <v>55.185000000000002</v>
      </c>
    </row>
    <row r="1514" spans="1:14" x14ac:dyDescent="0.2">
      <c r="A1514" s="26"/>
      <c r="B1514" s="27" t="s">
        <v>7</v>
      </c>
      <c r="C1514" s="26" t="s">
        <v>13</v>
      </c>
      <c r="D1514" s="26" t="s">
        <v>13</v>
      </c>
      <c r="E1514" s="26" t="s">
        <v>13</v>
      </c>
      <c r="F1514" s="26">
        <v>30.7987</v>
      </c>
      <c r="G1514" s="26">
        <v>64.544300000000007</v>
      </c>
      <c r="H1514" s="26">
        <v>57.524000000000001</v>
      </c>
      <c r="I1514" s="26">
        <v>58.426200000000001</v>
      </c>
      <c r="J1514" s="26">
        <v>68.975700000000003</v>
      </c>
      <c r="K1514" s="26">
        <v>58.471899999999998</v>
      </c>
      <c r="L1514" s="26">
        <v>131.35300000000001</v>
      </c>
      <c r="M1514" s="26">
        <v>145.24</v>
      </c>
      <c r="N1514" s="26">
        <v>110.37</v>
      </c>
    </row>
    <row r="1515" spans="1:14" x14ac:dyDescent="0.2">
      <c r="A1515" s="26"/>
      <c r="B1515" s="27" t="s">
        <v>8</v>
      </c>
      <c r="C1515" s="26">
        <v>45.408299999999997</v>
      </c>
      <c r="D1515" s="26">
        <v>49.157200000000003</v>
      </c>
      <c r="E1515" s="26">
        <v>35.994399999999999</v>
      </c>
      <c r="F1515" s="26">
        <v>15.360099999999999</v>
      </c>
      <c r="G1515" s="26">
        <v>48.851999999999997</v>
      </c>
      <c r="H1515" s="26">
        <v>30.431999999999999</v>
      </c>
      <c r="I1515" s="26">
        <v>41.349899999999998</v>
      </c>
      <c r="J1515" s="26">
        <v>56.844999999999999</v>
      </c>
      <c r="K1515" s="26">
        <v>73.902799999999999</v>
      </c>
      <c r="L1515" s="26">
        <v>111.10599999999999</v>
      </c>
      <c r="M1515" s="26">
        <v>95.600999999999999</v>
      </c>
      <c r="N1515" s="26">
        <v>104.258</v>
      </c>
    </row>
    <row r="1516" spans="1:14" x14ac:dyDescent="0.2">
      <c r="A1516" s="26"/>
      <c r="B1516" s="27" t="s">
        <v>9</v>
      </c>
      <c r="C1516" s="26">
        <v>43.905900000000003</v>
      </c>
      <c r="D1516" s="26">
        <v>64.118899999999996</v>
      </c>
      <c r="E1516" s="26">
        <v>107.765</v>
      </c>
      <c r="F1516" s="26">
        <v>117.998</v>
      </c>
      <c r="G1516" s="26">
        <v>119.456</v>
      </c>
      <c r="H1516" s="26">
        <v>135.43199999999999</v>
      </c>
      <c r="I1516" s="26">
        <v>151.93799999999999</v>
      </c>
      <c r="J1516" s="26">
        <v>153.726</v>
      </c>
      <c r="K1516" s="26">
        <v>208.715</v>
      </c>
      <c r="L1516" s="26">
        <v>209.517</v>
      </c>
      <c r="M1516" s="26">
        <v>189.51300000000001</v>
      </c>
      <c r="N1516" s="26">
        <v>213.595</v>
      </c>
    </row>
    <row r="1517" spans="1:14" x14ac:dyDescent="0.2">
      <c r="A1517" s="26"/>
      <c r="B1517" s="27" t="s">
        <v>10</v>
      </c>
      <c r="C1517" s="26">
        <v>741.553</v>
      </c>
      <c r="D1517" s="26">
        <v>908.68499999999995</v>
      </c>
      <c r="E1517" s="26">
        <v>1178.44</v>
      </c>
      <c r="F1517" s="26">
        <v>1532.64</v>
      </c>
      <c r="G1517" s="26">
        <v>1398.89</v>
      </c>
      <c r="H1517" s="26">
        <v>1365.75</v>
      </c>
      <c r="I1517" s="26">
        <v>1549.93</v>
      </c>
      <c r="J1517" s="26">
        <v>1441.37</v>
      </c>
      <c r="K1517" s="26">
        <v>1574.66</v>
      </c>
      <c r="L1517" s="26">
        <v>1518.59</v>
      </c>
      <c r="M1517" s="26">
        <v>1335.633</v>
      </c>
      <c r="N1517" s="26">
        <v>1394.5840000000001</v>
      </c>
    </row>
    <row r="1518" spans="1:14" x14ac:dyDescent="0.2">
      <c r="A1518" s="26"/>
      <c r="B1518" s="27" t="s">
        <v>11</v>
      </c>
      <c r="C1518" s="26" t="s">
        <v>13</v>
      </c>
      <c r="D1518" s="26" t="s">
        <v>13</v>
      </c>
      <c r="E1518" s="26" t="s">
        <v>13</v>
      </c>
      <c r="F1518" s="26">
        <v>28.349</v>
      </c>
      <c r="G1518" s="26">
        <v>26.179600000000001</v>
      </c>
      <c r="H1518" s="26">
        <v>24.657299999999999</v>
      </c>
      <c r="I1518" s="26">
        <v>30.100200000000001</v>
      </c>
      <c r="J1518" s="26">
        <v>23.600100000000001</v>
      </c>
      <c r="K1518" s="26">
        <v>17.831099999999999</v>
      </c>
      <c r="L1518" s="26">
        <v>25.006</v>
      </c>
      <c r="M1518" s="26">
        <v>33.121000000000002</v>
      </c>
      <c r="N1518" s="26">
        <v>25.337</v>
      </c>
    </row>
    <row r="1519" spans="1:14" x14ac:dyDescent="0.2">
      <c r="A1519" s="26"/>
      <c r="B1519" s="27" t="s">
        <v>12</v>
      </c>
      <c r="C1519" s="26">
        <v>742.33600000000001</v>
      </c>
      <c r="D1519" s="26">
        <v>911.21100000000001</v>
      </c>
      <c r="E1519" s="26">
        <v>888.62300000000005</v>
      </c>
      <c r="F1519" s="26">
        <v>1066.33</v>
      </c>
      <c r="G1519" s="26">
        <v>1597.29</v>
      </c>
      <c r="H1519" s="26">
        <v>1711.93</v>
      </c>
      <c r="I1519" s="26">
        <v>1861.91</v>
      </c>
      <c r="J1519" s="26">
        <v>1558.52</v>
      </c>
      <c r="K1519" s="26">
        <v>1153.6300000000001</v>
      </c>
      <c r="L1519" s="26">
        <v>975.45699999999999</v>
      </c>
      <c r="M1519" s="26">
        <v>929.14200000000005</v>
      </c>
      <c r="N1519" s="26">
        <v>1247.568</v>
      </c>
    </row>
    <row r="1520" spans="1:14" x14ac:dyDescent="0.2">
      <c r="A1520" s="26" t="s">
        <v>202</v>
      </c>
      <c r="B1520" s="27" t="s">
        <v>1</v>
      </c>
      <c r="C1520" s="26">
        <v>648.57299999999998</v>
      </c>
      <c r="D1520" s="26">
        <v>749.62599999999998</v>
      </c>
      <c r="E1520" s="26">
        <v>856.529</v>
      </c>
      <c r="F1520" s="26">
        <v>965.33199999999999</v>
      </c>
      <c r="G1520" s="26">
        <v>1044.29</v>
      </c>
      <c r="H1520" s="26">
        <v>1213.75</v>
      </c>
      <c r="I1520" s="26">
        <v>2250.63</v>
      </c>
      <c r="J1520" s="26">
        <v>4497.79</v>
      </c>
      <c r="K1520" s="26">
        <v>3904.27</v>
      </c>
      <c r="L1520" s="26">
        <v>3657.1190000000001</v>
      </c>
      <c r="M1520" s="26">
        <v>3022.2840000000001</v>
      </c>
      <c r="N1520" s="26">
        <v>3203.0057809999998</v>
      </c>
    </row>
    <row r="1521" spans="1:14" x14ac:dyDescent="0.2">
      <c r="A1521" s="26"/>
      <c r="B1521" s="27" t="s">
        <v>61</v>
      </c>
      <c r="C1521" s="26" t="s">
        <v>13</v>
      </c>
      <c r="D1521" s="26" t="s">
        <v>13</v>
      </c>
      <c r="E1521" s="26" t="s">
        <v>13</v>
      </c>
      <c r="F1521" s="26" t="s">
        <v>13</v>
      </c>
      <c r="G1521" s="26" t="s">
        <v>13</v>
      </c>
      <c r="H1521" s="26" t="s">
        <v>13</v>
      </c>
      <c r="I1521" s="26" t="s">
        <v>13</v>
      </c>
      <c r="J1521" s="26" t="s">
        <v>13</v>
      </c>
      <c r="K1521" s="26" t="s">
        <v>13</v>
      </c>
      <c r="L1521" s="26" t="s">
        <v>13</v>
      </c>
      <c r="M1521" s="26" t="s">
        <v>13</v>
      </c>
      <c r="N1521" s="26" t="s">
        <v>13</v>
      </c>
    </row>
    <row r="1522" spans="1:14" x14ac:dyDescent="0.2">
      <c r="A1522" s="26"/>
      <c r="B1522" s="27" t="s">
        <v>2</v>
      </c>
      <c r="C1522" s="26">
        <v>229.994</v>
      </c>
      <c r="D1522" s="26">
        <v>264.661</v>
      </c>
      <c r="E1522" s="26">
        <v>294.839</v>
      </c>
      <c r="F1522" s="26">
        <v>377.33600000000001</v>
      </c>
      <c r="G1522" s="26">
        <v>363.41699999999997</v>
      </c>
      <c r="H1522" s="26">
        <v>378.16500000000002</v>
      </c>
      <c r="I1522" s="26">
        <v>566.61400000000003</v>
      </c>
      <c r="J1522" s="26">
        <v>1017.12</v>
      </c>
      <c r="K1522" s="26">
        <v>1028.3</v>
      </c>
      <c r="L1522" s="26">
        <v>815.447</v>
      </c>
      <c r="M1522" s="26">
        <v>871.19600000000003</v>
      </c>
      <c r="N1522" s="26">
        <v>561.79742099999999</v>
      </c>
    </row>
    <row r="1523" spans="1:14" x14ac:dyDescent="0.2">
      <c r="A1523" s="26"/>
      <c r="B1523" s="27" t="s">
        <v>3</v>
      </c>
      <c r="C1523" s="26">
        <v>176.02</v>
      </c>
      <c r="D1523" s="26">
        <v>179.47</v>
      </c>
      <c r="E1523" s="26">
        <v>180.03399999999999</v>
      </c>
      <c r="F1523" s="26">
        <v>208.29499999999999</v>
      </c>
      <c r="G1523" s="26">
        <v>211.8</v>
      </c>
      <c r="H1523" s="26">
        <v>216.31200000000001</v>
      </c>
      <c r="I1523" s="26">
        <v>230.166</v>
      </c>
      <c r="J1523" s="26">
        <v>186.47399999999999</v>
      </c>
      <c r="K1523" s="26">
        <v>241.2</v>
      </c>
      <c r="L1523" s="26">
        <v>252.751</v>
      </c>
      <c r="M1523" s="26">
        <v>223.465</v>
      </c>
      <c r="N1523" s="26">
        <v>245.271343</v>
      </c>
    </row>
    <row r="1524" spans="1:14" x14ac:dyDescent="0.2">
      <c r="A1524" s="26"/>
      <c r="B1524" s="27" t="s">
        <v>4</v>
      </c>
      <c r="C1524" s="26">
        <v>242.559</v>
      </c>
      <c r="D1524" s="26">
        <v>305.495</v>
      </c>
      <c r="E1524" s="26">
        <v>381.65600000000001</v>
      </c>
      <c r="F1524" s="26">
        <v>379.70100000000002</v>
      </c>
      <c r="G1524" s="26">
        <v>469.07299999999998</v>
      </c>
      <c r="H1524" s="26">
        <v>619.27300000000002</v>
      </c>
      <c r="I1524" s="26">
        <v>1453.85</v>
      </c>
      <c r="J1524" s="26">
        <v>3294.1959999999999</v>
      </c>
      <c r="K1524" s="26">
        <v>2634.77</v>
      </c>
      <c r="L1524" s="26">
        <v>2588.9209999999998</v>
      </c>
      <c r="M1524" s="26">
        <v>1927.624</v>
      </c>
      <c r="N1524" s="26">
        <v>2395.9370170000002</v>
      </c>
    </row>
    <row r="1525" spans="1:14" x14ac:dyDescent="0.2">
      <c r="A1525" s="26"/>
      <c r="B1525" s="27" t="s">
        <v>5</v>
      </c>
      <c r="C1525" s="26">
        <v>78.641000000000005</v>
      </c>
      <c r="D1525" s="26">
        <v>93.687600000000003</v>
      </c>
      <c r="E1525" s="26">
        <v>62.332500000000003</v>
      </c>
      <c r="F1525" s="26">
        <v>34.253</v>
      </c>
      <c r="G1525" s="26">
        <v>106.42400000000001</v>
      </c>
      <c r="H1525" s="26">
        <v>122.735</v>
      </c>
      <c r="I1525" s="26">
        <v>607.86900000000003</v>
      </c>
      <c r="J1525" s="26">
        <v>1973.65</v>
      </c>
      <c r="K1525" s="26">
        <v>832.47</v>
      </c>
      <c r="L1525" s="26">
        <v>231.45</v>
      </c>
      <c r="M1525" s="26">
        <v>167.28399999999999</v>
      </c>
      <c r="N1525" s="26">
        <v>75.092817999999994</v>
      </c>
    </row>
    <row r="1526" spans="1:14" x14ac:dyDescent="0.2">
      <c r="A1526" s="26"/>
      <c r="B1526" s="27" t="s">
        <v>6</v>
      </c>
      <c r="C1526" s="26">
        <v>2.3513299999999999</v>
      </c>
      <c r="D1526" s="26">
        <v>1.8426</v>
      </c>
      <c r="E1526" s="26">
        <v>3.8439199999999998</v>
      </c>
      <c r="F1526" s="26">
        <v>3.8985400000000001</v>
      </c>
      <c r="G1526" s="26">
        <v>7.6342800000000004</v>
      </c>
      <c r="H1526" s="26">
        <v>35.124000000000002</v>
      </c>
      <c r="I1526" s="26">
        <v>53.676000000000002</v>
      </c>
      <c r="J1526" s="26">
        <v>79.031000000000006</v>
      </c>
      <c r="K1526" s="26">
        <v>123.002</v>
      </c>
      <c r="L1526" s="26">
        <v>110.877</v>
      </c>
      <c r="M1526" s="26">
        <v>139.49199999999999</v>
      </c>
      <c r="N1526" s="26">
        <v>129.09259599999999</v>
      </c>
    </row>
    <row r="1527" spans="1:14" x14ac:dyDescent="0.2">
      <c r="A1527" s="26"/>
      <c r="B1527" s="27" t="s">
        <v>7</v>
      </c>
      <c r="C1527" s="26">
        <v>17.553999999999998</v>
      </c>
      <c r="D1527" s="26">
        <v>12.4834</v>
      </c>
      <c r="E1527" s="26">
        <v>19.508700000000001</v>
      </c>
      <c r="F1527" s="26">
        <v>9.4420000000000002</v>
      </c>
      <c r="G1527" s="26">
        <v>12.6472</v>
      </c>
      <c r="H1527" s="26">
        <v>16.454000000000001</v>
      </c>
      <c r="I1527" s="26">
        <v>12.806800000000001</v>
      </c>
      <c r="J1527" s="26">
        <v>7.7587299999999999</v>
      </c>
      <c r="K1527" s="26">
        <v>7.13483</v>
      </c>
      <c r="L1527" s="26">
        <v>12.535</v>
      </c>
      <c r="M1527" s="26">
        <v>18.199000000000002</v>
      </c>
      <c r="N1527" s="26">
        <v>21.580234999999998</v>
      </c>
    </row>
    <row r="1528" spans="1:14" x14ac:dyDescent="0.2">
      <c r="A1528" s="26"/>
      <c r="B1528" s="27" t="s">
        <v>8</v>
      </c>
      <c r="C1528" s="26">
        <v>5.6567600000000002</v>
      </c>
      <c r="D1528" s="26">
        <v>2.3389600000000002</v>
      </c>
      <c r="E1528" s="26">
        <v>2.3616700000000002</v>
      </c>
      <c r="F1528" s="26">
        <v>1.9059999999999999</v>
      </c>
      <c r="G1528" s="26">
        <v>3.5543499999999999</v>
      </c>
      <c r="H1528" s="26">
        <v>3.8069999999999999</v>
      </c>
      <c r="I1528" s="26">
        <v>4.7220000000000004</v>
      </c>
      <c r="J1528" s="26">
        <v>8.0540000000000003</v>
      </c>
      <c r="K1528" s="26">
        <v>24.53</v>
      </c>
      <c r="L1528" s="26">
        <v>19.574000000000002</v>
      </c>
      <c r="M1528" s="26">
        <v>20.129000000000001</v>
      </c>
      <c r="N1528" s="26">
        <v>10.605377000000001</v>
      </c>
    </row>
    <row r="1529" spans="1:14" x14ac:dyDescent="0.2">
      <c r="A1529" s="26"/>
      <c r="B1529" s="27" t="s">
        <v>9</v>
      </c>
      <c r="C1529" s="26">
        <v>15.4594</v>
      </c>
      <c r="D1529" s="26">
        <v>23.2864</v>
      </c>
      <c r="E1529" s="26">
        <v>23.660399999999999</v>
      </c>
      <c r="F1529" s="26">
        <v>33.896000000000001</v>
      </c>
      <c r="G1529" s="26">
        <v>37.257599999999996</v>
      </c>
      <c r="H1529" s="26">
        <v>68.126999999999995</v>
      </c>
      <c r="I1529" s="26">
        <v>71.346999999999994</v>
      </c>
      <c r="J1529" s="26">
        <v>65.477999999999994</v>
      </c>
      <c r="K1529" s="26">
        <v>170.55799999999999</v>
      </c>
      <c r="L1529" s="26">
        <v>82.021000000000001</v>
      </c>
      <c r="M1529" s="26">
        <v>71.239000000000004</v>
      </c>
      <c r="N1529" s="26">
        <v>78.233011000000005</v>
      </c>
    </row>
    <row r="1530" spans="1:14" x14ac:dyDescent="0.2">
      <c r="A1530" s="26"/>
      <c r="B1530" s="27" t="s">
        <v>10</v>
      </c>
      <c r="C1530" s="26">
        <v>100.75700000000001</v>
      </c>
      <c r="D1530" s="26">
        <v>141.13</v>
      </c>
      <c r="E1530" s="26">
        <v>233.17</v>
      </c>
      <c r="F1530" s="26">
        <v>248.422</v>
      </c>
      <c r="G1530" s="26">
        <v>242.16800000000001</v>
      </c>
      <c r="H1530" s="26">
        <v>333.71600000000001</v>
      </c>
      <c r="I1530" s="26">
        <v>655.97199999999998</v>
      </c>
      <c r="J1530" s="26">
        <v>1108.28</v>
      </c>
      <c r="K1530" s="26">
        <v>1429.37</v>
      </c>
      <c r="L1530" s="26">
        <v>2099.3670000000002</v>
      </c>
      <c r="M1530" s="26">
        <v>1469.6110000000001</v>
      </c>
      <c r="N1530" s="26">
        <v>2051.2757740000002</v>
      </c>
    </row>
    <row r="1531" spans="1:14" x14ac:dyDescent="0.2">
      <c r="A1531" s="26"/>
      <c r="B1531" s="27" t="s">
        <v>11</v>
      </c>
      <c r="C1531" s="26">
        <v>0.82764700000000002</v>
      </c>
      <c r="D1531" s="26">
        <v>1.1388499999999999</v>
      </c>
      <c r="E1531" s="26">
        <v>0.68581800000000004</v>
      </c>
      <c r="F1531" s="26">
        <v>0.71816100000000005</v>
      </c>
      <c r="G1531" s="26">
        <v>1.7061200000000001</v>
      </c>
      <c r="H1531" s="26">
        <v>1.5454600000000001</v>
      </c>
      <c r="I1531" s="26">
        <v>5.5140000000000002</v>
      </c>
      <c r="J1531" s="26">
        <v>2.2280000000000002</v>
      </c>
      <c r="K1531" s="26">
        <v>0.90917099999999995</v>
      </c>
      <c r="L1531" s="26">
        <v>9.7000000000000003E-2</v>
      </c>
      <c r="M1531" s="26">
        <v>1.887</v>
      </c>
      <c r="N1531" s="26">
        <v>0.69521100000000002</v>
      </c>
    </row>
    <row r="1532" spans="1:14" x14ac:dyDescent="0.2">
      <c r="A1532" s="26"/>
      <c r="B1532" s="27" t="s">
        <v>12</v>
      </c>
      <c r="C1532" s="26">
        <v>21.3123</v>
      </c>
      <c r="D1532" s="26">
        <v>29.587</v>
      </c>
      <c r="E1532" s="26">
        <v>36.093200000000003</v>
      </c>
      <c r="F1532" s="26">
        <v>47.164999999999999</v>
      </c>
      <c r="G1532" s="26">
        <v>57.679000000000002</v>
      </c>
      <c r="H1532" s="26">
        <v>37.762</v>
      </c>
      <c r="I1532" s="26">
        <v>41.942999999999998</v>
      </c>
      <c r="J1532" s="26">
        <v>49.712000000000003</v>
      </c>
      <c r="K1532" s="26">
        <v>46.8</v>
      </c>
      <c r="L1532" s="26">
        <v>33</v>
      </c>
      <c r="M1532" s="26">
        <v>39.783999999999999</v>
      </c>
      <c r="N1532" s="26">
        <v>29.361995</v>
      </c>
    </row>
    <row r="1533" spans="1:14" x14ac:dyDescent="0.2">
      <c r="A1533" s="26" t="s">
        <v>203</v>
      </c>
      <c r="B1533" s="27" t="s">
        <v>1</v>
      </c>
      <c r="C1533" s="26">
        <v>497.09199999999998</v>
      </c>
      <c r="D1533" s="26">
        <v>557.14700000000005</v>
      </c>
      <c r="E1533" s="26">
        <v>653.11400000000003</v>
      </c>
      <c r="F1533" s="26">
        <v>617.23699999999997</v>
      </c>
      <c r="G1533" s="26">
        <v>617.23299999999995</v>
      </c>
      <c r="H1533" s="26">
        <v>789.024</v>
      </c>
      <c r="I1533" s="26">
        <v>1090.22</v>
      </c>
      <c r="J1533" s="26">
        <v>1459.34</v>
      </c>
      <c r="K1533" s="26">
        <v>2187.2800000000002</v>
      </c>
      <c r="L1533" s="26">
        <v>2266.8490000000002</v>
      </c>
      <c r="M1533" s="26">
        <v>2442.759</v>
      </c>
      <c r="N1533" s="26" t="s">
        <v>13</v>
      </c>
    </row>
    <row r="1534" spans="1:14" x14ac:dyDescent="0.2">
      <c r="A1534" s="26"/>
      <c r="B1534" s="27" t="s">
        <v>61</v>
      </c>
      <c r="C1534" s="26" t="s">
        <v>13</v>
      </c>
      <c r="D1534" s="26" t="s">
        <v>13</v>
      </c>
      <c r="E1534" s="26" t="s">
        <v>13</v>
      </c>
      <c r="F1534" s="26" t="s">
        <v>13</v>
      </c>
      <c r="G1534" s="26" t="s">
        <v>13</v>
      </c>
      <c r="H1534" s="26" t="s">
        <v>13</v>
      </c>
      <c r="I1534" s="26" t="s">
        <v>13</v>
      </c>
      <c r="J1534" s="26" t="s">
        <v>13</v>
      </c>
      <c r="K1534" s="26">
        <v>719.39599999999996</v>
      </c>
      <c r="L1534" s="26">
        <v>164.547</v>
      </c>
      <c r="M1534" s="26">
        <v>182.63200000000001</v>
      </c>
      <c r="N1534" s="26" t="s">
        <v>13</v>
      </c>
    </row>
    <row r="1535" spans="1:14" x14ac:dyDescent="0.2">
      <c r="A1535" s="26"/>
      <c r="B1535" s="27" t="s">
        <v>2</v>
      </c>
      <c r="C1535" s="26">
        <v>195.11500000000001</v>
      </c>
      <c r="D1535" s="26">
        <v>251.51900000000001</v>
      </c>
      <c r="E1535" s="26">
        <v>305.76799999999997</v>
      </c>
      <c r="F1535" s="26">
        <v>456.32499999999999</v>
      </c>
      <c r="G1535" s="26">
        <v>458.767</v>
      </c>
      <c r="H1535" s="26">
        <v>448.77</v>
      </c>
      <c r="I1535" s="26">
        <v>750.70699999999999</v>
      </c>
      <c r="J1535" s="26">
        <v>693.84400000000005</v>
      </c>
      <c r="K1535" s="26">
        <v>854.22400000000005</v>
      </c>
      <c r="L1535" s="26">
        <v>1356.2760000000001</v>
      </c>
      <c r="M1535" s="26">
        <v>1394.5319999999999</v>
      </c>
      <c r="N1535" s="26" t="s">
        <v>13</v>
      </c>
    </row>
    <row r="1536" spans="1:14" x14ac:dyDescent="0.2">
      <c r="A1536" s="26"/>
      <c r="B1536" s="27" t="s">
        <v>3</v>
      </c>
      <c r="C1536" s="26">
        <v>30.832599999999999</v>
      </c>
      <c r="D1536" s="26">
        <v>36.598300000000002</v>
      </c>
      <c r="E1536" s="26">
        <v>36.232199999999999</v>
      </c>
      <c r="F1536" s="26">
        <v>48.707799999999999</v>
      </c>
      <c r="G1536" s="26">
        <v>51.9116</v>
      </c>
      <c r="H1536" s="26">
        <v>53.324300000000001</v>
      </c>
      <c r="I1536" s="26">
        <v>123.374</v>
      </c>
      <c r="J1536" s="26">
        <v>256.81900000000002</v>
      </c>
      <c r="K1536" s="26">
        <v>114.504</v>
      </c>
      <c r="L1536" s="26">
        <v>37.323</v>
      </c>
      <c r="M1536" s="26">
        <v>25.218</v>
      </c>
      <c r="N1536" s="26" t="s">
        <v>13</v>
      </c>
    </row>
    <row r="1537" spans="1:14" x14ac:dyDescent="0.2">
      <c r="A1537" s="26"/>
      <c r="B1537" s="27" t="s">
        <v>4</v>
      </c>
      <c r="C1537" s="26">
        <v>271.14440000000002</v>
      </c>
      <c r="D1537" s="26">
        <v>269.02969999999999</v>
      </c>
      <c r="E1537" s="26">
        <v>311.11380000000003</v>
      </c>
      <c r="F1537" s="26">
        <v>112.2042</v>
      </c>
      <c r="G1537" s="26">
        <v>106.5544</v>
      </c>
      <c r="H1537" s="26">
        <v>286.92970000000003</v>
      </c>
      <c r="I1537" s="26">
        <v>216.13399999999999</v>
      </c>
      <c r="J1537" s="26">
        <v>508.67700000000002</v>
      </c>
      <c r="K1537" s="26">
        <v>499.15600000000001</v>
      </c>
      <c r="L1537" s="26">
        <v>708.702</v>
      </c>
      <c r="M1537" s="26">
        <v>840.37699999999995</v>
      </c>
      <c r="N1537" s="26" t="s">
        <v>13</v>
      </c>
    </row>
    <row r="1538" spans="1:14" x14ac:dyDescent="0.2">
      <c r="A1538" s="26"/>
      <c r="B1538" s="27" t="s">
        <v>5</v>
      </c>
      <c r="C1538" s="26" t="s">
        <v>13</v>
      </c>
      <c r="D1538" s="26" t="s">
        <v>13</v>
      </c>
      <c r="E1538" s="26" t="s">
        <v>13</v>
      </c>
      <c r="F1538" s="26" t="s">
        <v>13</v>
      </c>
      <c r="G1538" s="26" t="s">
        <v>13</v>
      </c>
      <c r="H1538" s="26" t="s">
        <v>13</v>
      </c>
      <c r="I1538" s="26" t="s">
        <v>13</v>
      </c>
      <c r="J1538" s="26" t="s">
        <v>13</v>
      </c>
      <c r="K1538" s="26" t="s">
        <v>13</v>
      </c>
      <c r="L1538" s="26">
        <v>92.483000000000004</v>
      </c>
      <c r="M1538" s="26">
        <v>38.735999999999997</v>
      </c>
      <c r="N1538" s="26" t="s">
        <v>13</v>
      </c>
    </row>
    <row r="1539" spans="1:14" x14ac:dyDescent="0.2">
      <c r="A1539" s="26"/>
      <c r="B1539" s="27" t="s">
        <v>6</v>
      </c>
      <c r="C1539" s="26" t="s">
        <v>13</v>
      </c>
      <c r="D1539" s="26" t="s">
        <v>13</v>
      </c>
      <c r="E1539" s="26" t="s">
        <v>13</v>
      </c>
      <c r="F1539" s="26" t="s">
        <v>13</v>
      </c>
      <c r="G1539" s="26" t="s">
        <v>13</v>
      </c>
      <c r="H1539" s="26" t="s">
        <v>13</v>
      </c>
      <c r="I1539" s="26" t="s">
        <v>13</v>
      </c>
      <c r="J1539" s="26">
        <v>84.846800000000002</v>
      </c>
      <c r="K1539" s="26">
        <v>103.503</v>
      </c>
      <c r="L1539" s="26">
        <v>40.029000000000003</v>
      </c>
      <c r="M1539" s="26">
        <v>41.993000000000002</v>
      </c>
      <c r="N1539" s="26" t="s">
        <v>13</v>
      </c>
    </row>
    <row r="1540" spans="1:14" x14ac:dyDescent="0.2">
      <c r="A1540" s="26"/>
      <c r="B1540" s="27" t="s">
        <v>7</v>
      </c>
      <c r="C1540" s="26" t="s">
        <v>13</v>
      </c>
      <c r="D1540" s="26" t="s">
        <v>13</v>
      </c>
      <c r="E1540" s="26" t="s">
        <v>13</v>
      </c>
      <c r="F1540" s="26" t="s">
        <v>13</v>
      </c>
      <c r="G1540" s="26" t="s">
        <v>13</v>
      </c>
      <c r="H1540" s="26" t="s">
        <v>13</v>
      </c>
      <c r="I1540" s="26" t="s">
        <v>13</v>
      </c>
      <c r="J1540" s="26" t="s">
        <v>13</v>
      </c>
      <c r="K1540" s="26" t="s">
        <v>13</v>
      </c>
      <c r="L1540" s="26">
        <v>0.26100000000000001</v>
      </c>
      <c r="M1540" s="26">
        <v>0.41399999999999998</v>
      </c>
      <c r="N1540" s="26" t="s">
        <v>13</v>
      </c>
    </row>
    <row r="1541" spans="1:14" x14ac:dyDescent="0.2">
      <c r="A1541" s="26"/>
      <c r="B1541" s="27" t="s">
        <v>8</v>
      </c>
      <c r="C1541" s="26" t="s">
        <v>13</v>
      </c>
      <c r="D1541" s="26" t="s">
        <v>13</v>
      </c>
      <c r="E1541" s="26" t="s">
        <v>13</v>
      </c>
      <c r="F1541" s="26" t="s">
        <v>13</v>
      </c>
      <c r="G1541" s="26" t="s">
        <v>13</v>
      </c>
      <c r="H1541" s="26" t="s">
        <v>13</v>
      </c>
      <c r="I1541" s="26" t="s">
        <v>13</v>
      </c>
      <c r="J1541" s="26" t="s">
        <v>13</v>
      </c>
      <c r="K1541" s="26" t="s">
        <v>13</v>
      </c>
      <c r="L1541" s="26">
        <v>295.32400000000001</v>
      </c>
      <c r="M1541" s="26">
        <v>271.94900000000001</v>
      </c>
      <c r="N1541" s="26" t="s">
        <v>13</v>
      </c>
    </row>
    <row r="1542" spans="1:14" x14ac:dyDescent="0.2">
      <c r="A1542" s="26"/>
      <c r="B1542" s="27" t="s">
        <v>9</v>
      </c>
      <c r="C1542" s="26" t="s">
        <v>13</v>
      </c>
      <c r="D1542" s="26" t="s">
        <v>13</v>
      </c>
      <c r="E1542" s="26" t="s">
        <v>13</v>
      </c>
      <c r="F1542" s="26" t="s">
        <v>13</v>
      </c>
      <c r="G1542" s="26" t="s">
        <v>13</v>
      </c>
      <c r="H1542" s="26" t="s">
        <v>13</v>
      </c>
      <c r="I1542" s="26" t="s">
        <v>13</v>
      </c>
      <c r="J1542" s="26">
        <v>2.9953400000000001</v>
      </c>
      <c r="K1542" s="26">
        <v>7.63</v>
      </c>
      <c r="L1542" s="26">
        <v>80.850999999999999</v>
      </c>
      <c r="M1542" s="26">
        <v>198.57900000000001</v>
      </c>
      <c r="N1542" s="26" t="s">
        <v>13</v>
      </c>
    </row>
    <row r="1543" spans="1:14" x14ac:dyDescent="0.2">
      <c r="A1543" s="26"/>
      <c r="B1543" s="27" t="s">
        <v>10</v>
      </c>
      <c r="C1543" s="26">
        <v>252.69300000000001</v>
      </c>
      <c r="D1543" s="26">
        <v>246.636</v>
      </c>
      <c r="E1543" s="26">
        <v>279.29599999999999</v>
      </c>
      <c r="F1543" s="26">
        <v>78.920500000000004</v>
      </c>
      <c r="G1543" s="26">
        <v>61.9437</v>
      </c>
      <c r="H1543" s="26">
        <v>240.82300000000001</v>
      </c>
      <c r="I1543" s="26">
        <v>192.40799999999999</v>
      </c>
      <c r="J1543" s="26">
        <v>389.471</v>
      </c>
      <c r="K1543" s="26">
        <v>362.80200000000002</v>
      </c>
      <c r="L1543" s="26">
        <v>184.65799999999999</v>
      </c>
      <c r="M1543" s="26">
        <v>269.61500000000001</v>
      </c>
      <c r="N1543" s="26" t="s">
        <v>13</v>
      </c>
    </row>
    <row r="1544" spans="1:14" x14ac:dyDescent="0.2">
      <c r="A1544" s="26"/>
      <c r="B1544" s="27" t="s">
        <v>11</v>
      </c>
      <c r="C1544" s="26">
        <v>2.47418</v>
      </c>
      <c r="D1544" s="26">
        <v>6.6817399999999996</v>
      </c>
      <c r="E1544" s="26">
        <v>7.9501799999999996</v>
      </c>
      <c r="F1544" s="26">
        <v>14.635300000000001</v>
      </c>
      <c r="G1544" s="26">
        <v>20.676100000000002</v>
      </c>
      <c r="H1544" s="26">
        <v>10.727600000000001</v>
      </c>
      <c r="I1544" s="26">
        <v>9.0860499999999997E-2</v>
      </c>
      <c r="J1544" s="26">
        <v>5.6494499999999999</v>
      </c>
      <c r="K1544" s="26">
        <v>9.5027299999999995E-2</v>
      </c>
      <c r="L1544" s="26">
        <v>7.3449999999999998</v>
      </c>
      <c r="M1544" s="26">
        <v>16.699000000000002</v>
      </c>
      <c r="N1544" s="26" t="s">
        <v>13</v>
      </c>
    </row>
    <row r="1545" spans="1:14" x14ac:dyDescent="0.2">
      <c r="A1545" s="26"/>
      <c r="B1545" s="27" t="s">
        <v>12</v>
      </c>
      <c r="C1545" s="26">
        <v>15.978</v>
      </c>
      <c r="D1545" s="26">
        <v>15.7128</v>
      </c>
      <c r="E1545" s="26">
        <v>23.8675</v>
      </c>
      <c r="F1545" s="26">
        <v>18.648</v>
      </c>
      <c r="G1545" s="26">
        <v>23.9346</v>
      </c>
      <c r="H1545" s="26">
        <v>35.378900000000002</v>
      </c>
      <c r="I1545" s="26">
        <v>23.635100000000001</v>
      </c>
      <c r="J1545" s="26">
        <v>25.7148</v>
      </c>
      <c r="K1545" s="26">
        <v>25.1221</v>
      </c>
      <c r="L1545" s="26">
        <v>7.7510000000000003</v>
      </c>
      <c r="M1545" s="26">
        <v>2.3929999999999998</v>
      </c>
      <c r="N1545" s="26" t="s">
        <v>13</v>
      </c>
    </row>
    <row r="1546" spans="1:14" x14ac:dyDescent="0.2">
      <c r="A1546" s="26" t="s">
        <v>204</v>
      </c>
      <c r="B1546" s="27" t="s">
        <v>1</v>
      </c>
      <c r="C1546" s="26">
        <v>368.77800000000002</v>
      </c>
      <c r="D1546" s="26">
        <v>428.98099999999999</v>
      </c>
      <c r="E1546" s="26">
        <v>512.34299999999996</v>
      </c>
      <c r="F1546" s="26">
        <v>585.28899999999999</v>
      </c>
      <c r="G1546" s="26">
        <v>576.42999999999995</v>
      </c>
      <c r="H1546" s="26">
        <v>730.68499999999995</v>
      </c>
      <c r="I1546" s="26">
        <v>782.90899999999999</v>
      </c>
      <c r="J1546" s="26">
        <v>725.673</v>
      </c>
      <c r="K1546" s="26">
        <v>933.654</v>
      </c>
      <c r="L1546" s="26">
        <v>1127.568</v>
      </c>
      <c r="M1546" s="26">
        <v>1003.269</v>
      </c>
      <c r="N1546" s="26">
        <v>808.65974700000004</v>
      </c>
    </row>
    <row r="1547" spans="1:14" x14ac:dyDescent="0.2">
      <c r="A1547" s="26"/>
      <c r="B1547" s="27" t="s">
        <v>61</v>
      </c>
      <c r="C1547" s="26" t="s">
        <v>13</v>
      </c>
      <c r="D1547" s="26" t="s">
        <v>13</v>
      </c>
      <c r="E1547" s="26" t="s">
        <v>13</v>
      </c>
      <c r="F1547" s="26" t="s">
        <v>13</v>
      </c>
      <c r="G1547" s="26" t="s">
        <v>13</v>
      </c>
      <c r="H1547" s="26" t="s">
        <v>13</v>
      </c>
      <c r="I1547" s="26" t="s">
        <v>13</v>
      </c>
      <c r="J1547" s="26" t="s">
        <v>13</v>
      </c>
      <c r="K1547" s="26" t="s">
        <v>13</v>
      </c>
      <c r="L1547" s="26" t="s">
        <v>13</v>
      </c>
      <c r="M1547" s="26" t="s">
        <v>13</v>
      </c>
      <c r="N1547" s="26" t="s">
        <v>13</v>
      </c>
    </row>
    <row r="1548" spans="1:14" x14ac:dyDescent="0.2">
      <c r="A1548" s="26"/>
      <c r="B1548" s="27" t="s">
        <v>2</v>
      </c>
      <c r="C1548" s="26">
        <v>130.71100000000001</v>
      </c>
      <c r="D1548" s="26">
        <v>149.792</v>
      </c>
      <c r="E1548" s="26">
        <v>241.03200000000001</v>
      </c>
      <c r="F1548" s="26">
        <v>238.08699999999999</v>
      </c>
      <c r="G1548" s="26">
        <v>198.01499999999999</v>
      </c>
      <c r="H1548" s="26">
        <v>229.53299999999999</v>
      </c>
      <c r="I1548" s="26">
        <v>252.779</v>
      </c>
      <c r="J1548" s="26">
        <v>266.13900000000001</v>
      </c>
      <c r="K1548" s="26">
        <v>417.82100000000003</v>
      </c>
      <c r="L1548" s="26">
        <v>454.00400000000002</v>
      </c>
      <c r="M1548" s="26">
        <v>443.36599999999999</v>
      </c>
      <c r="N1548" s="26">
        <v>386.22044</v>
      </c>
    </row>
    <row r="1549" spans="1:14" x14ac:dyDescent="0.2">
      <c r="A1549" s="26"/>
      <c r="B1549" s="27" t="s">
        <v>3</v>
      </c>
      <c r="C1549" s="26">
        <v>108.19199999999999</v>
      </c>
      <c r="D1549" s="26">
        <v>118.27200000000001</v>
      </c>
      <c r="E1549" s="26">
        <v>132.209</v>
      </c>
      <c r="F1549" s="26">
        <v>114.303</v>
      </c>
      <c r="G1549" s="26">
        <v>120.843</v>
      </c>
      <c r="H1549" s="26">
        <v>146.11699999999999</v>
      </c>
      <c r="I1549" s="26">
        <v>207.42500000000001</v>
      </c>
      <c r="J1549" s="26">
        <v>154.18</v>
      </c>
      <c r="K1549" s="26">
        <v>124.19</v>
      </c>
      <c r="L1549" s="26">
        <v>150.66999999999999</v>
      </c>
      <c r="M1549" s="26">
        <v>140.43199999999999</v>
      </c>
      <c r="N1549" s="26">
        <v>111.073025</v>
      </c>
    </row>
    <row r="1550" spans="1:14" x14ac:dyDescent="0.2">
      <c r="A1550" s="26"/>
      <c r="B1550" s="27" t="s">
        <v>4</v>
      </c>
      <c r="C1550" s="26">
        <v>129.875</v>
      </c>
      <c r="D1550" s="26">
        <v>160.917</v>
      </c>
      <c r="E1550" s="26">
        <v>139.101</v>
      </c>
      <c r="F1550" s="26">
        <v>232.899</v>
      </c>
      <c r="G1550" s="26">
        <v>257.572</v>
      </c>
      <c r="H1550" s="26">
        <v>355.04</v>
      </c>
      <c r="I1550" s="26">
        <v>322.70999999999998</v>
      </c>
      <c r="J1550" s="26">
        <v>305.36</v>
      </c>
      <c r="K1550" s="26">
        <v>391.642</v>
      </c>
      <c r="L1550" s="26">
        <v>522.89400000000001</v>
      </c>
      <c r="M1550" s="26">
        <v>419.471</v>
      </c>
      <c r="N1550" s="26">
        <v>311.36628300000001</v>
      </c>
    </row>
    <row r="1551" spans="1:14" x14ac:dyDescent="0.2">
      <c r="A1551" s="26"/>
      <c r="B1551" s="27" t="s">
        <v>5</v>
      </c>
      <c r="C1551" s="26">
        <v>3.88531</v>
      </c>
      <c r="D1551" s="26">
        <v>24.606999999999999</v>
      </c>
      <c r="E1551" s="26">
        <v>9.0350000000000001</v>
      </c>
      <c r="F1551" s="26">
        <v>23.682099999999998</v>
      </c>
      <c r="G1551" s="26">
        <v>91.483999999999995</v>
      </c>
      <c r="H1551" s="26">
        <v>52.856000000000002</v>
      </c>
      <c r="I1551" s="26">
        <v>41.262</v>
      </c>
      <c r="J1551" s="26">
        <v>5.4772600000000002</v>
      </c>
      <c r="K1551" s="26">
        <v>54.985700000000001</v>
      </c>
      <c r="L1551" s="26">
        <v>129.55500000000001</v>
      </c>
      <c r="M1551" s="26">
        <v>94.888999999999996</v>
      </c>
      <c r="N1551" s="26">
        <v>74.233078000000006</v>
      </c>
    </row>
    <row r="1552" spans="1:14" x14ac:dyDescent="0.2">
      <c r="A1552" s="26"/>
      <c r="B1552" s="27" t="s">
        <v>6</v>
      </c>
      <c r="C1552" s="26">
        <v>9.4139999999999997</v>
      </c>
      <c r="D1552" s="26">
        <v>18.140999999999998</v>
      </c>
      <c r="E1552" s="26">
        <v>25.761600000000001</v>
      </c>
      <c r="F1552" s="26">
        <v>13.599</v>
      </c>
      <c r="G1552" s="26">
        <v>16.908000000000001</v>
      </c>
      <c r="H1552" s="26">
        <v>32.862000000000002</v>
      </c>
      <c r="I1552" s="26">
        <v>34.539099999999998</v>
      </c>
      <c r="J1552" s="26">
        <v>78.347999999999999</v>
      </c>
      <c r="K1552" s="26">
        <v>72.048000000000002</v>
      </c>
      <c r="L1552" s="26">
        <v>76.272999999999996</v>
      </c>
      <c r="M1552" s="26">
        <v>74.076999999999998</v>
      </c>
      <c r="N1552" s="26">
        <v>55.893594</v>
      </c>
    </row>
    <row r="1553" spans="1:14" x14ac:dyDescent="0.2">
      <c r="A1553" s="26"/>
      <c r="B1553" s="27" t="s">
        <v>7</v>
      </c>
      <c r="C1553" s="26">
        <v>9.4819999999999993</v>
      </c>
      <c r="D1553" s="26">
        <v>4.38</v>
      </c>
      <c r="E1553" s="26">
        <v>4.9340000000000002</v>
      </c>
      <c r="F1553" s="26">
        <v>4.8449999999999998</v>
      </c>
      <c r="G1553" s="26">
        <v>0.91800000000000004</v>
      </c>
      <c r="H1553" s="26">
        <v>15.7767</v>
      </c>
      <c r="I1553" s="26">
        <v>3.347</v>
      </c>
      <c r="J1553" s="26">
        <v>2.2829999999999999</v>
      </c>
      <c r="K1553" s="26">
        <v>4.27698</v>
      </c>
      <c r="L1553" s="26">
        <v>2.2280000000000002</v>
      </c>
      <c r="M1553" s="26">
        <v>3.0409999999999999</v>
      </c>
      <c r="N1553" s="26">
        <v>2.5284399999999998</v>
      </c>
    </row>
    <row r="1554" spans="1:14" x14ac:dyDescent="0.2">
      <c r="A1554" s="26"/>
      <c r="B1554" s="27" t="s">
        <v>8</v>
      </c>
      <c r="C1554" s="26">
        <v>1.7460599999999999</v>
      </c>
      <c r="D1554" s="26">
        <v>3.0049999999999999</v>
      </c>
      <c r="E1554" s="26">
        <v>1.9279999999999999</v>
      </c>
      <c r="F1554" s="26">
        <v>15.242599999999999</v>
      </c>
      <c r="G1554" s="26">
        <v>5.7628399999999997</v>
      </c>
      <c r="H1554" s="26">
        <v>7.6669999999999998</v>
      </c>
      <c r="I1554" s="26">
        <v>7.2980200000000002</v>
      </c>
      <c r="J1554" s="26">
        <v>4.62608</v>
      </c>
      <c r="K1554" s="26">
        <v>4.1680000000000001</v>
      </c>
      <c r="L1554" s="26">
        <v>8.609</v>
      </c>
      <c r="M1554" s="26">
        <v>9.7309999999999999</v>
      </c>
      <c r="N1554" s="26">
        <v>5.3544270000000003</v>
      </c>
    </row>
    <row r="1555" spans="1:14" x14ac:dyDescent="0.2">
      <c r="A1555" s="26"/>
      <c r="B1555" s="27" t="s">
        <v>9</v>
      </c>
      <c r="C1555" s="26">
        <v>13.349500000000001</v>
      </c>
      <c r="D1555" s="26">
        <v>21.385000000000002</v>
      </c>
      <c r="E1555" s="26">
        <v>15.7949</v>
      </c>
      <c r="F1555" s="26">
        <v>19.272400000000001</v>
      </c>
      <c r="G1555" s="26">
        <v>30.6221</v>
      </c>
      <c r="H1555" s="26">
        <v>31.7</v>
      </c>
      <c r="I1555" s="26">
        <v>31.236899999999999</v>
      </c>
      <c r="J1555" s="26">
        <v>25.635000000000002</v>
      </c>
      <c r="K1555" s="26">
        <v>29.314</v>
      </c>
      <c r="L1555" s="26">
        <v>24.797999999999998</v>
      </c>
      <c r="M1555" s="26">
        <v>25.001999999999999</v>
      </c>
      <c r="N1555" s="26">
        <v>19.837758000000001</v>
      </c>
    </row>
    <row r="1556" spans="1:14" x14ac:dyDescent="0.2">
      <c r="A1556" s="26"/>
      <c r="B1556" s="27" t="s">
        <v>10</v>
      </c>
      <c r="C1556" s="26">
        <v>82.690200000000004</v>
      </c>
      <c r="D1556" s="26">
        <v>80.614000000000004</v>
      </c>
      <c r="E1556" s="26">
        <v>73.239999999999995</v>
      </c>
      <c r="F1556" s="26">
        <v>149.00700000000001</v>
      </c>
      <c r="G1556" s="26">
        <v>104.797</v>
      </c>
      <c r="H1556" s="26">
        <v>206.083</v>
      </c>
      <c r="I1556" s="26">
        <v>196.83799999999999</v>
      </c>
      <c r="J1556" s="26">
        <v>181.768</v>
      </c>
      <c r="K1556" s="26">
        <v>220.703</v>
      </c>
      <c r="L1556" s="26">
        <v>275.97300000000001</v>
      </c>
      <c r="M1556" s="26">
        <v>208.066</v>
      </c>
      <c r="N1556" s="26">
        <v>149.692723</v>
      </c>
    </row>
    <row r="1557" spans="1:14" x14ac:dyDescent="0.2">
      <c r="A1557" s="26"/>
      <c r="B1557" s="27" t="s">
        <v>11</v>
      </c>
      <c r="C1557" s="26" t="s">
        <v>66</v>
      </c>
      <c r="D1557" s="26" t="s">
        <v>66</v>
      </c>
      <c r="E1557" s="26" t="s">
        <v>66</v>
      </c>
      <c r="F1557" s="26" t="s">
        <v>66</v>
      </c>
      <c r="G1557" s="26" t="s">
        <v>66</v>
      </c>
      <c r="H1557" s="26" t="s">
        <v>66</v>
      </c>
      <c r="I1557" s="26" t="s">
        <v>66</v>
      </c>
      <c r="J1557" s="26" t="s">
        <v>66</v>
      </c>
      <c r="K1557" s="26" t="s">
        <v>66</v>
      </c>
      <c r="L1557" s="26" t="s">
        <v>66</v>
      </c>
      <c r="M1557" s="26" t="s">
        <v>66</v>
      </c>
      <c r="N1557" s="26" t="s">
        <v>66</v>
      </c>
    </row>
    <row r="1558" spans="1:14" x14ac:dyDescent="0.2">
      <c r="A1558" s="26"/>
      <c r="B1558" s="27" t="s">
        <v>12</v>
      </c>
      <c r="C1558" s="26">
        <v>9.3079999999999998</v>
      </c>
      <c r="D1558" s="26">
        <v>8.7850000000000001</v>
      </c>
      <c r="E1558" s="26">
        <v>8.407</v>
      </c>
      <c r="F1558" s="26">
        <v>7.2549999999999999</v>
      </c>
      <c r="G1558" s="26">
        <v>7.08</v>
      </c>
      <c r="H1558" s="26">
        <v>8.0960000000000001</v>
      </c>
      <c r="I1558" s="26">
        <v>8.1890000000000001</v>
      </c>
      <c r="J1558" s="26">
        <v>7.2229999999999999</v>
      </c>
      <c r="K1558" s="26">
        <v>6.1459999999999999</v>
      </c>
      <c r="L1558" s="26">
        <v>5.4580000000000002</v>
      </c>
      <c r="M1558" s="26">
        <v>4.665</v>
      </c>
      <c r="N1558" s="26">
        <v>3.8262619999999998</v>
      </c>
    </row>
    <row r="1559" spans="1:14" x14ac:dyDescent="0.2">
      <c r="A1559" s="26" t="s">
        <v>206</v>
      </c>
      <c r="B1559" s="27" t="s">
        <v>1</v>
      </c>
      <c r="C1559" s="26">
        <v>434.73099999999999</v>
      </c>
      <c r="D1559" s="26">
        <v>492.84100000000001</v>
      </c>
      <c r="E1559" s="26">
        <v>722.58900000000006</v>
      </c>
      <c r="F1559" s="26">
        <v>851.74599999999998</v>
      </c>
      <c r="G1559" s="26">
        <v>841.69799999999998</v>
      </c>
      <c r="H1559" s="26">
        <v>869.65899999999999</v>
      </c>
      <c r="I1559" s="26">
        <v>782.15899999999999</v>
      </c>
      <c r="J1559" s="26">
        <v>896.26599999999996</v>
      </c>
      <c r="K1559" s="26">
        <v>984.61199999999997</v>
      </c>
      <c r="L1559" s="26">
        <v>1197.1400000000001</v>
      </c>
      <c r="M1559" s="26">
        <v>1200.827</v>
      </c>
      <c r="N1559" s="26">
        <v>1249.9322420000001</v>
      </c>
    </row>
    <row r="1560" spans="1:14" x14ac:dyDescent="0.2">
      <c r="A1560" s="26"/>
      <c r="B1560" s="27" t="s">
        <v>61</v>
      </c>
      <c r="C1560" s="26" t="s">
        <v>13</v>
      </c>
      <c r="D1560" s="26" t="s">
        <v>13</v>
      </c>
      <c r="E1560" s="26" t="s">
        <v>13</v>
      </c>
      <c r="F1560" s="26" t="s">
        <v>13</v>
      </c>
      <c r="G1560" s="26" t="s">
        <v>13</v>
      </c>
      <c r="H1560" s="26" t="s">
        <v>13</v>
      </c>
      <c r="I1560" s="26" t="s">
        <v>13</v>
      </c>
      <c r="J1560" s="26" t="s">
        <v>13</v>
      </c>
      <c r="K1560" s="26" t="s">
        <v>13</v>
      </c>
      <c r="L1560" s="26" t="s">
        <v>13</v>
      </c>
      <c r="M1560" s="26" t="s">
        <v>13</v>
      </c>
      <c r="N1560" s="26" t="s">
        <v>13</v>
      </c>
    </row>
    <row r="1561" spans="1:14" x14ac:dyDescent="0.2">
      <c r="A1561" s="26"/>
      <c r="B1561" s="27" t="s">
        <v>2</v>
      </c>
      <c r="C1561" s="26">
        <v>160.84700000000001</v>
      </c>
      <c r="D1561" s="26">
        <v>186.34899999999999</v>
      </c>
      <c r="E1561" s="26">
        <v>287.34800000000001</v>
      </c>
      <c r="F1561" s="26">
        <v>331.923</v>
      </c>
      <c r="G1561" s="26">
        <v>271.26600000000002</v>
      </c>
      <c r="H1561" s="26">
        <v>280.87200000000001</v>
      </c>
      <c r="I1561" s="26">
        <v>278.91500000000002</v>
      </c>
      <c r="J1561" s="26">
        <v>340.51900000000001</v>
      </c>
      <c r="K1561" s="26">
        <v>382.59699999999998</v>
      </c>
      <c r="L1561" s="26">
        <v>435.18599999999998</v>
      </c>
      <c r="M1561" s="26">
        <v>409.07100000000003</v>
      </c>
      <c r="N1561" s="26">
        <v>411.84123699999998</v>
      </c>
    </row>
    <row r="1562" spans="1:14" x14ac:dyDescent="0.2">
      <c r="A1562" s="26"/>
      <c r="B1562" s="27" t="s">
        <v>3</v>
      </c>
      <c r="C1562" s="26">
        <v>163.19900000000001</v>
      </c>
      <c r="D1562" s="26">
        <v>185.26900000000001</v>
      </c>
      <c r="E1562" s="26">
        <v>273.63299999999998</v>
      </c>
      <c r="F1562" s="26">
        <v>380.72699999999998</v>
      </c>
      <c r="G1562" s="26">
        <v>433.57799999999997</v>
      </c>
      <c r="H1562" s="26">
        <v>401.72800000000001</v>
      </c>
      <c r="I1562" s="26">
        <v>320.10199999999998</v>
      </c>
      <c r="J1562" s="26">
        <v>413.18299999999999</v>
      </c>
      <c r="K1562" s="26">
        <v>422.01600000000002</v>
      </c>
      <c r="L1562" s="26">
        <v>503.74700000000001</v>
      </c>
      <c r="M1562" s="26">
        <v>527.05499999999995</v>
      </c>
      <c r="N1562" s="26">
        <v>586.599423</v>
      </c>
    </row>
    <row r="1563" spans="1:14" x14ac:dyDescent="0.2">
      <c r="A1563" s="26"/>
      <c r="B1563" s="27" t="s">
        <v>4</v>
      </c>
      <c r="C1563" s="26">
        <v>110.685</v>
      </c>
      <c r="D1563" s="26">
        <v>121.223</v>
      </c>
      <c r="E1563" s="26">
        <v>161.608</v>
      </c>
      <c r="F1563" s="26">
        <v>139.096</v>
      </c>
      <c r="G1563" s="26">
        <v>136.85400000000001</v>
      </c>
      <c r="H1563" s="26">
        <v>187.059</v>
      </c>
      <c r="I1563" s="26">
        <v>183.14</v>
      </c>
      <c r="J1563" s="26">
        <v>142.56399999999999</v>
      </c>
      <c r="K1563" s="26">
        <v>179.999</v>
      </c>
      <c r="L1563" s="26">
        <v>258.20699999999999</v>
      </c>
      <c r="M1563" s="26">
        <v>264.7</v>
      </c>
      <c r="N1563" s="26">
        <v>251.49158199999999</v>
      </c>
    </row>
    <row r="1564" spans="1:14" x14ac:dyDescent="0.2">
      <c r="A1564" s="26"/>
      <c r="B1564" s="27" t="s">
        <v>5</v>
      </c>
      <c r="C1564" s="26" t="s">
        <v>13</v>
      </c>
      <c r="D1564" s="26" t="s">
        <v>13</v>
      </c>
      <c r="E1564" s="26" t="s">
        <v>13</v>
      </c>
      <c r="F1564" s="26" t="s">
        <v>13</v>
      </c>
      <c r="G1564" s="26" t="s">
        <v>13</v>
      </c>
      <c r="H1564" s="26" t="s">
        <v>13</v>
      </c>
      <c r="I1564" s="26" t="s">
        <v>13</v>
      </c>
      <c r="J1564" s="26" t="s">
        <v>13</v>
      </c>
      <c r="K1564" s="26" t="s">
        <v>13</v>
      </c>
      <c r="L1564" s="26" t="s">
        <v>13</v>
      </c>
      <c r="M1564" s="26" t="s">
        <v>13</v>
      </c>
      <c r="N1564" s="26" t="s">
        <v>13</v>
      </c>
    </row>
    <row r="1565" spans="1:14" x14ac:dyDescent="0.2">
      <c r="A1565" s="26"/>
      <c r="B1565" s="27" t="s">
        <v>6</v>
      </c>
      <c r="C1565" s="26">
        <v>26.314900000000002</v>
      </c>
      <c r="D1565" s="26">
        <v>28.699100000000001</v>
      </c>
      <c r="E1565" s="26">
        <v>30.694600000000001</v>
      </c>
      <c r="F1565" s="26">
        <v>30.508600000000001</v>
      </c>
      <c r="G1565" s="26">
        <v>26.908999999999999</v>
      </c>
      <c r="H1565" s="26">
        <v>29.942</v>
      </c>
      <c r="I1565" s="26">
        <v>33.951099999999997</v>
      </c>
      <c r="J1565" s="26">
        <v>30.945699999999999</v>
      </c>
      <c r="K1565" s="26">
        <v>29.507999999999999</v>
      </c>
      <c r="L1565" s="26">
        <v>41.594999999999999</v>
      </c>
      <c r="M1565" s="26">
        <v>40.405999999999999</v>
      </c>
      <c r="N1565" s="26" t="s">
        <v>13</v>
      </c>
    </row>
    <row r="1566" spans="1:14" x14ac:dyDescent="0.2">
      <c r="A1566" s="26"/>
      <c r="B1566" s="27" t="s">
        <v>7</v>
      </c>
      <c r="C1566" s="26" t="s">
        <v>13</v>
      </c>
      <c r="D1566" s="26" t="s">
        <v>13</v>
      </c>
      <c r="E1566" s="26" t="s">
        <v>13</v>
      </c>
      <c r="F1566" s="26" t="s">
        <v>13</v>
      </c>
      <c r="G1566" s="26" t="s">
        <v>13</v>
      </c>
      <c r="H1566" s="26" t="s">
        <v>13</v>
      </c>
      <c r="I1566" s="26" t="s">
        <v>13</v>
      </c>
      <c r="J1566" s="26" t="s">
        <v>13</v>
      </c>
      <c r="K1566" s="26" t="s">
        <v>13</v>
      </c>
      <c r="L1566" s="26" t="s">
        <v>13</v>
      </c>
      <c r="M1566" s="26" t="s">
        <v>13</v>
      </c>
      <c r="N1566" s="26" t="s">
        <v>13</v>
      </c>
    </row>
    <row r="1567" spans="1:14" x14ac:dyDescent="0.2">
      <c r="A1567" s="26"/>
      <c r="B1567" s="27" t="s">
        <v>8</v>
      </c>
      <c r="C1567" s="26" t="s">
        <v>13</v>
      </c>
      <c r="D1567" s="26" t="s">
        <v>13</v>
      </c>
      <c r="E1567" s="26" t="s">
        <v>13</v>
      </c>
      <c r="F1567" s="26" t="s">
        <v>13</v>
      </c>
      <c r="G1567" s="26" t="s">
        <v>13</v>
      </c>
      <c r="H1567" s="26" t="s">
        <v>13</v>
      </c>
      <c r="I1567" s="26" t="s">
        <v>13</v>
      </c>
      <c r="J1567" s="26" t="s">
        <v>13</v>
      </c>
      <c r="K1567" s="26" t="s">
        <v>13</v>
      </c>
      <c r="L1567" s="26" t="s">
        <v>13</v>
      </c>
      <c r="M1567" s="26" t="s">
        <v>13</v>
      </c>
      <c r="N1567" s="26" t="s">
        <v>13</v>
      </c>
    </row>
    <row r="1568" spans="1:14" x14ac:dyDescent="0.2">
      <c r="A1568" s="26"/>
      <c r="B1568" s="27" t="s">
        <v>9</v>
      </c>
      <c r="C1568" s="26">
        <v>4.0517500000000002</v>
      </c>
      <c r="D1568" s="26">
        <v>4.1205600000000002</v>
      </c>
      <c r="E1568" s="26">
        <v>5.0453200000000002</v>
      </c>
      <c r="F1568" s="26">
        <v>3.6468099999999999</v>
      </c>
      <c r="G1568" s="26">
        <v>23.08</v>
      </c>
      <c r="H1568" s="26">
        <v>54.695</v>
      </c>
      <c r="I1568" s="26">
        <v>64.110900000000001</v>
      </c>
      <c r="J1568" s="26">
        <v>7.46835</v>
      </c>
      <c r="K1568" s="26">
        <v>35.765999999999998</v>
      </c>
      <c r="L1568" s="26">
        <v>31.6</v>
      </c>
      <c r="M1568" s="26">
        <v>43.03</v>
      </c>
      <c r="N1568" s="26" t="s">
        <v>13</v>
      </c>
    </row>
    <row r="1569" spans="1:14" x14ac:dyDescent="0.2">
      <c r="A1569" s="26"/>
      <c r="B1569" s="27" t="s">
        <v>10</v>
      </c>
      <c r="C1569" s="26">
        <v>69.424999999999997</v>
      </c>
      <c r="D1569" s="26">
        <v>83.836500000000001</v>
      </c>
      <c r="E1569" s="26">
        <v>119.456</v>
      </c>
      <c r="F1569" s="26">
        <v>93.359099999999998</v>
      </c>
      <c r="G1569" s="26">
        <v>72.703999999999994</v>
      </c>
      <c r="H1569" s="26">
        <v>77.950999999999993</v>
      </c>
      <c r="I1569" s="26">
        <v>64.325000000000003</v>
      </c>
      <c r="J1569" s="26">
        <v>89.668000000000006</v>
      </c>
      <c r="K1569" s="26">
        <v>100.82899999999999</v>
      </c>
      <c r="L1569" s="26">
        <v>161.339</v>
      </c>
      <c r="M1569" s="26">
        <v>163.25</v>
      </c>
      <c r="N1569" s="26" t="s">
        <v>13</v>
      </c>
    </row>
    <row r="1570" spans="1:14" x14ac:dyDescent="0.2">
      <c r="A1570" s="26"/>
      <c r="B1570" s="27" t="s">
        <v>11</v>
      </c>
      <c r="C1570" s="26" t="s">
        <v>13</v>
      </c>
      <c r="D1570" s="26" t="s">
        <v>13</v>
      </c>
      <c r="E1570" s="26" t="s">
        <v>13</v>
      </c>
      <c r="F1570" s="26" t="s">
        <v>13</v>
      </c>
      <c r="G1570" s="26" t="s">
        <v>13</v>
      </c>
      <c r="H1570" s="26" t="s">
        <v>13</v>
      </c>
      <c r="I1570" s="26" t="s">
        <v>13</v>
      </c>
      <c r="J1570" s="26" t="s">
        <v>13</v>
      </c>
      <c r="K1570" s="26" t="s">
        <v>13</v>
      </c>
      <c r="L1570" s="26" t="s">
        <v>13</v>
      </c>
      <c r="M1570" s="26" t="s">
        <v>13</v>
      </c>
      <c r="N1570" s="26" t="s">
        <v>13</v>
      </c>
    </row>
    <row r="1571" spans="1:14" x14ac:dyDescent="0.2">
      <c r="A1571" s="26"/>
      <c r="B1571" s="27" t="s">
        <v>12</v>
      </c>
      <c r="C1571" s="26">
        <v>10.8941</v>
      </c>
      <c r="D1571" s="26">
        <v>4.5661899999999997</v>
      </c>
      <c r="E1571" s="26">
        <v>6.4115599999999997</v>
      </c>
      <c r="F1571" s="26">
        <v>11.581300000000001</v>
      </c>
      <c r="G1571" s="26">
        <v>14.16</v>
      </c>
      <c r="H1571" s="26">
        <v>24.472000000000001</v>
      </c>
      <c r="I1571" s="26">
        <v>20.754100000000001</v>
      </c>
      <c r="J1571" s="26">
        <v>14.483000000000001</v>
      </c>
      <c r="K1571" s="26">
        <v>13.895</v>
      </c>
      <c r="L1571" s="26">
        <v>23.673999999999999</v>
      </c>
      <c r="M1571" s="26">
        <v>18.013000000000002</v>
      </c>
      <c r="N1571" s="26" t="s">
        <v>13</v>
      </c>
    </row>
    <row r="1572" spans="1:14" x14ac:dyDescent="0.2">
      <c r="A1572" s="26" t="s">
        <v>207</v>
      </c>
      <c r="B1572" s="27" t="s">
        <v>1</v>
      </c>
      <c r="C1572" s="26" t="s">
        <v>13</v>
      </c>
      <c r="D1572" s="26" t="s">
        <v>13</v>
      </c>
      <c r="E1572" s="26" t="s">
        <v>13</v>
      </c>
      <c r="F1572" s="26" t="s">
        <v>13</v>
      </c>
      <c r="G1572" s="26" t="s">
        <v>13</v>
      </c>
      <c r="H1572" s="26">
        <v>135901.03901092001</v>
      </c>
      <c r="I1572" s="26">
        <v>150259.60756511</v>
      </c>
      <c r="J1572" s="26">
        <v>142834.1989017</v>
      </c>
      <c r="K1572" s="26">
        <v>151512.36325928001</v>
      </c>
      <c r="L1572" s="26">
        <v>173033.35009439001</v>
      </c>
      <c r="M1572" s="26">
        <v>168150.81976667</v>
      </c>
      <c r="N1572" s="26">
        <v>169457.99620808999</v>
      </c>
    </row>
    <row r="1573" spans="1:14" x14ac:dyDescent="0.2">
      <c r="A1573" s="26"/>
      <c r="B1573" s="27" t="s">
        <v>61</v>
      </c>
      <c r="C1573" s="26" t="s">
        <v>13</v>
      </c>
      <c r="D1573" s="26" t="s">
        <v>13</v>
      </c>
      <c r="E1573" s="26" t="s">
        <v>13</v>
      </c>
      <c r="F1573" s="26" t="s">
        <v>13</v>
      </c>
      <c r="G1573" s="26" t="s">
        <v>13</v>
      </c>
      <c r="H1573" s="26" t="s">
        <v>13</v>
      </c>
      <c r="I1573" s="26" t="s">
        <v>13</v>
      </c>
      <c r="J1573" s="26" t="s">
        <v>13</v>
      </c>
      <c r="K1573" s="26" t="s">
        <v>13</v>
      </c>
      <c r="L1573" s="26">
        <v>4870.4378617800003</v>
      </c>
      <c r="M1573" s="26">
        <v>5125.6628060000003</v>
      </c>
      <c r="N1573" s="26">
        <v>5269.1075620800002</v>
      </c>
    </row>
    <row r="1574" spans="1:14" x14ac:dyDescent="0.2">
      <c r="A1574" s="26"/>
      <c r="B1574" s="27" t="s">
        <v>2</v>
      </c>
      <c r="C1574" s="26" t="s">
        <v>13</v>
      </c>
      <c r="D1574" s="26" t="s">
        <v>13</v>
      </c>
      <c r="E1574" s="26" t="s">
        <v>13</v>
      </c>
      <c r="F1574" s="26" t="s">
        <v>13</v>
      </c>
      <c r="G1574" s="26" t="s">
        <v>13</v>
      </c>
      <c r="H1574" s="26" t="s">
        <v>13</v>
      </c>
      <c r="I1574" s="26" t="s">
        <v>13</v>
      </c>
      <c r="J1574" s="26" t="s">
        <v>13</v>
      </c>
      <c r="K1574" s="26" t="s">
        <v>13</v>
      </c>
      <c r="L1574" s="26">
        <v>24427.415085749999</v>
      </c>
      <c r="M1574" s="26">
        <v>21778.299778510001</v>
      </c>
      <c r="N1574" s="26">
        <v>21539.970931119999</v>
      </c>
    </row>
    <row r="1575" spans="1:14" x14ac:dyDescent="0.2">
      <c r="A1575" s="26"/>
      <c r="B1575" s="27" t="s">
        <v>3</v>
      </c>
      <c r="C1575" s="26" t="s">
        <v>13</v>
      </c>
      <c r="D1575" s="26" t="s">
        <v>13</v>
      </c>
      <c r="E1575" s="26" t="s">
        <v>13</v>
      </c>
      <c r="F1575" s="26" t="s">
        <v>13</v>
      </c>
      <c r="G1575" s="26" t="s">
        <v>13</v>
      </c>
      <c r="H1575" s="26" t="s">
        <v>13</v>
      </c>
      <c r="I1575" s="26" t="s">
        <v>13</v>
      </c>
      <c r="J1575" s="26" t="s">
        <v>13</v>
      </c>
      <c r="K1575" s="26" t="s">
        <v>13</v>
      </c>
      <c r="L1575" s="26">
        <v>20407.147908200001</v>
      </c>
      <c r="M1575" s="26">
        <v>17552.0900917</v>
      </c>
      <c r="N1575" s="26">
        <v>17615.200791179999</v>
      </c>
    </row>
    <row r="1576" spans="1:14" x14ac:dyDescent="0.2">
      <c r="A1576" s="26"/>
      <c r="B1576" s="27" t="s">
        <v>4</v>
      </c>
      <c r="C1576" s="26" t="s">
        <v>13</v>
      </c>
      <c r="D1576" s="26" t="s">
        <v>13</v>
      </c>
      <c r="E1576" s="26" t="s">
        <v>13</v>
      </c>
      <c r="F1576" s="26" t="s">
        <v>13</v>
      </c>
      <c r="G1576" s="26" t="s">
        <v>13</v>
      </c>
      <c r="H1576" s="26" t="s">
        <v>13</v>
      </c>
      <c r="I1576" s="26" t="s">
        <v>13</v>
      </c>
      <c r="J1576" s="26" t="s">
        <v>13</v>
      </c>
      <c r="K1576" s="26" t="s">
        <v>13</v>
      </c>
      <c r="L1576" s="26">
        <v>123328.34923865</v>
      </c>
      <c r="M1576" s="26">
        <v>123694.76709044</v>
      </c>
      <c r="N1576" s="26">
        <v>125033.71692370001</v>
      </c>
    </row>
    <row r="1577" spans="1:14" x14ac:dyDescent="0.2">
      <c r="A1577" s="26"/>
      <c r="B1577" s="27" t="s">
        <v>5</v>
      </c>
      <c r="C1577" s="26" t="s">
        <v>13</v>
      </c>
      <c r="D1577" s="26" t="s">
        <v>13</v>
      </c>
      <c r="E1577" s="26" t="s">
        <v>13</v>
      </c>
      <c r="F1577" s="26" t="s">
        <v>13</v>
      </c>
      <c r="G1577" s="26" t="s">
        <v>13</v>
      </c>
      <c r="H1577" s="26" t="s">
        <v>13</v>
      </c>
      <c r="I1577" s="26" t="s">
        <v>13</v>
      </c>
      <c r="J1577" s="26" t="s">
        <v>13</v>
      </c>
      <c r="K1577" s="26" t="s">
        <v>13</v>
      </c>
      <c r="L1577" s="26">
        <v>3002.5300803599998</v>
      </c>
      <c r="M1577" s="26">
        <v>2502.4981728100001</v>
      </c>
      <c r="N1577" s="26">
        <v>2087.1709789299998</v>
      </c>
    </row>
    <row r="1578" spans="1:14" x14ac:dyDescent="0.2">
      <c r="A1578" s="26"/>
      <c r="B1578" s="27" t="s">
        <v>6</v>
      </c>
      <c r="C1578" s="26" t="s">
        <v>13</v>
      </c>
      <c r="D1578" s="26" t="s">
        <v>13</v>
      </c>
      <c r="E1578" s="26" t="s">
        <v>13</v>
      </c>
      <c r="F1578" s="26" t="s">
        <v>13</v>
      </c>
      <c r="G1578" s="26" t="s">
        <v>13</v>
      </c>
      <c r="H1578" s="26" t="s">
        <v>13</v>
      </c>
      <c r="I1578" s="26" t="s">
        <v>13</v>
      </c>
      <c r="J1578" s="26" t="s">
        <v>13</v>
      </c>
      <c r="K1578" s="26" t="s">
        <v>13</v>
      </c>
      <c r="L1578" s="26">
        <v>544.62401041999999</v>
      </c>
      <c r="M1578" s="26">
        <v>343.81068673999999</v>
      </c>
      <c r="N1578" s="26">
        <v>294.9415315</v>
      </c>
    </row>
    <row r="1579" spans="1:14" x14ac:dyDescent="0.2">
      <c r="A1579" s="26"/>
      <c r="B1579" s="27" t="s">
        <v>7</v>
      </c>
      <c r="C1579" s="26" t="s">
        <v>13</v>
      </c>
      <c r="D1579" s="26" t="s">
        <v>13</v>
      </c>
      <c r="E1579" s="26" t="s">
        <v>13</v>
      </c>
      <c r="F1579" s="26" t="s">
        <v>13</v>
      </c>
      <c r="G1579" s="26" t="s">
        <v>13</v>
      </c>
      <c r="H1579" s="26" t="s">
        <v>13</v>
      </c>
      <c r="I1579" s="26" t="s">
        <v>13</v>
      </c>
      <c r="J1579" s="26" t="s">
        <v>13</v>
      </c>
      <c r="K1579" s="26" t="s">
        <v>13</v>
      </c>
      <c r="L1579" s="26">
        <v>6536.8148583499997</v>
      </c>
      <c r="M1579" s="26">
        <v>6175.7271873199998</v>
      </c>
      <c r="N1579" s="26">
        <v>6815.5856443499997</v>
      </c>
    </row>
    <row r="1580" spans="1:14" x14ac:dyDescent="0.2">
      <c r="A1580" s="26"/>
      <c r="B1580" s="27" t="s">
        <v>8</v>
      </c>
      <c r="C1580" s="26" t="s">
        <v>13</v>
      </c>
      <c r="D1580" s="26" t="s">
        <v>13</v>
      </c>
      <c r="E1580" s="26" t="s">
        <v>13</v>
      </c>
      <c r="F1580" s="26" t="s">
        <v>13</v>
      </c>
      <c r="G1580" s="26" t="s">
        <v>13</v>
      </c>
      <c r="H1580" s="26" t="s">
        <v>13</v>
      </c>
      <c r="I1580" s="26" t="s">
        <v>13</v>
      </c>
      <c r="J1580" s="26" t="s">
        <v>13</v>
      </c>
      <c r="K1580" s="26" t="s">
        <v>13</v>
      </c>
      <c r="L1580" s="26">
        <v>29911.9977817</v>
      </c>
      <c r="M1580" s="26">
        <v>35389.764866760001</v>
      </c>
      <c r="N1580" s="26">
        <v>35746.969873720001</v>
      </c>
    </row>
    <row r="1581" spans="1:14" x14ac:dyDescent="0.2">
      <c r="A1581" s="26"/>
      <c r="B1581" s="27" t="s">
        <v>9</v>
      </c>
      <c r="C1581" s="26" t="s">
        <v>13</v>
      </c>
      <c r="D1581" s="26" t="s">
        <v>13</v>
      </c>
      <c r="E1581" s="26" t="s">
        <v>13</v>
      </c>
      <c r="F1581" s="26" t="s">
        <v>13</v>
      </c>
      <c r="G1581" s="26" t="s">
        <v>13</v>
      </c>
      <c r="H1581" s="26" t="s">
        <v>13</v>
      </c>
      <c r="I1581" s="26" t="s">
        <v>13</v>
      </c>
      <c r="J1581" s="26" t="s">
        <v>13</v>
      </c>
      <c r="K1581" s="26" t="s">
        <v>13</v>
      </c>
      <c r="L1581" s="26">
        <v>37504.892328959999</v>
      </c>
      <c r="M1581" s="26">
        <v>32093.285820910001</v>
      </c>
      <c r="N1581" s="26">
        <v>31964.728884060001</v>
      </c>
    </row>
    <row r="1582" spans="1:14" x14ac:dyDescent="0.2">
      <c r="A1582" s="26"/>
      <c r="B1582" s="27" t="s">
        <v>10</v>
      </c>
      <c r="C1582" s="26" t="s">
        <v>13</v>
      </c>
      <c r="D1582" s="26" t="s">
        <v>13</v>
      </c>
      <c r="E1582" s="26" t="s">
        <v>13</v>
      </c>
      <c r="F1582" s="26" t="s">
        <v>13</v>
      </c>
      <c r="G1582" s="26" t="s">
        <v>13</v>
      </c>
      <c r="H1582" s="26" t="s">
        <v>13</v>
      </c>
      <c r="I1582" s="26" t="s">
        <v>13</v>
      </c>
      <c r="J1582" s="26" t="s">
        <v>13</v>
      </c>
      <c r="K1582" s="26" t="s">
        <v>13</v>
      </c>
      <c r="L1582" s="26">
        <v>42868.476949989999</v>
      </c>
      <c r="M1582" s="26">
        <v>45650.40663931</v>
      </c>
      <c r="N1582" s="26">
        <v>46475.099644200003</v>
      </c>
    </row>
    <row r="1583" spans="1:14" x14ac:dyDescent="0.2">
      <c r="A1583" s="26"/>
      <c r="B1583" s="27" t="s">
        <v>11</v>
      </c>
      <c r="C1583" s="26" t="s">
        <v>13</v>
      </c>
      <c r="D1583" s="26" t="s">
        <v>13</v>
      </c>
      <c r="E1583" s="26" t="s">
        <v>13</v>
      </c>
      <c r="F1583" s="26" t="s">
        <v>13</v>
      </c>
      <c r="G1583" s="26" t="s">
        <v>13</v>
      </c>
      <c r="H1583" s="26" t="s">
        <v>13</v>
      </c>
      <c r="I1583" s="26" t="s">
        <v>13</v>
      </c>
      <c r="J1583" s="26" t="s">
        <v>13</v>
      </c>
      <c r="K1583" s="26" t="s">
        <v>13</v>
      </c>
      <c r="L1583" s="26">
        <v>2639.6685289500001</v>
      </c>
      <c r="M1583" s="26">
        <v>1260.12162025</v>
      </c>
      <c r="N1583" s="26">
        <v>1363.94965344</v>
      </c>
    </row>
    <row r="1584" spans="1:14" x14ac:dyDescent="0.2">
      <c r="A1584" s="26"/>
      <c r="B1584" s="27" t="s">
        <v>12</v>
      </c>
      <c r="C1584" s="26" t="s">
        <v>13</v>
      </c>
      <c r="D1584" s="26" t="s">
        <v>13</v>
      </c>
      <c r="E1584" s="26" t="s">
        <v>13</v>
      </c>
      <c r="F1584" s="26" t="s">
        <v>13</v>
      </c>
      <c r="G1584" s="26" t="s">
        <v>13</v>
      </c>
      <c r="H1584" s="26" t="s">
        <v>13</v>
      </c>
      <c r="I1584" s="26" t="s">
        <v>13</v>
      </c>
      <c r="J1584" s="26" t="s">
        <v>13</v>
      </c>
      <c r="K1584" s="26" t="s">
        <v>13</v>
      </c>
      <c r="L1584" s="26">
        <v>319.61004654999999</v>
      </c>
      <c r="M1584" s="26">
        <v>278.93028294999999</v>
      </c>
      <c r="N1584" s="26">
        <v>285.27071346000002</v>
      </c>
    </row>
    <row r="1585" spans="1:14" x14ac:dyDescent="0.2">
      <c r="A1585" s="26" t="s">
        <v>208</v>
      </c>
      <c r="B1585" s="27" t="s">
        <v>1</v>
      </c>
      <c r="C1585" s="26">
        <v>734.00280999999995</v>
      </c>
      <c r="D1585" s="26">
        <v>759.35599000000002</v>
      </c>
      <c r="E1585" s="26">
        <v>797.42021</v>
      </c>
      <c r="F1585" s="26">
        <v>871.91570000000002</v>
      </c>
      <c r="G1585" s="26">
        <v>930.99202000000002</v>
      </c>
      <c r="H1585" s="26">
        <v>916.59379200000001</v>
      </c>
      <c r="I1585" s="26" t="s">
        <v>88</v>
      </c>
      <c r="J1585" s="26" t="s">
        <v>88</v>
      </c>
      <c r="K1585" s="26" t="s">
        <v>88</v>
      </c>
      <c r="L1585" s="26" t="s">
        <v>88</v>
      </c>
      <c r="M1585" s="26" t="s">
        <v>88</v>
      </c>
      <c r="N1585" s="26" t="s">
        <v>88</v>
      </c>
    </row>
    <row r="1586" spans="1:14" x14ac:dyDescent="0.2">
      <c r="A1586" s="26"/>
      <c r="B1586" s="27" t="s">
        <v>61</v>
      </c>
      <c r="C1586" s="26">
        <v>0</v>
      </c>
      <c r="D1586" s="26">
        <v>1.0446899999999999</v>
      </c>
      <c r="E1586" s="26">
        <v>0.128492</v>
      </c>
      <c r="F1586" s="26">
        <v>0.44692700000000002</v>
      </c>
      <c r="G1586" s="26">
        <v>1.3184400000000001</v>
      </c>
      <c r="H1586" s="26">
        <v>0</v>
      </c>
      <c r="I1586" s="26" t="s">
        <v>88</v>
      </c>
      <c r="J1586" s="26" t="s">
        <v>88</v>
      </c>
      <c r="K1586" s="26" t="s">
        <v>88</v>
      </c>
      <c r="L1586" s="26" t="s">
        <v>88</v>
      </c>
      <c r="M1586" s="26" t="s">
        <v>88</v>
      </c>
      <c r="N1586" s="26" t="s">
        <v>88</v>
      </c>
    </row>
    <row r="1587" spans="1:14" x14ac:dyDescent="0.2">
      <c r="A1587" s="26"/>
      <c r="B1587" s="27" t="s">
        <v>2</v>
      </c>
      <c r="C1587" s="26">
        <v>86.003600000000006</v>
      </c>
      <c r="D1587" s="26">
        <v>83.476299999999995</v>
      </c>
      <c r="E1587" s="26">
        <v>93.049000000000007</v>
      </c>
      <c r="F1587" s="26">
        <v>119.923</v>
      </c>
      <c r="G1587" s="26">
        <v>158.99100000000001</v>
      </c>
      <c r="H1587" s="26">
        <v>174.14512400000001</v>
      </c>
      <c r="I1587" s="26" t="s">
        <v>88</v>
      </c>
      <c r="J1587" s="26" t="s">
        <v>88</v>
      </c>
      <c r="K1587" s="26" t="s">
        <v>88</v>
      </c>
      <c r="L1587" s="26" t="s">
        <v>88</v>
      </c>
      <c r="M1587" s="26" t="s">
        <v>88</v>
      </c>
      <c r="N1587" s="26" t="s">
        <v>88</v>
      </c>
    </row>
    <row r="1588" spans="1:14" x14ac:dyDescent="0.2">
      <c r="A1588" s="26"/>
      <c r="B1588" s="27" t="s">
        <v>3</v>
      </c>
      <c r="C1588" s="26">
        <v>263.33</v>
      </c>
      <c r="D1588" s="26">
        <v>281.57</v>
      </c>
      <c r="E1588" s="26">
        <v>295.40199999999999</v>
      </c>
      <c r="F1588" s="26">
        <v>298.97199999999998</v>
      </c>
      <c r="G1588" s="26">
        <v>296.50299999999999</v>
      </c>
      <c r="H1588" s="26">
        <v>303.81815999999998</v>
      </c>
      <c r="I1588" s="26" t="s">
        <v>88</v>
      </c>
      <c r="J1588" s="26" t="s">
        <v>88</v>
      </c>
      <c r="K1588" s="26" t="s">
        <v>88</v>
      </c>
      <c r="L1588" s="26" t="s">
        <v>88</v>
      </c>
      <c r="M1588" s="26" t="s">
        <v>88</v>
      </c>
      <c r="N1588" s="26" t="s">
        <v>88</v>
      </c>
    </row>
    <row r="1589" spans="1:14" x14ac:dyDescent="0.2">
      <c r="A1589" s="26"/>
      <c r="B1589" s="27" t="s">
        <v>4</v>
      </c>
      <c r="C1589" s="26">
        <v>384.66921000000002</v>
      </c>
      <c r="D1589" s="26">
        <v>393.26499999999999</v>
      </c>
      <c r="E1589" s="26">
        <v>408.84071799999998</v>
      </c>
      <c r="F1589" s="26">
        <v>452.57377300000002</v>
      </c>
      <c r="G1589" s="26">
        <v>474.17957999999999</v>
      </c>
      <c r="H1589" s="26">
        <v>438.63050800000002</v>
      </c>
      <c r="I1589" s="26" t="s">
        <v>88</v>
      </c>
      <c r="J1589" s="26" t="s">
        <v>88</v>
      </c>
      <c r="K1589" s="26" t="s">
        <v>88</v>
      </c>
      <c r="L1589" s="26" t="s">
        <v>88</v>
      </c>
      <c r="M1589" s="26" t="s">
        <v>88</v>
      </c>
      <c r="N1589" s="26" t="s">
        <v>88</v>
      </c>
    </row>
    <row r="1590" spans="1:14" x14ac:dyDescent="0.2">
      <c r="A1590" s="26"/>
      <c r="B1590" s="27" t="s">
        <v>5</v>
      </c>
      <c r="C1590" s="26">
        <v>33.329599999999999</v>
      </c>
      <c r="D1590" s="26">
        <v>35.273699999999998</v>
      </c>
      <c r="E1590" s="26">
        <v>51.849200000000003</v>
      </c>
      <c r="F1590" s="26">
        <v>86.569800000000001</v>
      </c>
      <c r="G1590" s="26">
        <v>60.055900000000001</v>
      </c>
      <c r="H1590" s="26" t="s">
        <v>13</v>
      </c>
      <c r="I1590" s="26" t="s">
        <v>88</v>
      </c>
      <c r="J1590" s="26" t="s">
        <v>88</v>
      </c>
      <c r="K1590" s="26" t="s">
        <v>88</v>
      </c>
      <c r="L1590" s="26" t="s">
        <v>88</v>
      </c>
      <c r="M1590" s="26" t="s">
        <v>88</v>
      </c>
      <c r="N1590" s="26" t="s">
        <v>88</v>
      </c>
    </row>
    <row r="1591" spans="1:14" x14ac:dyDescent="0.2">
      <c r="A1591" s="26"/>
      <c r="B1591" s="27" t="s">
        <v>6</v>
      </c>
      <c r="C1591" s="26">
        <v>10.0884</v>
      </c>
      <c r="D1591" s="26">
        <v>11.5947</v>
      </c>
      <c r="E1591" s="26">
        <v>13.3428</v>
      </c>
      <c r="F1591" s="26">
        <v>15.981299999999999</v>
      </c>
      <c r="G1591" s="26">
        <v>13.715999999999999</v>
      </c>
      <c r="H1591" s="26">
        <v>13.964043</v>
      </c>
      <c r="I1591" s="26" t="s">
        <v>88</v>
      </c>
      <c r="J1591" s="26" t="s">
        <v>88</v>
      </c>
      <c r="K1591" s="26" t="s">
        <v>88</v>
      </c>
      <c r="L1591" s="26" t="s">
        <v>88</v>
      </c>
      <c r="M1591" s="26" t="s">
        <v>88</v>
      </c>
      <c r="N1591" s="26" t="s">
        <v>88</v>
      </c>
    </row>
    <row r="1592" spans="1:14" x14ac:dyDescent="0.2">
      <c r="A1592" s="26"/>
      <c r="B1592" s="27" t="s">
        <v>7</v>
      </c>
      <c r="C1592" s="26">
        <v>5.32402</v>
      </c>
      <c r="D1592" s="26">
        <v>4.96089</v>
      </c>
      <c r="E1592" s="26">
        <v>7.4525100000000002</v>
      </c>
      <c r="F1592" s="26">
        <v>4.5363100000000003</v>
      </c>
      <c r="G1592" s="26">
        <v>6.77095</v>
      </c>
      <c r="H1592" s="26">
        <v>6.8934480000000002</v>
      </c>
      <c r="I1592" s="26" t="s">
        <v>88</v>
      </c>
      <c r="J1592" s="26" t="s">
        <v>88</v>
      </c>
      <c r="K1592" s="26" t="s">
        <v>88</v>
      </c>
      <c r="L1592" s="26" t="s">
        <v>88</v>
      </c>
      <c r="M1592" s="26" t="s">
        <v>88</v>
      </c>
      <c r="N1592" s="26" t="s">
        <v>88</v>
      </c>
    </row>
    <row r="1593" spans="1:14" x14ac:dyDescent="0.2">
      <c r="A1593" s="26"/>
      <c r="B1593" s="27" t="s">
        <v>8</v>
      </c>
      <c r="C1593" s="26">
        <v>5.8603399999999999</v>
      </c>
      <c r="D1593" s="26">
        <v>7.0111699999999999</v>
      </c>
      <c r="E1593" s="26">
        <v>12.620100000000001</v>
      </c>
      <c r="F1593" s="26">
        <v>18.452500000000001</v>
      </c>
      <c r="G1593" s="26">
        <v>22.145299999999999</v>
      </c>
      <c r="H1593" s="26">
        <v>22.545475</v>
      </c>
      <c r="I1593" s="26" t="s">
        <v>88</v>
      </c>
      <c r="J1593" s="26" t="s">
        <v>88</v>
      </c>
      <c r="K1593" s="26" t="s">
        <v>88</v>
      </c>
      <c r="L1593" s="26" t="s">
        <v>88</v>
      </c>
      <c r="M1593" s="26" t="s">
        <v>88</v>
      </c>
      <c r="N1593" s="26" t="s">
        <v>88</v>
      </c>
    </row>
    <row r="1594" spans="1:14" x14ac:dyDescent="0.2">
      <c r="A1594" s="26"/>
      <c r="B1594" s="27" t="s">
        <v>9</v>
      </c>
      <c r="C1594" s="26">
        <v>33.888300000000001</v>
      </c>
      <c r="D1594" s="26">
        <v>35.5642</v>
      </c>
      <c r="E1594" s="26">
        <v>34.838000000000001</v>
      </c>
      <c r="F1594" s="26">
        <v>52.396599999999999</v>
      </c>
      <c r="G1594" s="26">
        <v>60.871499999999997</v>
      </c>
      <c r="H1594" s="26">
        <v>60.928136000000002</v>
      </c>
      <c r="I1594" s="26" t="s">
        <v>88</v>
      </c>
      <c r="J1594" s="26" t="s">
        <v>88</v>
      </c>
      <c r="K1594" s="26" t="s">
        <v>88</v>
      </c>
      <c r="L1594" s="26" t="s">
        <v>88</v>
      </c>
      <c r="M1594" s="26" t="s">
        <v>88</v>
      </c>
      <c r="N1594" s="26" t="s">
        <v>88</v>
      </c>
    </row>
    <row r="1595" spans="1:14" x14ac:dyDescent="0.2">
      <c r="A1595" s="26"/>
      <c r="B1595" s="27" t="s">
        <v>10</v>
      </c>
      <c r="C1595" s="26">
        <v>286.82100000000003</v>
      </c>
      <c r="D1595" s="26">
        <v>288.58100000000002</v>
      </c>
      <c r="E1595" s="26">
        <v>279.86</v>
      </c>
      <c r="F1595" s="26">
        <v>266.95499999999998</v>
      </c>
      <c r="G1595" s="26">
        <v>298.60300000000001</v>
      </c>
      <c r="H1595" s="26">
        <v>304.002996</v>
      </c>
      <c r="I1595" s="26" t="s">
        <v>88</v>
      </c>
      <c r="J1595" s="26" t="s">
        <v>88</v>
      </c>
      <c r="K1595" s="26" t="s">
        <v>88</v>
      </c>
      <c r="L1595" s="26" t="s">
        <v>88</v>
      </c>
      <c r="M1595" s="26" t="s">
        <v>88</v>
      </c>
      <c r="N1595" s="26" t="s">
        <v>88</v>
      </c>
    </row>
    <row r="1596" spans="1:14" x14ac:dyDescent="0.2">
      <c r="A1596" s="26"/>
      <c r="B1596" s="27" t="s">
        <v>11</v>
      </c>
      <c r="C1596" s="26">
        <v>0.74301700000000004</v>
      </c>
      <c r="D1596" s="26">
        <v>0.97206700000000001</v>
      </c>
      <c r="E1596" s="26">
        <v>0.36871500000000001</v>
      </c>
      <c r="F1596" s="26">
        <v>1.6201099999999999</v>
      </c>
      <c r="G1596" s="26">
        <v>7.5363100000000003</v>
      </c>
      <c r="H1596" s="26">
        <v>7.6722830000000002</v>
      </c>
      <c r="I1596" s="26" t="s">
        <v>88</v>
      </c>
      <c r="J1596" s="26" t="s">
        <v>88</v>
      </c>
      <c r="K1596" s="26" t="s">
        <v>88</v>
      </c>
      <c r="L1596" s="26" t="s">
        <v>88</v>
      </c>
      <c r="M1596" s="26" t="s">
        <v>88</v>
      </c>
      <c r="N1596" s="26" t="s">
        <v>88</v>
      </c>
    </row>
    <row r="1597" spans="1:14" x14ac:dyDescent="0.2">
      <c r="A1597" s="26"/>
      <c r="B1597" s="27" t="s">
        <v>12</v>
      </c>
      <c r="C1597" s="26">
        <v>8.6145300000000002</v>
      </c>
      <c r="D1597" s="26">
        <v>9.3072599999999994</v>
      </c>
      <c r="E1597" s="26">
        <v>8.5083800000000007</v>
      </c>
      <c r="F1597" s="26">
        <v>6.0614499999999998</v>
      </c>
      <c r="G1597" s="26">
        <v>4.4804500000000003</v>
      </c>
      <c r="H1597" s="26">
        <v>5.9384230000000002</v>
      </c>
      <c r="I1597" s="26" t="s">
        <v>88</v>
      </c>
      <c r="J1597" s="26" t="s">
        <v>88</v>
      </c>
      <c r="K1597" s="26" t="s">
        <v>88</v>
      </c>
      <c r="L1597" s="26" t="s">
        <v>88</v>
      </c>
      <c r="M1597" s="26" t="s">
        <v>88</v>
      </c>
      <c r="N1597" s="26" t="s">
        <v>88</v>
      </c>
    </row>
    <row r="1598" spans="1:14" x14ac:dyDescent="0.2">
      <c r="A1598" s="26" t="s">
        <v>209</v>
      </c>
      <c r="B1598" s="27" t="s">
        <v>1</v>
      </c>
      <c r="C1598" s="26">
        <v>834.28200000000004</v>
      </c>
      <c r="D1598" s="26">
        <v>1120.1400000000001</v>
      </c>
      <c r="E1598" s="26">
        <v>1313.63</v>
      </c>
      <c r="F1598" s="26">
        <v>1318.56</v>
      </c>
      <c r="G1598" s="26">
        <v>1040.57</v>
      </c>
      <c r="H1598" s="26">
        <v>1300.74</v>
      </c>
      <c r="I1598" s="26">
        <v>1371.1</v>
      </c>
      <c r="J1598" s="26">
        <v>1420.35</v>
      </c>
      <c r="K1598" s="26">
        <v>1387.18</v>
      </c>
      <c r="L1598" s="26">
        <v>1305.5999999999999</v>
      </c>
      <c r="M1598" s="26">
        <v>1263.7415980000001</v>
      </c>
      <c r="N1598" s="26" t="s">
        <v>13</v>
      </c>
    </row>
    <row r="1599" spans="1:14" x14ac:dyDescent="0.2">
      <c r="A1599" s="26"/>
      <c r="B1599" s="27" t="s">
        <v>61</v>
      </c>
      <c r="C1599" s="26">
        <v>2.0322800000000001</v>
      </c>
      <c r="D1599" s="26">
        <v>0.31456600000000001</v>
      </c>
      <c r="E1599" s="26">
        <v>0.17748</v>
      </c>
      <c r="F1599" s="26">
        <v>7.2165199999999999E-2</v>
      </c>
      <c r="G1599" s="26">
        <v>1.6620300000000001E-2</v>
      </c>
      <c r="H1599" s="26">
        <v>1.0292900000000001E-2</v>
      </c>
      <c r="I1599" s="26">
        <v>0.14660000000000001</v>
      </c>
      <c r="J1599" s="26">
        <v>0.45400000000000001</v>
      </c>
      <c r="K1599" s="26">
        <v>1.133</v>
      </c>
      <c r="L1599" s="26">
        <v>0.124</v>
      </c>
      <c r="M1599" s="26">
        <v>0.80098100000000005</v>
      </c>
      <c r="N1599" s="26" t="s">
        <v>13</v>
      </c>
    </row>
    <row r="1600" spans="1:14" x14ac:dyDescent="0.2">
      <c r="A1600" s="26"/>
      <c r="B1600" s="27" t="s">
        <v>2</v>
      </c>
      <c r="C1600" s="26">
        <v>211.69</v>
      </c>
      <c r="D1600" s="26">
        <v>251.47</v>
      </c>
      <c r="E1600" s="26">
        <v>322.94499999999999</v>
      </c>
      <c r="F1600" s="26">
        <v>392.17899999999997</v>
      </c>
      <c r="G1600" s="26">
        <v>315.18599999999998</v>
      </c>
      <c r="H1600" s="26">
        <v>353.34500000000003</v>
      </c>
      <c r="I1600" s="26">
        <v>428.19499999999999</v>
      </c>
      <c r="J1600" s="26">
        <v>382.447</v>
      </c>
      <c r="K1600" s="26">
        <v>386.24</v>
      </c>
      <c r="L1600" s="26">
        <v>422.38099999999997</v>
      </c>
      <c r="M1600" s="26">
        <v>339.28579000000002</v>
      </c>
      <c r="N1600" s="26" t="s">
        <v>13</v>
      </c>
    </row>
    <row r="1601" spans="1:14" x14ac:dyDescent="0.2">
      <c r="A1601" s="26"/>
      <c r="B1601" s="27" t="s">
        <v>3</v>
      </c>
      <c r="C1601" s="26">
        <v>122.20099999999999</v>
      </c>
      <c r="D1601" s="26">
        <v>128.815</v>
      </c>
      <c r="E1601" s="26">
        <v>149.24</v>
      </c>
      <c r="F1601" s="26">
        <v>167.56700000000001</v>
      </c>
      <c r="G1601" s="26">
        <v>169.499</v>
      </c>
      <c r="H1601" s="26">
        <v>178.63</v>
      </c>
      <c r="I1601" s="26">
        <v>176.06700000000001</v>
      </c>
      <c r="J1601" s="26">
        <v>159.494</v>
      </c>
      <c r="K1601" s="26">
        <v>164.149</v>
      </c>
      <c r="L1601" s="26">
        <v>169.19399999999999</v>
      </c>
      <c r="M1601" s="26">
        <v>144.77222699999999</v>
      </c>
      <c r="N1601" s="26" t="s">
        <v>13</v>
      </c>
    </row>
    <row r="1602" spans="1:14" x14ac:dyDescent="0.2">
      <c r="A1602" s="26"/>
      <c r="B1602" s="27" t="s">
        <v>4</v>
      </c>
      <c r="C1602" s="26">
        <v>498.35872000000001</v>
      </c>
      <c r="D1602" s="26">
        <v>739.540434</v>
      </c>
      <c r="E1602" s="26">
        <v>841.26751999999999</v>
      </c>
      <c r="F1602" s="26">
        <v>758.74183479999999</v>
      </c>
      <c r="G1602" s="26">
        <v>555.87400000000002</v>
      </c>
      <c r="H1602" s="26">
        <v>768.75470710000002</v>
      </c>
      <c r="I1602" s="26">
        <v>766.69</v>
      </c>
      <c r="J1602" s="26">
        <v>877.95500000000004</v>
      </c>
      <c r="K1602" s="26">
        <v>835.65800000000002</v>
      </c>
      <c r="L1602" s="26">
        <v>713.90099999999995</v>
      </c>
      <c r="M1602" s="26">
        <v>778.88260000000002</v>
      </c>
      <c r="N1602" s="26" t="s">
        <v>13</v>
      </c>
    </row>
    <row r="1603" spans="1:14" x14ac:dyDescent="0.2">
      <c r="A1603" s="26"/>
      <c r="B1603" s="27" t="s">
        <v>5</v>
      </c>
      <c r="C1603" s="26">
        <v>92.583600000000004</v>
      </c>
      <c r="D1603" s="26">
        <v>118.29600000000001</v>
      </c>
      <c r="E1603" s="26">
        <v>322.08300000000003</v>
      </c>
      <c r="F1603" s="26">
        <v>79.845100000000002</v>
      </c>
      <c r="G1603" s="26">
        <v>14.865399999999999</v>
      </c>
      <c r="H1603" s="26">
        <v>31.730399999999999</v>
      </c>
      <c r="I1603" s="26">
        <v>39.416699999999999</v>
      </c>
      <c r="J1603" s="26">
        <v>8.4440000000000008</v>
      </c>
      <c r="K1603" s="26">
        <v>3.2839999999999998</v>
      </c>
      <c r="L1603" s="26">
        <v>26.52</v>
      </c>
      <c r="M1603" s="26">
        <v>26.073817999999999</v>
      </c>
      <c r="N1603" s="26" t="s">
        <v>13</v>
      </c>
    </row>
    <row r="1604" spans="1:14" x14ac:dyDescent="0.2">
      <c r="A1604" s="26"/>
      <c r="B1604" s="27" t="s">
        <v>6</v>
      </c>
      <c r="C1604" s="26">
        <v>20.338100000000001</v>
      </c>
      <c r="D1604" s="26">
        <v>21.495000000000001</v>
      </c>
      <c r="E1604" s="26">
        <v>28.513100000000001</v>
      </c>
      <c r="F1604" s="26">
        <v>32.2742</v>
      </c>
      <c r="G1604" s="26">
        <v>33.824300000000001</v>
      </c>
      <c r="H1604" s="26">
        <v>32.053800000000003</v>
      </c>
      <c r="I1604" s="26">
        <v>67.415999999999997</v>
      </c>
      <c r="J1604" s="26">
        <v>43.386000000000003</v>
      </c>
      <c r="K1604" s="26">
        <v>43.835000000000001</v>
      </c>
      <c r="L1604" s="26">
        <v>52.825000000000003</v>
      </c>
      <c r="M1604" s="26">
        <v>64.639509000000004</v>
      </c>
      <c r="N1604" s="26" t="s">
        <v>13</v>
      </c>
    </row>
    <row r="1605" spans="1:14" x14ac:dyDescent="0.2">
      <c r="A1605" s="26"/>
      <c r="B1605" s="27" t="s">
        <v>7</v>
      </c>
      <c r="C1605" s="26">
        <v>1.21139</v>
      </c>
      <c r="D1605" s="26">
        <v>9.6121100000000001E-2</v>
      </c>
      <c r="E1605" s="26">
        <v>1.77722</v>
      </c>
      <c r="F1605" s="26">
        <v>1.6365400000000001</v>
      </c>
      <c r="G1605" s="26">
        <v>0.54662699999999997</v>
      </c>
      <c r="H1605" s="26">
        <v>1.62666</v>
      </c>
      <c r="I1605" s="26">
        <v>1.5041</v>
      </c>
      <c r="J1605" s="26">
        <v>2.504</v>
      </c>
      <c r="K1605" s="26">
        <v>4.3819999999999997</v>
      </c>
      <c r="L1605" s="26">
        <v>2.395</v>
      </c>
      <c r="M1605" s="26">
        <v>0.94542300000000001</v>
      </c>
      <c r="N1605" s="26" t="s">
        <v>13</v>
      </c>
    </row>
    <row r="1606" spans="1:14" x14ac:dyDescent="0.2">
      <c r="A1606" s="26"/>
      <c r="B1606" s="27" t="s">
        <v>8</v>
      </c>
      <c r="C1606" s="26">
        <v>1.9185300000000001</v>
      </c>
      <c r="D1606" s="26">
        <v>1.5137799999999999</v>
      </c>
      <c r="E1606" s="26">
        <v>2.8314499999999998</v>
      </c>
      <c r="F1606" s="26">
        <v>4.7520499999999997</v>
      </c>
      <c r="G1606" s="26">
        <v>2.48482</v>
      </c>
      <c r="H1606" s="26">
        <v>2.1467399999999999</v>
      </c>
      <c r="I1606" s="26">
        <v>1.3939999999999999</v>
      </c>
      <c r="J1606" s="26">
        <v>2.347</v>
      </c>
      <c r="K1606" s="26">
        <v>1.7989999999999999</v>
      </c>
      <c r="L1606" s="26">
        <v>4.1230000000000002</v>
      </c>
      <c r="M1606" s="26">
        <v>2.0392220000000001</v>
      </c>
      <c r="N1606" s="26" t="s">
        <v>13</v>
      </c>
    </row>
    <row r="1607" spans="1:14" x14ac:dyDescent="0.2">
      <c r="A1607" s="26"/>
      <c r="B1607" s="27" t="s">
        <v>9</v>
      </c>
      <c r="C1607" s="26">
        <v>16.1462</v>
      </c>
      <c r="D1607" s="26">
        <v>25.994599999999998</v>
      </c>
      <c r="E1607" s="26">
        <v>16.1934</v>
      </c>
      <c r="F1607" s="26">
        <v>37.498399999999997</v>
      </c>
      <c r="G1607" s="26">
        <v>18.639199999999999</v>
      </c>
      <c r="H1607" s="26">
        <v>16.626100000000001</v>
      </c>
      <c r="I1607" s="26">
        <v>25.062100000000001</v>
      </c>
      <c r="J1607" s="26">
        <v>19.622199999999999</v>
      </c>
      <c r="K1607" s="26">
        <v>22.954999999999998</v>
      </c>
      <c r="L1607" s="26">
        <v>18.643999999999998</v>
      </c>
      <c r="M1607" s="26">
        <v>26.863630000000001</v>
      </c>
      <c r="N1607" s="26" t="s">
        <v>13</v>
      </c>
    </row>
    <row r="1608" spans="1:14" x14ac:dyDescent="0.2">
      <c r="A1608" s="26"/>
      <c r="B1608" s="27" t="s">
        <v>10</v>
      </c>
      <c r="C1608" s="26">
        <v>327.06599999999997</v>
      </c>
      <c r="D1608" s="26">
        <v>529.822</v>
      </c>
      <c r="E1608" s="26">
        <v>413.50900000000001</v>
      </c>
      <c r="F1608" s="26">
        <v>529.54499999999996</v>
      </c>
      <c r="G1608" s="26">
        <v>446.97399999999999</v>
      </c>
      <c r="H1608" s="26">
        <v>655.21600000000001</v>
      </c>
      <c r="I1608" s="26">
        <v>620.06500000000005</v>
      </c>
      <c r="J1608" s="26">
        <v>776.73900000000003</v>
      </c>
      <c r="K1608" s="26">
        <v>720.62099999999998</v>
      </c>
      <c r="L1608" s="26">
        <v>574.01599999999996</v>
      </c>
      <c r="M1608" s="26">
        <v>608.09981200000004</v>
      </c>
      <c r="N1608" s="26" t="s">
        <v>13</v>
      </c>
    </row>
    <row r="1609" spans="1:14" x14ac:dyDescent="0.2">
      <c r="A1609" s="26"/>
      <c r="B1609" s="27" t="s">
        <v>11</v>
      </c>
      <c r="C1609" s="26">
        <v>38.122100000000003</v>
      </c>
      <c r="D1609" s="26">
        <v>41.393500000000003</v>
      </c>
      <c r="E1609" s="26">
        <v>55.656300000000002</v>
      </c>
      <c r="F1609" s="26">
        <v>72.354699999999994</v>
      </c>
      <c r="G1609" s="26">
        <v>37.8703</v>
      </c>
      <c r="H1609" s="26">
        <v>28.796399999999998</v>
      </c>
      <c r="I1609" s="26">
        <v>11.316000000000001</v>
      </c>
      <c r="J1609" s="26">
        <v>24.434000000000001</v>
      </c>
      <c r="K1609" s="26">
        <v>38.241999999999997</v>
      </c>
      <c r="L1609" s="26">
        <v>33.204999999999998</v>
      </c>
      <c r="M1609" s="26">
        <v>48.294683999999997</v>
      </c>
      <c r="N1609" s="26" t="s">
        <v>13</v>
      </c>
    </row>
    <row r="1610" spans="1:14" x14ac:dyDescent="0.2">
      <c r="A1610" s="26"/>
      <c r="B1610" s="27" t="s">
        <v>12</v>
      </c>
      <c r="C1610" s="26">
        <v>0.97269899999999998</v>
      </c>
      <c r="D1610" s="26">
        <v>0.93101500000000004</v>
      </c>
      <c r="E1610" s="26">
        <v>0.70237700000000003</v>
      </c>
      <c r="F1610" s="26">
        <v>0.83260100000000004</v>
      </c>
      <c r="G1610" s="26">
        <v>0.66917000000000004</v>
      </c>
      <c r="H1610" s="26">
        <v>0.56035500000000005</v>
      </c>
      <c r="I1610" s="26">
        <v>0.52</v>
      </c>
      <c r="J1610" s="26">
        <v>0.47599999999999998</v>
      </c>
      <c r="K1610" s="26">
        <v>0.54</v>
      </c>
      <c r="L1610" s="26">
        <v>2.1709999999999998</v>
      </c>
      <c r="M1610" s="26">
        <v>1.9265030000000001</v>
      </c>
      <c r="N1610" s="26" t="s">
        <v>13</v>
      </c>
    </row>
    <row r="1611" spans="1:14" x14ac:dyDescent="0.2">
      <c r="A1611" s="26" t="s">
        <v>210</v>
      </c>
      <c r="B1611" s="27" t="s">
        <v>1</v>
      </c>
      <c r="C1611" s="26">
        <v>8399.0889999999999</v>
      </c>
      <c r="D1611" s="26">
        <v>8082.067</v>
      </c>
      <c r="E1611" s="26">
        <v>9584.2139999999999</v>
      </c>
      <c r="F1611" s="26">
        <v>10388.5</v>
      </c>
      <c r="G1611" s="26">
        <v>8578.4230000000007</v>
      </c>
      <c r="H1611" s="26">
        <v>10225.286</v>
      </c>
      <c r="I1611" s="26">
        <v>12112.393</v>
      </c>
      <c r="J1611" s="26">
        <v>12404.763000000001</v>
      </c>
      <c r="K1611" s="26">
        <v>12659.422</v>
      </c>
      <c r="L1611" s="26">
        <v>13200.236000000001</v>
      </c>
      <c r="M1611" s="26">
        <v>11737.304</v>
      </c>
      <c r="N1611" s="26">
        <v>11966.673607999999</v>
      </c>
    </row>
    <row r="1612" spans="1:14" x14ac:dyDescent="0.2">
      <c r="A1612" s="26"/>
      <c r="B1612" s="27" t="s">
        <v>61</v>
      </c>
      <c r="C1612" s="26">
        <v>54.918999999999997</v>
      </c>
      <c r="D1612" s="26">
        <v>38.908999999999999</v>
      </c>
      <c r="E1612" s="26">
        <v>113.914</v>
      </c>
      <c r="F1612" s="26">
        <v>218.59399999999999</v>
      </c>
      <c r="G1612" s="26">
        <v>133.67699999999999</v>
      </c>
      <c r="H1612" s="26">
        <v>193.107</v>
      </c>
      <c r="I1612" s="26">
        <v>244.90199999999999</v>
      </c>
      <c r="J1612" s="26">
        <v>195.68442200000001</v>
      </c>
      <c r="K1612" s="26">
        <v>134.49100000000001</v>
      </c>
      <c r="L1612" s="26">
        <v>135.221</v>
      </c>
      <c r="M1612" s="26">
        <v>191.77500000000001</v>
      </c>
      <c r="N1612" s="26">
        <v>211.64886899999999</v>
      </c>
    </row>
    <row r="1613" spans="1:14" x14ac:dyDescent="0.2">
      <c r="A1613" s="26"/>
      <c r="B1613" s="27" t="s">
        <v>2</v>
      </c>
      <c r="C1613" s="26">
        <v>2851.5639999999999</v>
      </c>
      <c r="D1613" s="26">
        <v>2704.83</v>
      </c>
      <c r="E1613" s="26">
        <v>3022.03</v>
      </c>
      <c r="F1613" s="26">
        <v>3203.7069999999999</v>
      </c>
      <c r="G1613" s="26">
        <v>2264.384</v>
      </c>
      <c r="H1613" s="26">
        <v>2805.8110000000001</v>
      </c>
      <c r="I1613" s="26">
        <v>3111.049</v>
      </c>
      <c r="J1613" s="26">
        <v>3140.2820000000002</v>
      </c>
      <c r="K1613" s="26">
        <v>3172.8510000000001</v>
      </c>
      <c r="L1613" s="26">
        <v>3285.127</v>
      </c>
      <c r="M1613" s="26">
        <v>2807.58</v>
      </c>
      <c r="N1613" s="26">
        <v>2660.26244</v>
      </c>
    </row>
    <row r="1614" spans="1:14" x14ac:dyDescent="0.2">
      <c r="A1614" s="26"/>
      <c r="B1614" s="27" t="s">
        <v>3</v>
      </c>
      <c r="C1614" s="26">
        <v>2676.2460000000001</v>
      </c>
      <c r="D1614" s="26">
        <v>2536.873</v>
      </c>
      <c r="E1614" s="26">
        <v>3063.1860000000001</v>
      </c>
      <c r="F1614" s="26">
        <v>2975.9749999999999</v>
      </c>
      <c r="G1614" s="26">
        <v>2519.2440000000001</v>
      </c>
      <c r="H1614" s="26">
        <v>3032.0630000000001</v>
      </c>
      <c r="I1614" s="26">
        <v>3442.0619999999999</v>
      </c>
      <c r="J1614" s="26">
        <v>3714.7040000000002</v>
      </c>
      <c r="K1614" s="26">
        <v>3868.2710000000002</v>
      </c>
      <c r="L1614" s="26">
        <v>4106.4080000000004</v>
      </c>
      <c r="M1614" s="26">
        <v>3735.0720000000001</v>
      </c>
      <c r="N1614" s="26">
        <v>4024.7478110000002</v>
      </c>
    </row>
    <row r="1615" spans="1:14" x14ac:dyDescent="0.2">
      <c r="A1615" s="26"/>
      <c r="B1615" s="27" t="s">
        <v>4</v>
      </c>
      <c r="C1615" s="26">
        <v>2816.36</v>
      </c>
      <c r="D1615" s="26">
        <v>2801.4549999999999</v>
      </c>
      <c r="E1615" s="26">
        <v>3385.0839999999998</v>
      </c>
      <c r="F1615" s="26">
        <v>3990.2240000000002</v>
      </c>
      <c r="G1615" s="26">
        <v>3661.1179999999999</v>
      </c>
      <c r="H1615" s="26">
        <v>4194.3050000000003</v>
      </c>
      <c r="I1615" s="26">
        <v>5314.38</v>
      </c>
      <c r="J1615" s="26">
        <v>5354.0925779999998</v>
      </c>
      <c r="K1615" s="26">
        <v>5483.8090000000002</v>
      </c>
      <c r="L1615" s="26">
        <v>5673.48</v>
      </c>
      <c r="M1615" s="26">
        <v>5002.8770000000004</v>
      </c>
      <c r="N1615" s="26">
        <v>5070.0144879999998</v>
      </c>
    </row>
    <row r="1616" spans="1:14" x14ac:dyDescent="0.2">
      <c r="A1616" s="26"/>
      <c r="B1616" s="27" t="s">
        <v>5</v>
      </c>
      <c r="C1616" s="26">
        <v>28.164000000000001</v>
      </c>
      <c r="D1616" s="26">
        <v>90.138999999999996</v>
      </c>
      <c r="E1616" s="26">
        <v>110.974</v>
      </c>
      <c r="F1616" s="26">
        <v>126.518</v>
      </c>
      <c r="G1616" s="26">
        <v>114.312</v>
      </c>
      <c r="H1616" s="26">
        <v>72.055000000000007</v>
      </c>
      <c r="I1616" s="26">
        <v>75.840999999999994</v>
      </c>
      <c r="J1616" s="26" t="s">
        <v>13</v>
      </c>
      <c r="K1616" s="26">
        <v>27.882000000000001</v>
      </c>
      <c r="L1616" s="26">
        <v>59.73</v>
      </c>
      <c r="M1616" s="26">
        <v>29.986999999999998</v>
      </c>
      <c r="N1616" s="26">
        <v>37.361902999999998</v>
      </c>
    </row>
    <row r="1617" spans="1:14" x14ac:dyDescent="0.2">
      <c r="A1617" s="26"/>
      <c r="B1617" s="27" t="s">
        <v>6</v>
      </c>
      <c r="C1617" s="26">
        <v>240.095</v>
      </c>
      <c r="D1617" s="26">
        <v>205.57</v>
      </c>
      <c r="E1617" s="26">
        <v>224.88800000000001</v>
      </c>
      <c r="F1617" s="26">
        <v>205.94300000000001</v>
      </c>
      <c r="G1617" s="26">
        <v>209.26</v>
      </c>
      <c r="H1617" s="26">
        <v>242.82400000000001</v>
      </c>
      <c r="I1617" s="26">
        <v>436.084</v>
      </c>
      <c r="J1617" s="26">
        <v>571.99199999999996</v>
      </c>
      <c r="K1617" s="26">
        <v>698.7</v>
      </c>
      <c r="L1617" s="26">
        <v>709.28899999999999</v>
      </c>
      <c r="M1617" s="26">
        <v>706.428</v>
      </c>
      <c r="N1617" s="26">
        <v>746.69268699999998</v>
      </c>
    </row>
    <row r="1618" spans="1:14" x14ac:dyDescent="0.2">
      <c r="A1618" s="26"/>
      <c r="B1618" s="27" t="s">
        <v>7</v>
      </c>
      <c r="C1618" s="26">
        <v>210.523</v>
      </c>
      <c r="D1618" s="26">
        <v>178.982</v>
      </c>
      <c r="E1618" s="26">
        <v>253.55099999999999</v>
      </c>
      <c r="F1618" s="26">
        <v>234.05799999999999</v>
      </c>
      <c r="G1618" s="26">
        <v>265.47899999999998</v>
      </c>
      <c r="H1618" s="26">
        <v>304.07100000000003</v>
      </c>
      <c r="I1618" s="26">
        <v>352.34300000000002</v>
      </c>
      <c r="J1618" s="26">
        <v>349.19</v>
      </c>
      <c r="K1618" s="26">
        <v>383.79300000000001</v>
      </c>
      <c r="L1618" s="26">
        <v>350.08199999999999</v>
      </c>
      <c r="M1618" s="26">
        <v>360.536</v>
      </c>
      <c r="N1618" s="26">
        <v>359.65397000000002</v>
      </c>
    </row>
    <row r="1619" spans="1:14" x14ac:dyDescent="0.2">
      <c r="A1619" s="26"/>
      <c r="B1619" s="27" t="s">
        <v>8</v>
      </c>
      <c r="C1619" s="26">
        <v>554.11900000000003</v>
      </c>
      <c r="D1619" s="26">
        <v>499.98200000000003</v>
      </c>
      <c r="E1619" s="26">
        <v>609.99099999999999</v>
      </c>
      <c r="F1619" s="26">
        <v>612.20500000000004</v>
      </c>
      <c r="G1619" s="26">
        <v>569.06299999999999</v>
      </c>
      <c r="H1619" s="26">
        <v>698.21</v>
      </c>
      <c r="I1619" s="26">
        <v>1006.4690000000001</v>
      </c>
      <c r="J1619" s="26">
        <v>973.03399999999999</v>
      </c>
      <c r="K1619" s="26">
        <v>983.26400000000001</v>
      </c>
      <c r="L1619" s="26">
        <v>957.33199999999999</v>
      </c>
      <c r="M1619" s="26">
        <v>845.9</v>
      </c>
      <c r="N1619" s="26">
        <v>857.51609800000006</v>
      </c>
    </row>
    <row r="1620" spans="1:14" x14ac:dyDescent="0.2">
      <c r="A1620" s="26"/>
      <c r="B1620" s="27" t="s">
        <v>9</v>
      </c>
      <c r="C1620" s="26">
        <v>501.31200000000001</v>
      </c>
      <c r="D1620" s="26">
        <v>431.89100000000002</v>
      </c>
      <c r="E1620" s="26">
        <v>493.87299999999999</v>
      </c>
      <c r="F1620" s="26">
        <v>541.21400000000006</v>
      </c>
      <c r="G1620" s="26">
        <v>480.98599999999999</v>
      </c>
      <c r="H1620" s="26">
        <v>523.83799999999997</v>
      </c>
      <c r="I1620" s="26">
        <v>645.43600000000004</v>
      </c>
      <c r="J1620" s="26">
        <v>759.14499999999998</v>
      </c>
      <c r="K1620" s="26">
        <v>630.63400000000001</v>
      </c>
      <c r="L1620" s="26">
        <v>676.10599999999999</v>
      </c>
      <c r="M1620" s="26">
        <v>663.19100000000003</v>
      </c>
      <c r="N1620" s="26">
        <v>750.92803900000001</v>
      </c>
    </row>
    <row r="1621" spans="1:14" x14ac:dyDescent="0.2">
      <c r="A1621" s="26"/>
      <c r="B1621" s="27" t="s">
        <v>10</v>
      </c>
      <c r="C1621" s="26">
        <v>1146.963</v>
      </c>
      <c r="D1621" s="26">
        <v>1263.8969999999999</v>
      </c>
      <c r="E1621" s="26">
        <v>1534.5319999999999</v>
      </c>
      <c r="F1621" s="26">
        <v>2076.2939999999999</v>
      </c>
      <c r="G1621" s="26">
        <v>1832.7449999999999</v>
      </c>
      <c r="H1621" s="26">
        <v>2137.143</v>
      </c>
      <c r="I1621" s="26">
        <v>2558.0439999999999</v>
      </c>
      <c r="J1621" s="26">
        <v>2441.0909999999999</v>
      </c>
      <c r="K1621" s="26">
        <v>2502.8539999999998</v>
      </c>
      <c r="L1621" s="26">
        <v>2628.1010000000001</v>
      </c>
      <c r="M1621" s="26">
        <v>2168.0990000000002</v>
      </c>
      <c r="N1621" s="26">
        <v>2120.2920239999999</v>
      </c>
    </row>
    <row r="1622" spans="1:14" x14ac:dyDescent="0.2">
      <c r="A1622" s="26"/>
      <c r="B1622" s="27" t="s">
        <v>11</v>
      </c>
      <c r="C1622" s="26">
        <v>47.173999999999999</v>
      </c>
      <c r="D1622" s="26">
        <v>46.042000000000002</v>
      </c>
      <c r="E1622" s="26">
        <v>60.264000000000003</v>
      </c>
      <c r="F1622" s="26">
        <v>87.156999999999996</v>
      </c>
      <c r="G1622" s="26">
        <v>81.204999999999998</v>
      </c>
      <c r="H1622" s="26">
        <v>99.436000000000007</v>
      </c>
      <c r="I1622" s="26">
        <v>112.971</v>
      </c>
      <c r="J1622" s="26">
        <v>102.89400000000001</v>
      </c>
      <c r="K1622" s="26">
        <v>118.09</v>
      </c>
      <c r="L1622" s="26">
        <v>116.97</v>
      </c>
      <c r="M1622" s="26">
        <v>73.92</v>
      </c>
      <c r="N1622" s="26">
        <v>64.828922000000006</v>
      </c>
    </row>
    <row r="1623" spans="1:14" x14ac:dyDescent="0.2">
      <c r="A1623" s="26"/>
      <c r="B1623" s="27" t="s">
        <v>12</v>
      </c>
      <c r="C1623" s="26">
        <v>88.010999999999996</v>
      </c>
      <c r="D1623" s="26">
        <v>85.6</v>
      </c>
      <c r="E1623" s="26">
        <v>97.010999999999996</v>
      </c>
      <c r="F1623" s="26">
        <v>106.837</v>
      </c>
      <c r="G1623" s="26">
        <v>107.441</v>
      </c>
      <c r="H1623" s="26">
        <v>116.729</v>
      </c>
      <c r="I1623" s="26">
        <v>127.98099999999999</v>
      </c>
      <c r="J1623" s="26">
        <v>116.667</v>
      </c>
      <c r="K1623" s="26">
        <v>136.952</v>
      </c>
      <c r="L1623" s="26">
        <v>176.7</v>
      </c>
      <c r="M1623" s="26">
        <v>154.81399999999999</v>
      </c>
      <c r="N1623" s="26">
        <v>132.740847</v>
      </c>
    </row>
    <row r="1624" spans="1:14" x14ac:dyDescent="0.2">
      <c r="A1624" s="26" t="s">
        <v>211</v>
      </c>
      <c r="B1624" s="27" t="s">
        <v>1</v>
      </c>
      <c r="C1624" s="26">
        <v>448.2</v>
      </c>
      <c r="D1624" s="26">
        <v>535.70000000000005</v>
      </c>
      <c r="E1624" s="26">
        <v>691.3</v>
      </c>
      <c r="F1624" s="26">
        <v>838.1</v>
      </c>
      <c r="G1624" s="26">
        <v>731.8</v>
      </c>
      <c r="H1624" s="26">
        <v>712.7</v>
      </c>
      <c r="I1624" s="26">
        <v>842.4</v>
      </c>
      <c r="J1624" s="26">
        <v>898.64599999999996</v>
      </c>
      <c r="K1624" s="26">
        <v>1071</v>
      </c>
      <c r="L1624" s="26">
        <v>1036</v>
      </c>
      <c r="M1624" s="26">
        <v>947.9</v>
      </c>
      <c r="N1624" s="26">
        <v>1081.6557760000001</v>
      </c>
    </row>
    <row r="1625" spans="1:14" x14ac:dyDescent="0.2">
      <c r="A1625" s="26"/>
      <c r="B1625" s="27" t="s">
        <v>61</v>
      </c>
      <c r="C1625" s="26" t="s">
        <v>13</v>
      </c>
      <c r="D1625" s="26" t="s">
        <v>13</v>
      </c>
      <c r="E1625" s="26" t="s">
        <v>13</v>
      </c>
      <c r="F1625" s="26" t="s">
        <v>13</v>
      </c>
      <c r="G1625" s="26" t="s">
        <v>13</v>
      </c>
      <c r="H1625" s="26" t="s">
        <v>13</v>
      </c>
      <c r="I1625" s="26" t="s">
        <v>13</v>
      </c>
      <c r="J1625" s="26" t="s">
        <v>13</v>
      </c>
      <c r="K1625" s="26" t="s">
        <v>13</v>
      </c>
      <c r="L1625" s="26" t="s">
        <v>13</v>
      </c>
      <c r="M1625" s="26" t="s">
        <v>13</v>
      </c>
      <c r="N1625" s="26" t="s">
        <v>13</v>
      </c>
    </row>
    <row r="1626" spans="1:14" x14ac:dyDescent="0.2">
      <c r="A1626" s="26"/>
      <c r="B1626" s="27" t="s">
        <v>2</v>
      </c>
      <c r="C1626" s="26">
        <v>233.9</v>
      </c>
      <c r="D1626" s="26">
        <v>284</v>
      </c>
      <c r="E1626" s="26">
        <v>342.8</v>
      </c>
      <c r="F1626" s="26">
        <v>365.7</v>
      </c>
      <c r="G1626" s="26">
        <v>305.39999999999998</v>
      </c>
      <c r="H1626" s="26">
        <v>336.4</v>
      </c>
      <c r="I1626" s="26">
        <v>365.2</v>
      </c>
      <c r="J1626" s="26">
        <v>442.1</v>
      </c>
      <c r="K1626" s="26">
        <v>464.8</v>
      </c>
      <c r="L1626" s="26">
        <v>443.8</v>
      </c>
      <c r="M1626" s="26">
        <v>480.8</v>
      </c>
      <c r="N1626" s="26">
        <v>479.56325199999998</v>
      </c>
    </row>
    <row r="1627" spans="1:14" x14ac:dyDescent="0.2">
      <c r="A1627" s="26"/>
      <c r="B1627" s="27" t="s">
        <v>3</v>
      </c>
      <c r="C1627" s="26">
        <v>90.8</v>
      </c>
      <c r="D1627" s="26">
        <v>97</v>
      </c>
      <c r="E1627" s="26">
        <v>177.8</v>
      </c>
      <c r="F1627" s="26">
        <v>219.8</v>
      </c>
      <c r="G1627" s="26">
        <v>191.6</v>
      </c>
      <c r="H1627" s="26">
        <v>119</v>
      </c>
      <c r="I1627" s="26">
        <v>135</v>
      </c>
      <c r="J1627" s="26">
        <v>135.5</v>
      </c>
      <c r="K1627" s="26">
        <v>143.19999999999999</v>
      </c>
      <c r="L1627" s="26">
        <v>236.8</v>
      </c>
      <c r="M1627" s="26">
        <v>154.4</v>
      </c>
      <c r="N1627" s="26">
        <v>306.82557500000001</v>
      </c>
    </row>
    <row r="1628" spans="1:14" x14ac:dyDescent="0.2">
      <c r="A1628" s="26"/>
      <c r="B1628" s="27" t="s">
        <v>4</v>
      </c>
      <c r="C1628" s="26">
        <v>123.5</v>
      </c>
      <c r="D1628" s="26">
        <v>154.69999999999999</v>
      </c>
      <c r="E1628" s="26">
        <v>170.7</v>
      </c>
      <c r="F1628" s="26">
        <v>252.6</v>
      </c>
      <c r="G1628" s="26">
        <v>234.8</v>
      </c>
      <c r="H1628" s="26">
        <v>257.3</v>
      </c>
      <c r="I1628" s="26">
        <v>342.2</v>
      </c>
      <c r="J1628" s="26">
        <v>321.04599999999999</v>
      </c>
      <c r="K1628" s="26">
        <v>463</v>
      </c>
      <c r="L1628" s="26">
        <v>355.4</v>
      </c>
      <c r="M1628" s="26">
        <v>312.7</v>
      </c>
      <c r="N1628" s="26">
        <v>295.26694900000001</v>
      </c>
    </row>
    <row r="1629" spans="1:14" x14ac:dyDescent="0.2">
      <c r="A1629" s="26"/>
      <c r="B1629" s="27" t="s">
        <v>5</v>
      </c>
      <c r="C1629" s="26" t="s">
        <v>13</v>
      </c>
      <c r="D1629" s="26" t="s">
        <v>13</v>
      </c>
      <c r="E1629" s="26" t="s">
        <v>13</v>
      </c>
      <c r="F1629" s="26" t="s">
        <v>13</v>
      </c>
      <c r="G1629" s="26" t="s">
        <v>13</v>
      </c>
      <c r="H1629" s="26" t="s">
        <v>13</v>
      </c>
      <c r="I1629" s="26" t="s">
        <v>13</v>
      </c>
      <c r="J1629" s="26" t="s">
        <v>13</v>
      </c>
      <c r="K1629" s="26" t="s">
        <v>13</v>
      </c>
      <c r="L1629" s="26" t="s">
        <v>13</v>
      </c>
      <c r="M1629" s="26" t="s">
        <v>13</v>
      </c>
      <c r="N1629" s="26" t="s">
        <v>13</v>
      </c>
    </row>
    <row r="1630" spans="1:14" x14ac:dyDescent="0.2">
      <c r="A1630" s="26"/>
      <c r="B1630" s="27" t="s">
        <v>6</v>
      </c>
      <c r="C1630" s="26">
        <v>40.799999999999997</v>
      </c>
      <c r="D1630" s="26">
        <v>44.3</v>
      </c>
      <c r="E1630" s="26">
        <v>53.9</v>
      </c>
      <c r="F1630" s="26">
        <v>51</v>
      </c>
      <c r="G1630" s="26">
        <v>48.7</v>
      </c>
      <c r="H1630" s="26">
        <v>59.9</v>
      </c>
      <c r="I1630" s="26">
        <v>70.3</v>
      </c>
      <c r="J1630" s="26">
        <v>72.2</v>
      </c>
      <c r="K1630" s="26">
        <v>80.2</v>
      </c>
      <c r="L1630" s="26">
        <v>91.9</v>
      </c>
      <c r="M1630" s="26">
        <v>94.8</v>
      </c>
      <c r="N1630" s="26">
        <v>85.338552000000007</v>
      </c>
    </row>
    <row r="1631" spans="1:14" x14ac:dyDescent="0.2">
      <c r="A1631" s="26"/>
      <c r="B1631" s="27" t="s">
        <v>7</v>
      </c>
      <c r="C1631" s="26" t="s">
        <v>13</v>
      </c>
      <c r="D1631" s="26">
        <v>14</v>
      </c>
      <c r="E1631" s="26">
        <v>11.7</v>
      </c>
      <c r="F1631" s="26">
        <v>6.4</v>
      </c>
      <c r="G1631" s="26">
        <v>6.2</v>
      </c>
      <c r="H1631" s="26">
        <v>6.2</v>
      </c>
      <c r="I1631" s="26">
        <v>6.2</v>
      </c>
      <c r="J1631" s="26">
        <v>6.1</v>
      </c>
      <c r="K1631" s="26">
        <v>6.9</v>
      </c>
      <c r="L1631" s="26">
        <v>7.2</v>
      </c>
      <c r="M1631" s="26">
        <v>6.7</v>
      </c>
      <c r="N1631" s="26">
        <v>8.4</v>
      </c>
    </row>
    <row r="1632" spans="1:14" x14ac:dyDescent="0.2">
      <c r="A1632" s="26"/>
      <c r="B1632" s="27" t="s">
        <v>8</v>
      </c>
      <c r="C1632" s="26" t="s">
        <v>13</v>
      </c>
      <c r="D1632" s="26" t="s">
        <v>13</v>
      </c>
      <c r="E1632" s="26" t="s">
        <v>13</v>
      </c>
      <c r="F1632" s="26">
        <v>0.8</v>
      </c>
      <c r="G1632" s="26">
        <v>0.8</v>
      </c>
      <c r="H1632" s="26">
        <v>0.8</v>
      </c>
      <c r="I1632" s="26">
        <v>0.8</v>
      </c>
      <c r="J1632" s="26">
        <v>0.8</v>
      </c>
      <c r="K1632" s="26">
        <v>0.8</v>
      </c>
      <c r="L1632" s="26">
        <v>1.2</v>
      </c>
      <c r="M1632" s="26">
        <v>1.2</v>
      </c>
      <c r="N1632" s="26">
        <v>1.9</v>
      </c>
    </row>
    <row r="1633" spans="1:14" x14ac:dyDescent="0.2">
      <c r="A1633" s="26"/>
      <c r="B1633" s="27" t="s">
        <v>9</v>
      </c>
      <c r="C1633" s="26">
        <v>5.0999999999999996</v>
      </c>
      <c r="D1633" s="26">
        <v>5.3</v>
      </c>
      <c r="E1633" s="26">
        <v>5.6</v>
      </c>
      <c r="F1633" s="26">
        <v>24.9</v>
      </c>
      <c r="G1633" s="26">
        <v>22.8</v>
      </c>
      <c r="H1633" s="26">
        <v>26</v>
      </c>
      <c r="I1633" s="26">
        <v>31.3</v>
      </c>
      <c r="J1633" s="26">
        <v>37.1</v>
      </c>
      <c r="K1633" s="26">
        <v>21.9</v>
      </c>
      <c r="L1633" s="26">
        <v>25</v>
      </c>
      <c r="M1633" s="26">
        <v>25.4</v>
      </c>
      <c r="N1633" s="26">
        <v>24.6</v>
      </c>
    </row>
    <row r="1634" spans="1:14" x14ac:dyDescent="0.2">
      <c r="A1634" s="26"/>
      <c r="B1634" s="27" t="s">
        <v>10</v>
      </c>
      <c r="C1634" s="26">
        <v>53</v>
      </c>
      <c r="D1634" s="26">
        <v>64.5</v>
      </c>
      <c r="E1634" s="26">
        <v>68.3</v>
      </c>
      <c r="F1634" s="26">
        <v>134.80000000000001</v>
      </c>
      <c r="G1634" s="26">
        <v>120.1</v>
      </c>
      <c r="H1634" s="26">
        <v>131.19999999999999</v>
      </c>
      <c r="I1634" s="26">
        <v>195.4</v>
      </c>
      <c r="J1634" s="26">
        <v>155.14599999999999</v>
      </c>
      <c r="K1634" s="26">
        <v>304.10000000000002</v>
      </c>
      <c r="L1634" s="26">
        <v>179.2</v>
      </c>
      <c r="M1634" s="26">
        <v>136.19999999999999</v>
      </c>
      <c r="N1634" s="26">
        <v>121.228397</v>
      </c>
    </row>
    <row r="1635" spans="1:14" x14ac:dyDescent="0.2">
      <c r="A1635" s="26"/>
      <c r="B1635" s="27" t="s">
        <v>11</v>
      </c>
      <c r="C1635" s="26" t="s">
        <v>13</v>
      </c>
      <c r="D1635" s="26" t="s">
        <v>13</v>
      </c>
      <c r="E1635" s="26" t="s">
        <v>13</v>
      </c>
      <c r="F1635" s="26">
        <v>0.1</v>
      </c>
      <c r="G1635" s="26">
        <v>0.1</v>
      </c>
      <c r="H1635" s="26">
        <v>0.6</v>
      </c>
      <c r="I1635" s="26">
        <v>1.1000000000000001</v>
      </c>
      <c r="J1635" s="26">
        <v>1.9</v>
      </c>
      <c r="K1635" s="26">
        <v>2.2999999999999998</v>
      </c>
      <c r="L1635" s="26">
        <v>2.7</v>
      </c>
      <c r="M1635" s="26">
        <v>2.9</v>
      </c>
      <c r="N1635" s="26">
        <v>2.9</v>
      </c>
    </row>
    <row r="1636" spans="1:14" x14ac:dyDescent="0.2">
      <c r="A1636" s="26"/>
      <c r="B1636" s="27" t="s">
        <v>12</v>
      </c>
      <c r="C1636" s="26">
        <v>24.6</v>
      </c>
      <c r="D1636" s="26">
        <v>26.6</v>
      </c>
      <c r="E1636" s="26">
        <v>31.2</v>
      </c>
      <c r="F1636" s="26">
        <v>34.6</v>
      </c>
      <c r="G1636" s="26">
        <v>36.1</v>
      </c>
      <c r="H1636" s="26">
        <v>32.6</v>
      </c>
      <c r="I1636" s="26">
        <v>37.1</v>
      </c>
      <c r="J1636" s="26">
        <v>47.8</v>
      </c>
      <c r="K1636" s="26">
        <v>46.8</v>
      </c>
      <c r="L1636" s="26">
        <v>48.2</v>
      </c>
      <c r="M1636" s="26">
        <v>45.5</v>
      </c>
      <c r="N1636" s="26">
        <v>50.9</v>
      </c>
    </row>
    <row r="1637" spans="1:14" x14ac:dyDescent="0.2">
      <c r="A1637" s="26" t="s">
        <v>212</v>
      </c>
      <c r="B1637" s="27" t="s">
        <v>1</v>
      </c>
      <c r="C1637" s="26">
        <v>280.27699999999999</v>
      </c>
      <c r="D1637" s="26">
        <v>329.29300000000001</v>
      </c>
      <c r="E1637" s="26">
        <v>369.327</v>
      </c>
      <c r="F1637" s="26">
        <v>601.35299999999995</v>
      </c>
      <c r="G1637" s="26">
        <v>735.65200000000004</v>
      </c>
      <c r="H1637" s="26">
        <v>844.70899999999995</v>
      </c>
      <c r="I1637" s="26">
        <v>870.38</v>
      </c>
      <c r="J1637" s="26">
        <v>829.82500000000005</v>
      </c>
      <c r="K1637" s="26">
        <v>978.89</v>
      </c>
      <c r="L1637" s="26">
        <v>1041.8100199999999</v>
      </c>
      <c r="M1637" s="26">
        <v>972.70787900000005</v>
      </c>
      <c r="N1637" s="26">
        <v>1034.8625830000001</v>
      </c>
    </row>
    <row r="1638" spans="1:14" x14ac:dyDescent="0.2">
      <c r="A1638" s="26"/>
      <c r="B1638" s="27" t="s">
        <v>61</v>
      </c>
      <c r="C1638" s="26">
        <v>0.94223699999999999</v>
      </c>
      <c r="D1638" s="26">
        <v>0.77645399999999998</v>
      </c>
      <c r="E1638" s="26">
        <v>0.71358999999999995</v>
      </c>
      <c r="F1638" s="26">
        <v>0.41759200000000002</v>
      </c>
      <c r="G1638" s="26">
        <v>0.95301400000000003</v>
      </c>
      <c r="H1638" s="26">
        <v>1.89995</v>
      </c>
      <c r="I1638" s="26">
        <v>3.47132</v>
      </c>
      <c r="J1638" s="26">
        <v>26.088699999999999</v>
      </c>
      <c r="K1638" s="26">
        <v>38.523000000000003</v>
      </c>
      <c r="L1638" s="26">
        <v>12.080283</v>
      </c>
      <c r="M1638" s="26">
        <v>19.166222000000001</v>
      </c>
      <c r="N1638" s="26" t="s">
        <v>13</v>
      </c>
    </row>
    <row r="1639" spans="1:14" x14ac:dyDescent="0.2">
      <c r="A1639" s="26"/>
      <c r="B1639" s="27" t="s">
        <v>2</v>
      </c>
      <c r="C1639" s="26">
        <v>213.36600000000001</v>
      </c>
      <c r="D1639" s="26">
        <v>226.66300000000001</v>
      </c>
      <c r="E1639" s="26">
        <v>274.26499999999999</v>
      </c>
      <c r="F1639" s="26">
        <v>399.53800000000001</v>
      </c>
      <c r="G1639" s="26">
        <v>533.06299999999999</v>
      </c>
      <c r="H1639" s="26">
        <v>537.37400000000002</v>
      </c>
      <c r="I1639" s="26">
        <v>630.80399999999997</v>
      </c>
      <c r="J1639" s="26">
        <v>577.31500000000005</v>
      </c>
      <c r="K1639" s="26">
        <v>556.33299999999997</v>
      </c>
      <c r="L1639" s="26">
        <v>618.90866500000004</v>
      </c>
      <c r="M1639" s="26">
        <v>589.93027199999995</v>
      </c>
      <c r="N1639" s="26" t="s">
        <v>13</v>
      </c>
    </row>
    <row r="1640" spans="1:14" x14ac:dyDescent="0.2">
      <c r="A1640" s="26"/>
      <c r="B1640" s="27" t="s">
        <v>3</v>
      </c>
      <c r="C1640" s="26">
        <v>30.3886</v>
      </c>
      <c r="D1640" s="26">
        <v>27.6157</v>
      </c>
      <c r="E1640" s="26">
        <v>29.442900000000002</v>
      </c>
      <c r="F1640" s="26">
        <v>68.201499999999996</v>
      </c>
      <c r="G1640" s="26">
        <v>53.703400000000002</v>
      </c>
      <c r="H1640" s="26">
        <v>91.617400000000004</v>
      </c>
      <c r="I1640" s="26">
        <v>39.579000000000001</v>
      </c>
      <c r="J1640" s="26">
        <v>36.317999999999998</v>
      </c>
      <c r="K1640" s="26">
        <v>46.774000000000001</v>
      </c>
      <c r="L1640" s="26">
        <v>84.636207999999996</v>
      </c>
      <c r="M1640" s="26">
        <v>70.224496000000002</v>
      </c>
      <c r="N1640" s="26" t="s">
        <v>13</v>
      </c>
    </row>
    <row r="1641" spans="1:14" x14ac:dyDescent="0.2">
      <c r="A1641" s="26"/>
      <c r="B1641" s="27" t="s">
        <v>4</v>
      </c>
      <c r="C1641" s="26">
        <v>35.579000000000001</v>
      </c>
      <c r="D1641" s="26">
        <v>74.236999999999995</v>
      </c>
      <c r="E1641" s="26">
        <v>64.905000000000001</v>
      </c>
      <c r="F1641" s="26">
        <v>133.195908</v>
      </c>
      <c r="G1641" s="26">
        <v>147.93258599999999</v>
      </c>
      <c r="H1641" s="26">
        <v>213.81764999999999</v>
      </c>
      <c r="I1641" s="26">
        <v>196.52567999999999</v>
      </c>
      <c r="J1641" s="26">
        <v>190.10400000000001</v>
      </c>
      <c r="K1641" s="26">
        <v>337.26</v>
      </c>
      <c r="L1641" s="26">
        <v>326.18486300000001</v>
      </c>
      <c r="M1641" s="26">
        <v>293.386889</v>
      </c>
      <c r="N1641" s="26" t="s">
        <v>13</v>
      </c>
    </row>
    <row r="1642" spans="1:14" x14ac:dyDescent="0.2">
      <c r="A1642" s="26"/>
      <c r="B1642" s="27" t="s">
        <v>5</v>
      </c>
      <c r="C1642" s="26">
        <v>0.63131800000000005</v>
      </c>
      <c r="D1642" s="26">
        <v>0.80513999999999997</v>
      </c>
      <c r="E1642" s="26">
        <v>10.432600000000001</v>
      </c>
      <c r="F1642" s="26">
        <v>41.844099999999997</v>
      </c>
      <c r="G1642" s="26">
        <v>55.031199999999998</v>
      </c>
      <c r="H1642" s="26">
        <v>77.858999999999995</v>
      </c>
      <c r="I1642" s="26">
        <v>0.17801700000000001</v>
      </c>
      <c r="J1642" s="26">
        <v>98.184799999999996</v>
      </c>
      <c r="K1642" s="26">
        <v>125.634</v>
      </c>
      <c r="L1642" s="26">
        <v>123.987376</v>
      </c>
      <c r="M1642" s="26">
        <v>116.608582</v>
      </c>
      <c r="N1642" s="26" t="s">
        <v>13</v>
      </c>
    </row>
    <row r="1643" spans="1:14" x14ac:dyDescent="0.2">
      <c r="A1643" s="26"/>
      <c r="B1643" s="27" t="s">
        <v>6</v>
      </c>
      <c r="C1643" s="26">
        <v>4.5936399999999997</v>
      </c>
      <c r="D1643" s="26">
        <v>6.9555699999999998</v>
      </c>
      <c r="E1643" s="26">
        <v>9.8963699999999992</v>
      </c>
      <c r="F1643" s="26">
        <v>15.9467</v>
      </c>
      <c r="G1643" s="26">
        <v>15.7713</v>
      </c>
      <c r="H1643" s="26">
        <v>24.069400000000002</v>
      </c>
      <c r="I1643" s="26">
        <v>9.1402999999999999</v>
      </c>
      <c r="J1643" s="26">
        <v>3.391</v>
      </c>
      <c r="K1643" s="26">
        <v>2.3340000000000001</v>
      </c>
      <c r="L1643" s="26">
        <v>11.891742000000001</v>
      </c>
      <c r="M1643" s="26">
        <v>12.248950000000001</v>
      </c>
      <c r="N1643" s="26" t="s">
        <v>13</v>
      </c>
    </row>
    <row r="1644" spans="1:14" x14ac:dyDescent="0.2">
      <c r="A1644" s="26"/>
      <c r="B1644" s="27" t="s">
        <v>7</v>
      </c>
      <c r="C1644" s="26">
        <v>1.4484300000000001</v>
      </c>
      <c r="D1644" s="26">
        <v>3.2033499999999999</v>
      </c>
      <c r="E1644" s="26">
        <v>2.1908500000000002</v>
      </c>
      <c r="F1644" s="26">
        <v>6.0070800000000002</v>
      </c>
      <c r="G1644" s="26">
        <v>10.063800000000001</v>
      </c>
      <c r="H1644" s="26">
        <v>19.332599999999999</v>
      </c>
      <c r="I1644" s="26">
        <v>2.11713</v>
      </c>
      <c r="J1644" s="26">
        <v>1.95092</v>
      </c>
      <c r="K1644" s="26">
        <v>0.95699999999999996</v>
      </c>
      <c r="L1644" s="26">
        <v>2.5999340000000002</v>
      </c>
      <c r="M1644" s="26">
        <v>2.1713529999999999</v>
      </c>
      <c r="N1644" s="26" t="s">
        <v>13</v>
      </c>
    </row>
    <row r="1645" spans="1:14" x14ac:dyDescent="0.2">
      <c r="A1645" s="26"/>
      <c r="B1645" s="27" t="s">
        <v>8</v>
      </c>
      <c r="C1645" s="26">
        <v>1.13941</v>
      </c>
      <c r="D1645" s="26">
        <v>0.48576200000000003</v>
      </c>
      <c r="E1645" s="26">
        <v>9.8066500000000001E-2</v>
      </c>
      <c r="F1645" s="26">
        <v>0.28137200000000001</v>
      </c>
      <c r="G1645" s="26">
        <v>1.99074</v>
      </c>
      <c r="H1645" s="26" t="s">
        <v>13</v>
      </c>
      <c r="I1645" s="26" t="s">
        <v>13</v>
      </c>
      <c r="J1645" s="26" t="s">
        <v>13</v>
      </c>
      <c r="K1645" s="26" t="s">
        <v>13</v>
      </c>
      <c r="L1645" s="26" t="s">
        <v>13</v>
      </c>
      <c r="M1645" s="26" t="s">
        <v>13</v>
      </c>
      <c r="N1645" s="26" t="s">
        <v>13</v>
      </c>
    </row>
    <row r="1646" spans="1:14" x14ac:dyDescent="0.2">
      <c r="A1646" s="26"/>
      <c r="B1646" s="27" t="s">
        <v>9</v>
      </c>
      <c r="C1646" s="26">
        <v>20.222999999999999</v>
      </c>
      <c r="D1646" s="26">
        <v>33.246000000000002</v>
      </c>
      <c r="E1646" s="26">
        <v>11.204599999999999</v>
      </c>
      <c r="F1646" s="26">
        <v>19.921600000000002</v>
      </c>
      <c r="G1646" s="26">
        <v>24.632200000000001</v>
      </c>
      <c r="H1646" s="26">
        <v>34.522100000000002</v>
      </c>
      <c r="I1646" s="26">
        <v>171.29599999999999</v>
      </c>
      <c r="J1646" s="26">
        <v>13.578099999999999</v>
      </c>
      <c r="K1646" s="26">
        <v>101.682</v>
      </c>
      <c r="L1646" s="26">
        <v>123.252672</v>
      </c>
      <c r="M1646" s="26">
        <v>99.206799000000004</v>
      </c>
      <c r="N1646" s="26" t="s">
        <v>13</v>
      </c>
    </row>
    <row r="1647" spans="1:14" x14ac:dyDescent="0.2">
      <c r="A1647" s="26"/>
      <c r="B1647" s="27" t="s">
        <v>10</v>
      </c>
      <c r="C1647" s="26">
        <v>4.9690200000000004</v>
      </c>
      <c r="D1647" s="26">
        <v>21.251100000000001</v>
      </c>
      <c r="E1647" s="26">
        <v>30.776199999999999</v>
      </c>
      <c r="F1647" s="26">
        <v>47.565300000000001</v>
      </c>
      <c r="G1647" s="26">
        <v>40.407800000000002</v>
      </c>
      <c r="H1647" s="26">
        <v>58.014000000000003</v>
      </c>
      <c r="I1647" s="26">
        <v>11.9123</v>
      </c>
      <c r="J1647" s="26">
        <v>69.228999999999999</v>
      </c>
      <c r="K1647" s="26">
        <v>104.473</v>
      </c>
      <c r="L1647" s="26">
        <v>59.637974</v>
      </c>
      <c r="M1647" s="26">
        <v>55.407775999999998</v>
      </c>
      <c r="N1647" s="26" t="s">
        <v>13</v>
      </c>
    </row>
    <row r="1648" spans="1:14" x14ac:dyDescent="0.2">
      <c r="A1648" s="26"/>
      <c r="B1648" s="27" t="s">
        <v>11</v>
      </c>
      <c r="C1648" s="26">
        <v>1.8958499999999999E-3</v>
      </c>
      <c r="D1648" s="26">
        <v>6.2690000000000001</v>
      </c>
      <c r="E1648" s="26">
        <v>0.30671900000000002</v>
      </c>
      <c r="F1648" s="26">
        <v>7.36927E-2</v>
      </c>
      <c r="G1648" s="26">
        <v>3.6002699999999999E-2</v>
      </c>
      <c r="H1648" s="26">
        <v>2.0190699999999999E-2</v>
      </c>
      <c r="I1648" s="26" t="s">
        <v>13</v>
      </c>
      <c r="J1648" s="26">
        <v>2.3660000000000001</v>
      </c>
      <c r="K1648" s="26">
        <v>0.80600000000000005</v>
      </c>
      <c r="L1648" s="26">
        <v>0.92478000000000005</v>
      </c>
      <c r="M1648" s="26">
        <v>0.93595899999999999</v>
      </c>
      <c r="N1648" s="26" t="s">
        <v>13</v>
      </c>
    </row>
    <row r="1649" spans="1:14" x14ac:dyDescent="0.2">
      <c r="A1649" s="26"/>
      <c r="B1649" s="27" t="s">
        <v>12</v>
      </c>
      <c r="C1649" s="26">
        <v>2.57267</v>
      </c>
      <c r="D1649" s="26">
        <v>2.0214599999999998</v>
      </c>
      <c r="E1649" s="26" t="s">
        <v>13</v>
      </c>
      <c r="F1649" s="26">
        <v>1.5564800000000001</v>
      </c>
      <c r="G1649" s="26" t="s">
        <v>13</v>
      </c>
      <c r="H1649" s="26" t="s">
        <v>13</v>
      </c>
      <c r="I1649" s="26">
        <v>1.8818900000000001</v>
      </c>
      <c r="J1649" s="26">
        <v>1.4044300000000001</v>
      </c>
      <c r="K1649" s="26">
        <v>1.3740000000000001</v>
      </c>
      <c r="L1649" s="26">
        <v>3.8903840000000001</v>
      </c>
      <c r="M1649" s="26">
        <v>6.8074709999999996</v>
      </c>
      <c r="N1649" s="26" t="s">
        <v>13</v>
      </c>
    </row>
    <row r="1650" spans="1:14" x14ac:dyDescent="0.2">
      <c r="A1650" s="26" t="s">
        <v>213</v>
      </c>
      <c r="B1650" s="27" t="s">
        <v>1</v>
      </c>
      <c r="C1650" s="26">
        <v>6623.48</v>
      </c>
      <c r="D1650" s="26">
        <v>13923.695</v>
      </c>
      <c r="E1650" s="26">
        <v>18348.347000000002</v>
      </c>
      <c r="F1650" s="26">
        <v>24373.445</v>
      </c>
      <c r="G1650" s="26">
        <v>18696.552</v>
      </c>
      <c r="H1650" s="26">
        <v>21332.400000000001</v>
      </c>
      <c r="I1650" s="26">
        <v>24571</v>
      </c>
      <c r="J1650" s="26">
        <v>23941.1</v>
      </c>
      <c r="K1650" s="26">
        <v>21802.9</v>
      </c>
      <c r="L1650" s="26">
        <v>24709.789000000001</v>
      </c>
      <c r="M1650" s="26">
        <v>20025.034</v>
      </c>
      <c r="N1650" s="26">
        <v>12317.50915</v>
      </c>
    </row>
    <row r="1651" spans="1:14" x14ac:dyDescent="0.2">
      <c r="A1651" s="26"/>
      <c r="B1651" s="27" t="s">
        <v>61</v>
      </c>
      <c r="C1651" s="26" t="s">
        <v>13</v>
      </c>
      <c r="D1651" s="26" t="s">
        <v>13</v>
      </c>
      <c r="E1651" s="26" t="s">
        <v>13</v>
      </c>
      <c r="F1651" s="26" t="s">
        <v>13</v>
      </c>
      <c r="G1651" s="26" t="s">
        <v>13</v>
      </c>
      <c r="H1651" s="26" t="s">
        <v>13</v>
      </c>
      <c r="I1651" s="26" t="s">
        <v>13</v>
      </c>
      <c r="J1651" s="26" t="s">
        <v>13</v>
      </c>
      <c r="K1651" s="26" t="s">
        <v>13</v>
      </c>
      <c r="L1651" s="26" t="s">
        <v>13</v>
      </c>
      <c r="M1651" s="26" t="s">
        <v>13</v>
      </c>
      <c r="N1651" s="26" t="s">
        <v>13</v>
      </c>
    </row>
    <row r="1652" spans="1:14" x14ac:dyDescent="0.2">
      <c r="A1652" s="26"/>
      <c r="B1652" s="27" t="s">
        <v>2</v>
      </c>
      <c r="C1652" s="26">
        <v>2815.67</v>
      </c>
      <c r="D1652" s="26">
        <v>3314.9349999999999</v>
      </c>
      <c r="E1652" s="26">
        <v>5002.0609999999997</v>
      </c>
      <c r="F1652" s="26">
        <v>6907.8370000000004</v>
      </c>
      <c r="G1652" s="26">
        <v>6112.8580000000002</v>
      </c>
      <c r="H1652" s="26">
        <v>8505.42</v>
      </c>
      <c r="I1652" s="26">
        <v>8072.07</v>
      </c>
      <c r="J1652" s="26">
        <v>9737.58</v>
      </c>
      <c r="K1652" s="26">
        <v>8542.56</v>
      </c>
      <c r="L1652" s="26">
        <v>8735.61</v>
      </c>
      <c r="M1652" s="26">
        <v>7925.9110000000001</v>
      </c>
      <c r="N1652" s="26">
        <v>6119.3633730000001</v>
      </c>
    </row>
    <row r="1653" spans="1:14" x14ac:dyDescent="0.2">
      <c r="A1653" s="26"/>
      <c r="B1653" s="27" t="s">
        <v>3</v>
      </c>
      <c r="C1653" s="26">
        <v>239.61699999999999</v>
      </c>
      <c r="D1653" s="26">
        <v>3279.0160000000001</v>
      </c>
      <c r="E1653" s="26">
        <v>5590.018</v>
      </c>
      <c r="F1653" s="26">
        <v>9777.4120000000003</v>
      </c>
      <c r="G1653" s="26">
        <v>5012.0469999999996</v>
      </c>
      <c r="H1653" s="26">
        <v>5566.36</v>
      </c>
      <c r="I1653" s="26">
        <v>6598.42</v>
      </c>
      <c r="J1653" s="26">
        <v>6141.16</v>
      </c>
      <c r="K1653" s="26">
        <v>5863.91</v>
      </c>
      <c r="L1653" s="26">
        <v>5764.3689999999997</v>
      </c>
      <c r="M1653" s="26">
        <v>5723.0479999999998</v>
      </c>
      <c r="N1653" s="26">
        <v>1106.6583740000001</v>
      </c>
    </row>
    <row r="1654" spans="1:14" x14ac:dyDescent="0.2">
      <c r="A1654" s="26"/>
      <c r="B1654" s="27" t="s">
        <v>4</v>
      </c>
      <c r="C1654" s="26">
        <v>3568.1930000000002</v>
      </c>
      <c r="D1654" s="26">
        <v>7329.7439999999997</v>
      </c>
      <c r="E1654" s="26">
        <v>7756.2669999999998</v>
      </c>
      <c r="F1654" s="26">
        <v>7688.1970000000001</v>
      </c>
      <c r="G1654" s="26">
        <v>7571.6459999999997</v>
      </c>
      <c r="H1654" s="26">
        <v>7260.62</v>
      </c>
      <c r="I1654" s="26">
        <v>9900.51</v>
      </c>
      <c r="J1654" s="26">
        <v>8062.36</v>
      </c>
      <c r="K1654" s="26">
        <v>7396.43</v>
      </c>
      <c r="L1654" s="26">
        <v>10209.805</v>
      </c>
      <c r="M1654" s="26">
        <v>6376.0749999999998</v>
      </c>
      <c r="N1654" s="26">
        <v>5091.4874030000001</v>
      </c>
    </row>
    <row r="1655" spans="1:14" x14ac:dyDescent="0.2">
      <c r="A1655" s="26"/>
      <c r="B1655" s="27" t="s">
        <v>5</v>
      </c>
      <c r="C1655" s="26">
        <v>45.5075</v>
      </c>
      <c r="D1655" s="26">
        <v>53.008000000000003</v>
      </c>
      <c r="E1655" s="26">
        <v>60.27</v>
      </c>
      <c r="F1655" s="26">
        <v>67.093999999999994</v>
      </c>
      <c r="G1655" s="26">
        <v>43.4251</v>
      </c>
      <c r="H1655" s="26">
        <v>128.95400000000001</v>
      </c>
      <c r="I1655" s="26">
        <v>88.69</v>
      </c>
      <c r="J1655" s="26">
        <v>111.077</v>
      </c>
      <c r="K1655" s="26">
        <v>86.596999999999994</v>
      </c>
      <c r="L1655" s="26">
        <v>69.433999999999997</v>
      </c>
      <c r="M1655" s="26">
        <v>52.582999999999998</v>
      </c>
      <c r="N1655" s="26">
        <v>0.26440999999999998</v>
      </c>
    </row>
    <row r="1656" spans="1:14" x14ac:dyDescent="0.2">
      <c r="A1656" s="26"/>
      <c r="B1656" s="27" t="s">
        <v>6</v>
      </c>
      <c r="C1656" s="26">
        <v>4.1242599999999996</v>
      </c>
      <c r="D1656" s="26">
        <v>274.68099999999998</v>
      </c>
      <c r="E1656" s="26">
        <v>209.708</v>
      </c>
      <c r="F1656" s="26">
        <v>1013.797</v>
      </c>
      <c r="G1656" s="26">
        <v>391.661</v>
      </c>
      <c r="H1656" s="26">
        <v>501.49900000000002</v>
      </c>
      <c r="I1656" s="26">
        <v>703.42600000000004</v>
      </c>
      <c r="J1656" s="26">
        <v>727.51400000000001</v>
      </c>
      <c r="K1656" s="26">
        <v>220.93100000000001</v>
      </c>
      <c r="L1656" s="26">
        <v>332.35599999999999</v>
      </c>
      <c r="M1656" s="26">
        <v>339.37299999999999</v>
      </c>
      <c r="N1656" s="26">
        <v>704.31514000000004</v>
      </c>
    </row>
    <row r="1657" spans="1:14" x14ac:dyDescent="0.2">
      <c r="A1657" s="26"/>
      <c r="B1657" s="27" t="s">
        <v>7</v>
      </c>
      <c r="C1657" s="26">
        <v>25.626000000000001</v>
      </c>
      <c r="D1657" s="26">
        <v>30.7254</v>
      </c>
      <c r="E1657" s="26">
        <v>8.766</v>
      </c>
      <c r="F1657" s="26">
        <v>31.794</v>
      </c>
      <c r="G1657" s="26">
        <v>49.451999999999998</v>
      </c>
      <c r="H1657" s="26">
        <v>33.726999999999997</v>
      </c>
      <c r="I1657" s="26">
        <v>317.70699999999999</v>
      </c>
      <c r="J1657" s="26">
        <v>430.50799999999998</v>
      </c>
      <c r="K1657" s="26">
        <v>742.28300000000002</v>
      </c>
      <c r="L1657" s="26">
        <v>1231.26</v>
      </c>
      <c r="M1657" s="26">
        <v>1142.6179999999999</v>
      </c>
      <c r="N1657" s="26">
        <v>629.40302799999995</v>
      </c>
    </row>
    <row r="1658" spans="1:14" x14ac:dyDescent="0.2">
      <c r="A1658" s="26"/>
      <c r="B1658" s="27" t="s">
        <v>8</v>
      </c>
      <c r="C1658" s="26">
        <v>67.499700000000004</v>
      </c>
      <c r="D1658" s="26">
        <v>84.275999999999996</v>
      </c>
      <c r="E1658" s="26">
        <v>172.68899999999999</v>
      </c>
      <c r="F1658" s="26">
        <v>190.316</v>
      </c>
      <c r="G1658" s="26">
        <v>208.41300000000001</v>
      </c>
      <c r="H1658" s="26">
        <v>223.39400000000001</v>
      </c>
      <c r="I1658" s="26">
        <v>213.20099999999999</v>
      </c>
      <c r="J1658" s="26">
        <v>250.80199999999999</v>
      </c>
      <c r="K1658" s="26">
        <v>258.58100000000002</v>
      </c>
      <c r="L1658" s="26">
        <v>250.79400000000001</v>
      </c>
      <c r="M1658" s="26">
        <v>258.15600000000001</v>
      </c>
      <c r="N1658" s="26">
        <v>261.68883799999998</v>
      </c>
    </row>
    <row r="1659" spans="1:14" x14ac:dyDescent="0.2">
      <c r="A1659" s="26"/>
      <c r="B1659" s="27" t="s">
        <v>9</v>
      </c>
      <c r="C1659" s="26">
        <v>295.375</v>
      </c>
      <c r="D1659" s="26">
        <v>344.06099999999998</v>
      </c>
      <c r="E1659" s="26">
        <v>391.19200000000001</v>
      </c>
      <c r="F1659" s="26">
        <v>416.95400000000001</v>
      </c>
      <c r="G1659" s="26">
        <v>507.77300000000002</v>
      </c>
      <c r="H1659" s="26">
        <v>395.49599999999998</v>
      </c>
      <c r="I1659" s="26">
        <v>377.00400000000002</v>
      </c>
      <c r="J1659" s="26">
        <v>549.27099999999996</v>
      </c>
      <c r="K1659" s="26">
        <v>853.06899999999996</v>
      </c>
      <c r="L1659" s="26">
        <v>1532.17</v>
      </c>
      <c r="M1659" s="26">
        <v>1064.346</v>
      </c>
      <c r="N1659" s="26">
        <v>352.95073400000001</v>
      </c>
    </row>
    <row r="1660" spans="1:14" x14ac:dyDescent="0.2">
      <c r="A1660" s="26"/>
      <c r="B1660" s="27" t="s">
        <v>10</v>
      </c>
      <c r="C1660" s="26">
        <v>2889.88</v>
      </c>
      <c r="D1660" s="26">
        <v>4733.8329999999996</v>
      </c>
      <c r="E1660" s="26">
        <v>4120.5140000000001</v>
      </c>
      <c r="F1660" s="26">
        <v>4168.0540000000001</v>
      </c>
      <c r="G1660" s="26">
        <v>4150.24</v>
      </c>
      <c r="H1660" s="26">
        <v>4460.6499999999996</v>
      </c>
      <c r="I1660" s="26">
        <v>6020.64</v>
      </c>
      <c r="J1660" s="26">
        <v>4390.71</v>
      </c>
      <c r="K1660" s="26">
        <v>3490.25</v>
      </c>
      <c r="L1660" s="26">
        <v>4841.9840000000004</v>
      </c>
      <c r="M1660" s="26">
        <v>2000.4259999999999</v>
      </c>
      <c r="N1660" s="26">
        <v>2702.5608520000001</v>
      </c>
    </row>
    <row r="1661" spans="1:14" x14ac:dyDescent="0.2">
      <c r="A1661" s="26"/>
      <c r="B1661" s="27" t="s">
        <v>11</v>
      </c>
      <c r="C1661" s="26">
        <v>0.29381200000000002</v>
      </c>
      <c r="D1661" s="26">
        <v>0.34224599999999999</v>
      </c>
      <c r="E1661" s="26">
        <v>0.389096</v>
      </c>
      <c r="F1661" s="26">
        <v>0.43325000000000002</v>
      </c>
      <c r="G1661" s="26">
        <v>11.3543</v>
      </c>
      <c r="H1661" s="26">
        <v>52.447000000000003</v>
      </c>
      <c r="I1661" s="26">
        <v>79.08</v>
      </c>
      <c r="J1661" s="26">
        <v>73.47</v>
      </c>
      <c r="K1661" s="26">
        <v>20.553000000000001</v>
      </c>
      <c r="L1661" s="26">
        <v>299.07100000000003</v>
      </c>
      <c r="M1661" s="26">
        <v>164.126</v>
      </c>
      <c r="N1661" s="26">
        <v>15.929240999999999</v>
      </c>
    </row>
    <row r="1662" spans="1:14" x14ac:dyDescent="0.2">
      <c r="A1662" s="26"/>
      <c r="B1662" s="27" t="s">
        <v>12</v>
      </c>
      <c r="C1662" s="26">
        <v>239.87799999999999</v>
      </c>
      <c r="D1662" s="26">
        <v>1808.818</v>
      </c>
      <c r="E1662" s="26">
        <v>2792.7379999999998</v>
      </c>
      <c r="F1662" s="26">
        <v>1799.7550000000001</v>
      </c>
      <c r="G1662" s="26">
        <v>2209.3310000000001</v>
      </c>
      <c r="H1662" s="26">
        <v>1464.5</v>
      </c>
      <c r="I1662" s="26">
        <v>2100.7399999999998</v>
      </c>
      <c r="J1662" s="26">
        <v>1529</v>
      </c>
      <c r="K1662" s="26">
        <v>1724.18</v>
      </c>
      <c r="L1662" s="26">
        <v>1652.7380000000001</v>
      </c>
      <c r="M1662" s="26">
        <v>1354.4480000000001</v>
      </c>
      <c r="N1662" s="26">
        <v>424.37515999999999</v>
      </c>
    </row>
    <row r="1663" spans="1:14" x14ac:dyDescent="0.2">
      <c r="A1663" s="26" t="s">
        <v>216</v>
      </c>
      <c r="B1663" s="27" t="s">
        <v>1</v>
      </c>
      <c r="C1663" s="26">
        <v>29128.400000000001</v>
      </c>
      <c r="D1663" s="26">
        <v>31673.5</v>
      </c>
      <c r="E1663" s="26">
        <v>41260.6</v>
      </c>
      <c r="F1663" s="26">
        <v>47695.4</v>
      </c>
      <c r="G1663" s="26">
        <v>37073</v>
      </c>
      <c r="H1663" s="26">
        <v>45072.6</v>
      </c>
      <c r="I1663" s="26">
        <v>47757.8</v>
      </c>
      <c r="J1663" s="26">
        <v>52456.6</v>
      </c>
      <c r="K1663" s="26">
        <v>56350.1</v>
      </c>
      <c r="L1663" s="26">
        <v>57555.167000000001</v>
      </c>
      <c r="M1663" s="26">
        <v>47644.315000000002</v>
      </c>
      <c r="N1663" s="26">
        <v>47091.957000000002</v>
      </c>
    </row>
    <row r="1664" spans="1:14" x14ac:dyDescent="0.2">
      <c r="A1664" s="26"/>
      <c r="B1664" s="27" t="s">
        <v>61</v>
      </c>
      <c r="C1664" s="26">
        <v>41.047400000000003</v>
      </c>
      <c r="D1664" s="26">
        <v>43.928600000000003</v>
      </c>
      <c r="E1664" s="26">
        <v>560.20100000000002</v>
      </c>
      <c r="F1664" s="26">
        <v>897.57</v>
      </c>
      <c r="G1664" s="26">
        <v>452.32499999999999</v>
      </c>
      <c r="H1664" s="26">
        <v>1039.8699999999999</v>
      </c>
      <c r="I1664" s="26">
        <v>1146.83</v>
      </c>
      <c r="J1664" s="26">
        <v>1259.2</v>
      </c>
      <c r="K1664" s="26">
        <v>1335.13</v>
      </c>
      <c r="L1664" s="26">
        <v>1389.748</v>
      </c>
      <c r="M1664" s="26">
        <v>990.904</v>
      </c>
      <c r="N1664" s="26">
        <v>817.00800000000004</v>
      </c>
    </row>
    <row r="1665" spans="1:14" x14ac:dyDescent="0.2">
      <c r="A1665" s="26"/>
      <c r="B1665" s="27" t="s">
        <v>2</v>
      </c>
      <c r="C1665" s="26">
        <v>9181.4599999999991</v>
      </c>
      <c r="D1665" s="26">
        <v>8948.16</v>
      </c>
      <c r="E1665" s="26">
        <v>13696.1</v>
      </c>
      <c r="F1665" s="26">
        <v>14959</v>
      </c>
      <c r="G1665" s="26">
        <v>8193.1</v>
      </c>
      <c r="H1665" s="26">
        <v>11281.3</v>
      </c>
      <c r="I1665" s="26">
        <v>10433.4</v>
      </c>
      <c r="J1665" s="26">
        <v>13080.7</v>
      </c>
      <c r="K1665" s="26">
        <v>13177.1</v>
      </c>
      <c r="L1665" s="26">
        <v>14212.451999999999</v>
      </c>
      <c r="M1665" s="26">
        <v>10788.058000000001</v>
      </c>
      <c r="N1665" s="26">
        <v>10348.084000000001</v>
      </c>
    </row>
    <row r="1666" spans="1:14" x14ac:dyDescent="0.2">
      <c r="A1666" s="26"/>
      <c r="B1666" s="27" t="s">
        <v>3</v>
      </c>
      <c r="C1666" s="26">
        <v>9678.2800000000007</v>
      </c>
      <c r="D1666" s="26">
        <v>10720.7</v>
      </c>
      <c r="E1666" s="26">
        <v>12121</v>
      </c>
      <c r="F1666" s="26">
        <v>14099.9</v>
      </c>
      <c r="G1666" s="26">
        <v>12100.5</v>
      </c>
      <c r="H1666" s="26">
        <v>13472.1</v>
      </c>
      <c r="I1666" s="26">
        <v>15823.3</v>
      </c>
      <c r="J1666" s="26">
        <v>16602.8</v>
      </c>
      <c r="K1666" s="26">
        <v>18464.900000000001</v>
      </c>
      <c r="L1666" s="26">
        <v>18538.793000000001</v>
      </c>
      <c r="M1666" s="26">
        <v>15820.6</v>
      </c>
      <c r="N1666" s="26">
        <v>15955.589</v>
      </c>
    </row>
    <row r="1667" spans="1:14" x14ac:dyDescent="0.2">
      <c r="A1667" s="26"/>
      <c r="B1667" s="27" t="s">
        <v>4</v>
      </c>
      <c r="C1667" s="26">
        <v>10227.6126</v>
      </c>
      <c r="D1667" s="26">
        <v>11960.7114</v>
      </c>
      <c r="E1667" s="26">
        <v>14883.299000000001</v>
      </c>
      <c r="F1667" s="26">
        <v>17738.93</v>
      </c>
      <c r="G1667" s="26">
        <v>16327.075000000001</v>
      </c>
      <c r="H1667" s="26">
        <v>19279.330000000002</v>
      </c>
      <c r="I1667" s="26">
        <v>20354.27</v>
      </c>
      <c r="J1667" s="26">
        <v>21513.9</v>
      </c>
      <c r="K1667" s="26">
        <v>23372.97</v>
      </c>
      <c r="L1667" s="26">
        <v>23414.173999999999</v>
      </c>
      <c r="M1667" s="26">
        <v>20044.775000000001</v>
      </c>
      <c r="N1667" s="26">
        <v>19971.275000000001</v>
      </c>
    </row>
    <row r="1668" spans="1:14" x14ac:dyDescent="0.2">
      <c r="A1668" s="26"/>
      <c r="B1668" s="27" t="s">
        <v>5</v>
      </c>
      <c r="C1668" s="26">
        <v>26.647099999999998</v>
      </c>
      <c r="D1668" s="26">
        <v>28.1492</v>
      </c>
      <c r="E1668" s="26">
        <v>432.36200000000002</v>
      </c>
      <c r="F1668" s="26">
        <v>576.43399999999997</v>
      </c>
      <c r="G1668" s="26">
        <v>547.03700000000003</v>
      </c>
      <c r="H1668" s="26">
        <v>458.48599999999999</v>
      </c>
      <c r="I1668" s="26">
        <v>1079.71</v>
      </c>
      <c r="J1668" s="26">
        <v>626.06500000000005</v>
      </c>
      <c r="K1668" s="26">
        <v>859.55799999999999</v>
      </c>
      <c r="L1668" s="26">
        <v>692.30200000000002</v>
      </c>
      <c r="M1668" s="26">
        <v>417.77</v>
      </c>
      <c r="N1668" s="26">
        <v>378.233</v>
      </c>
    </row>
    <row r="1669" spans="1:14" x14ac:dyDescent="0.2">
      <c r="A1669" s="26"/>
      <c r="B1669" s="27" t="s">
        <v>6</v>
      </c>
      <c r="C1669" s="26">
        <v>288.60300000000001</v>
      </c>
      <c r="D1669" s="26">
        <v>174.01599999999999</v>
      </c>
      <c r="E1669" s="26">
        <v>170.94399999999999</v>
      </c>
      <c r="F1669" s="26">
        <v>166.1</v>
      </c>
      <c r="G1669" s="26">
        <v>164.37</v>
      </c>
      <c r="H1669" s="26">
        <v>62.739800000000002</v>
      </c>
      <c r="I1669" s="26">
        <v>215.18</v>
      </c>
      <c r="J1669" s="26">
        <v>56.061999999999998</v>
      </c>
      <c r="K1669" s="26">
        <v>145.964</v>
      </c>
      <c r="L1669" s="26">
        <v>202.13800000000001</v>
      </c>
      <c r="M1669" s="26">
        <v>182.346</v>
      </c>
      <c r="N1669" s="26">
        <v>173.98</v>
      </c>
    </row>
    <row r="1670" spans="1:14" x14ac:dyDescent="0.2">
      <c r="A1670" s="26"/>
      <c r="B1670" s="27" t="s">
        <v>7</v>
      </c>
      <c r="C1670" s="26">
        <v>1136.27</v>
      </c>
      <c r="D1670" s="26">
        <v>1368.09</v>
      </c>
      <c r="E1670" s="26">
        <v>1220.0999999999999</v>
      </c>
      <c r="F1670" s="26">
        <v>1129.0999999999999</v>
      </c>
      <c r="G1670" s="26">
        <v>1545.51</v>
      </c>
      <c r="H1670" s="26">
        <v>1590.5</v>
      </c>
      <c r="I1670" s="26">
        <v>2237.35</v>
      </c>
      <c r="J1670" s="26">
        <v>1553.34</v>
      </c>
      <c r="K1670" s="26">
        <v>1561.32</v>
      </c>
      <c r="L1670" s="26">
        <v>1351.048</v>
      </c>
      <c r="M1670" s="26">
        <v>1051.925</v>
      </c>
      <c r="N1670" s="26">
        <v>1074.171</v>
      </c>
    </row>
    <row r="1671" spans="1:14" x14ac:dyDescent="0.2">
      <c r="A1671" s="26"/>
      <c r="B1671" s="27" t="s">
        <v>8</v>
      </c>
      <c r="C1671" s="26">
        <v>436.87400000000002</v>
      </c>
      <c r="D1671" s="26">
        <v>454.36700000000002</v>
      </c>
      <c r="E1671" s="26">
        <v>168.93700000000001</v>
      </c>
      <c r="F1671" s="26">
        <v>459.851</v>
      </c>
      <c r="G1671" s="26">
        <v>317.62400000000002</v>
      </c>
      <c r="H1671" s="26">
        <v>633.88</v>
      </c>
      <c r="I1671" s="26">
        <v>778.78200000000004</v>
      </c>
      <c r="J1671" s="26">
        <v>587.75699999999995</v>
      </c>
      <c r="K1671" s="26">
        <v>668.15200000000004</v>
      </c>
      <c r="L1671" s="26">
        <v>654.16700000000003</v>
      </c>
      <c r="M1671" s="26">
        <v>570.48299999999995</v>
      </c>
      <c r="N1671" s="26">
        <v>588.70899999999995</v>
      </c>
    </row>
    <row r="1672" spans="1:14" x14ac:dyDescent="0.2">
      <c r="A1672" s="26"/>
      <c r="B1672" s="27" t="s">
        <v>9</v>
      </c>
      <c r="C1672" s="26">
        <v>1545.64</v>
      </c>
      <c r="D1672" s="26">
        <v>1924.18</v>
      </c>
      <c r="E1672" s="26">
        <v>2031.23</v>
      </c>
      <c r="F1672" s="26">
        <v>2686.74</v>
      </c>
      <c r="G1672" s="26">
        <v>1869.14</v>
      </c>
      <c r="H1672" s="26">
        <v>2462.1</v>
      </c>
      <c r="I1672" s="26">
        <v>2675.94</v>
      </c>
      <c r="J1672" s="26">
        <v>2937.61</v>
      </c>
      <c r="K1672" s="26">
        <v>3062.1</v>
      </c>
      <c r="L1672" s="26">
        <v>3434.866</v>
      </c>
      <c r="M1672" s="26">
        <v>3054.9929999999999</v>
      </c>
      <c r="N1672" s="26">
        <v>3279.2060000000001</v>
      </c>
    </row>
    <row r="1673" spans="1:14" x14ac:dyDescent="0.2">
      <c r="A1673" s="26"/>
      <c r="B1673" s="27" t="s">
        <v>10</v>
      </c>
      <c r="C1673" s="26">
        <v>6415.57</v>
      </c>
      <c r="D1673" s="26">
        <v>7579.97</v>
      </c>
      <c r="E1673" s="26">
        <v>10534.6</v>
      </c>
      <c r="F1673" s="26">
        <v>12328.2</v>
      </c>
      <c r="G1673" s="26">
        <v>11285.9</v>
      </c>
      <c r="H1673" s="26">
        <v>13409.4</v>
      </c>
      <c r="I1673" s="26">
        <v>11665.5</v>
      </c>
      <c r="J1673" s="26">
        <v>13801.8</v>
      </c>
      <c r="K1673" s="26">
        <v>15115.5</v>
      </c>
      <c r="L1673" s="26">
        <v>15255.611999999999</v>
      </c>
      <c r="M1673" s="26">
        <v>13344.607</v>
      </c>
      <c r="N1673" s="26">
        <v>13010.618</v>
      </c>
    </row>
    <row r="1674" spans="1:14" x14ac:dyDescent="0.2">
      <c r="A1674" s="26"/>
      <c r="B1674" s="27" t="s">
        <v>11</v>
      </c>
      <c r="C1674" s="26">
        <v>258.09399999999999</v>
      </c>
      <c r="D1674" s="26">
        <v>316.529</v>
      </c>
      <c r="E1674" s="26">
        <v>198.59800000000001</v>
      </c>
      <c r="F1674" s="26">
        <v>248.154</v>
      </c>
      <c r="G1674" s="26">
        <v>305.45499999999998</v>
      </c>
      <c r="H1674" s="26">
        <v>539.41399999999999</v>
      </c>
      <c r="I1674" s="26">
        <v>1568.95</v>
      </c>
      <c r="J1674" s="26">
        <v>1822.51</v>
      </c>
      <c r="K1674" s="26">
        <v>1819.98</v>
      </c>
      <c r="L1674" s="26">
        <v>1692.904</v>
      </c>
      <c r="M1674" s="26">
        <v>1320.3009999999999</v>
      </c>
      <c r="N1674" s="26">
        <v>1368.232</v>
      </c>
    </row>
    <row r="1675" spans="1:14" x14ac:dyDescent="0.2">
      <c r="A1675" s="26"/>
      <c r="B1675" s="27" t="s">
        <v>12</v>
      </c>
      <c r="C1675" s="26">
        <v>119.875</v>
      </c>
      <c r="D1675" s="26">
        <v>115.459</v>
      </c>
      <c r="E1675" s="26">
        <v>126.566</v>
      </c>
      <c r="F1675" s="26">
        <v>144.25</v>
      </c>
      <c r="G1675" s="26">
        <v>292.05200000000002</v>
      </c>
      <c r="H1675" s="26">
        <v>122.85</v>
      </c>
      <c r="I1675" s="26">
        <v>132.83099999999999</v>
      </c>
      <c r="J1675" s="26">
        <v>128.61099999999999</v>
      </c>
      <c r="K1675" s="26">
        <v>140.36600000000001</v>
      </c>
      <c r="L1675" s="26">
        <v>131.137</v>
      </c>
      <c r="M1675" s="26">
        <v>102.351</v>
      </c>
      <c r="N1675" s="26">
        <v>98.125</v>
      </c>
    </row>
    <row r="1676" spans="1:14" x14ac:dyDescent="0.2">
      <c r="A1676" s="26" t="s">
        <v>217</v>
      </c>
      <c r="B1676" s="27" t="s">
        <v>1</v>
      </c>
      <c r="C1676" s="26">
        <v>3145.49</v>
      </c>
      <c r="D1676" s="26">
        <v>3896.33</v>
      </c>
      <c r="E1676" s="26">
        <v>5094.93</v>
      </c>
      <c r="F1676" s="26">
        <v>5877.76</v>
      </c>
      <c r="G1676" s="26">
        <v>5483.51</v>
      </c>
      <c r="H1676" s="26">
        <v>6364.11</v>
      </c>
      <c r="I1676" s="26">
        <v>7739.9080000000004</v>
      </c>
      <c r="J1676" s="26">
        <v>8768.732</v>
      </c>
      <c r="K1676" s="26">
        <v>9786.5630000000001</v>
      </c>
      <c r="L1676" s="26">
        <v>9969.6779999999999</v>
      </c>
      <c r="M1676" s="26">
        <v>10102.246999999999</v>
      </c>
      <c r="N1676" s="26" t="s">
        <v>13</v>
      </c>
    </row>
    <row r="1677" spans="1:14" x14ac:dyDescent="0.2">
      <c r="A1677" s="26"/>
      <c r="B1677" s="27" t="s">
        <v>61</v>
      </c>
      <c r="C1677" s="26" t="s">
        <v>13</v>
      </c>
      <c r="D1677" s="26" t="s">
        <v>13</v>
      </c>
      <c r="E1677" s="26" t="s">
        <v>13</v>
      </c>
      <c r="F1677" s="26" t="s">
        <v>13</v>
      </c>
      <c r="G1677" s="26" t="s">
        <v>13</v>
      </c>
      <c r="H1677" s="26" t="s">
        <v>13</v>
      </c>
      <c r="I1677" s="26" t="s">
        <v>13</v>
      </c>
      <c r="J1677" s="26" t="s">
        <v>13</v>
      </c>
      <c r="K1677" s="26" t="s">
        <v>13</v>
      </c>
      <c r="L1677" s="26" t="s">
        <v>13</v>
      </c>
      <c r="M1677" s="26" t="s">
        <v>13</v>
      </c>
      <c r="N1677" s="26" t="s">
        <v>13</v>
      </c>
    </row>
    <row r="1678" spans="1:14" x14ac:dyDescent="0.2">
      <c r="A1678" s="26"/>
      <c r="B1678" s="27" t="s">
        <v>2</v>
      </c>
      <c r="C1678" s="26">
        <v>1050.72</v>
      </c>
      <c r="D1678" s="26">
        <v>1232.77</v>
      </c>
      <c r="E1678" s="26">
        <v>1721.72</v>
      </c>
      <c r="F1678" s="26">
        <v>2538.36</v>
      </c>
      <c r="G1678" s="26">
        <v>2096.23</v>
      </c>
      <c r="H1678" s="26">
        <v>2665.8</v>
      </c>
      <c r="I1678" s="26">
        <v>3110.5329999999999</v>
      </c>
      <c r="J1678" s="26">
        <v>3646.7359999999999</v>
      </c>
      <c r="K1678" s="26">
        <v>4393.335</v>
      </c>
      <c r="L1678" s="26">
        <v>3987.5940000000001</v>
      </c>
      <c r="M1678" s="26">
        <v>3908.4720000000002</v>
      </c>
      <c r="N1678" s="26" t="s">
        <v>13</v>
      </c>
    </row>
    <row r="1679" spans="1:14" x14ac:dyDescent="0.2">
      <c r="A1679" s="26"/>
      <c r="B1679" s="27" t="s">
        <v>3</v>
      </c>
      <c r="C1679" s="26">
        <v>668.40099999999995</v>
      </c>
      <c r="D1679" s="26">
        <v>712.35400000000004</v>
      </c>
      <c r="E1679" s="26">
        <v>751.625</v>
      </c>
      <c r="F1679" s="26">
        <v>855.65700000000004</v>
      </c>
      <c r="G1679" s="26">
        <v>902.471</v>
      </c>
      <c r="H1679" s="26">
        <v>1001.3</v>
      </c>
      <c r="I1679" s="26">
        <v>1167.75</v>
      </c>
      <c r="J1679" s="26">
        <v>1282.3720000000001</v>
      </c>
      <c r="K1679" s="26">
        <v>1426.0219999999999</v>
      </c>
      <c r="L1679" s="26">
        <v>1654.078</v>
      </c>
      <c r="M1679" s="26">
        <v>1738.627</v>
      </c>
      <c r="N1679" s="26" t="s">
        <v>13</v>
      </c>
    </row>
    <row r="1680" spans="1:14" x14ac:dyDescent="0.2">
      <c r="A1680" s="26"/>
      <c r="B1680" s="27" t="s">
        <v>4</v>
      </c>
      <c r="C1680" s="26">
        <v>1426.3689999999999</v>
      </c>
      <c r="D1680" s="26">
        <v>1951.2059999999999</v>
      </c>
      <c r="E1680" s="26">
        <v>2621.585</v>
      </c>
      <c r="F1680" s="26">
        <v>2483.7429999999999</v>
      </c>
      <c r="G1680" s="26">
        <v>2484.8090000000002</v>
      </c>
      <c r="H1680" s="26">
        <v>2697.01</v>
      </c>
      <c r="I1680" s="26">
        <v>3461.64</v>
      </c>
      <c r="J1680" s="26">
        <v>3839.625</v>
      </c>
      <c r="K1680" s="26">
        <v>3967.2060000000001</v>
      </c>
      <c r="L1680" s="26">
        <v>4328.0050000000001</v>
      </c>
      <c r="M1680" s="26">
        <v>4455.1480000000001</v>
      </c>
      <c r="N1680" s="26" t="s">
        <v>13</v>
      </c>
    </row>
    <row r="1681" spans="1:14" x14ac:dyDescent="0.2">
      <c r="A1681" s="26"/>
      <c r="B1681" s="27" t="s">
        <v>5</v>
      </c>
      <c r="C1681" s="26" t="s">
        <v>13</v>
      </c>
      <c r="D1681" s="26" t="s">
        <v>13</v>
      </c>
      <c r="E1681" s="26" t="s">
        <v>13</v>
      </c>
      <c r="F1681" s="26" t="s">
        <v>13</v>
      </c>
      <c r="G1681" s="26" t="s">
        <v>13</v>
      </c>
      <c r="H1681" s="26" t="s">
        <v>13</v>
      </c>
      <c r="I1681" s="26" t="s">
        <v>13</v>
      </c>
      <c r="J1681" s="26" t="s">
        <v>13</v>
      </c>
      <c r="K1681" s="26" t="s">
        <v>13</v>
      </c>
      <c r="L1681" s="26" t="s">
        <v>13</v>
      </c>
      <c r="M1681" s="26" t="s">
        <v>13</v>
      </c>
      <c r="N1681" s="26" t="s">
        <v>13</v>
      </c>
    </row>
    <row r="1682" spans="1:14" x14ac:dyDescent="0.2">
      <c r="A1682" s="26"/>
      <c r="B1682" s="27" t="s">
        <v>6</v>
      </c>
      <c r="C1682" s="26">
        <v>284.62900000000002</v>
      </c>
      <c r="D1682" s="26">
        <v>333.524</v>
      </c>
      <c r="E1682" s="26">
        <v>561.76900000000001</v>
      </c>
      <c r="F1682" s="26">
        <v>590.37699999999995</v>
      </c>
      <c r="G1682" s="26">
        <v>624.18700000000001</v>
      </c>
      <c r="H1682" s="26">
        <v>715.21500000000003</v>
      </c>
      <c r="I1682" s="26">
        <v>760.27300000000002</v>
      </c>
      <c r="J1682" s="26">
        <v>817.29399999999998</v>
      </c>
      <c r="K1682" s="26">
        <v>862.93899999999996</v>
      </c>
      <c r="L1682" s="26">
        <v>917.45100000000002</v>
      </c>
      <c r="M1682" s="26">
        <v>1006.062</v>
      </c>
      <c r="N1682" s="26" t="s">
        <v>13</v>
      </c>
    </row>
    <row r="1683" spans="1:14" x14ac:dyDescent="0.2">
      <c r="A1683" s="26"/>
      <c r="B1683" s="27" t="s">
        <v>7</v>
      </c>
      <c r="C1683" s="26" t="s">
        <v>13</v>
      </c>
      <c r="D1683" s="26" t="s">
        <v>13</v>
      </c>
      <c r="E1683" s="26" t="s">
        <v>13</v>
      </c>
      <c r="F1683" s="26" t="s">
        <v>13</v>
      </c>
      <c r="G1683" s="26" t="s">
        <v>13</v>
      </c>
      <c r="H1683" s="26" t="s">
        <v>13</v>
      </c>
      <c r="I1683" s="26" t="s">
        <v>13</v>
      </c>
      <c r="J1683" s="26" t="s">
        <v>13</v>
      </c>
      <c r="K1683" s="26" t="s">
        <v>13</v>
      </c>
      <c r="L1683" s="26" t="s">
        <v>13</v>
      </c>
      <c r="M1683" s="26" t="s">
        <v>13</v>
      </c>
      <c r="N1683" s="26" t="s">
        <v>13</v>
      </c>
    </row>
    <row r="1684" spans="1:14" x14ac:dyDescent="0.2">
      <c r="A1684" s="26"/>
      <c r="B1684" s="27" t="s">
        <v>8</v>
      </c>
      <c r="C1684" s="26" t="s">
        <v>13</v>
      </c>
      <c r="D1684" s="26" t="s">
        <v>13</v>
      </c>
      <c r="E1684" s="26" t="s">
        <v>13</v>
      </c>
      <c r="F1684" s="26" t="s">
        <v>13</v>
      </c>
      <c r="G1684" s="26" t="s">
        <v>13</v>
      </c>
      <c r="H1684" s="26" t="s">
        <v>13</v>
      </c>
      <c r="I1684" s="26" t="s">
        <v>13</v>
      </c>
      <c r="J1684" s="26" t="s">
        <v>13</v>
      </c>
      <c r="K1684" s="26" t="s">
        <v>13</v>
      </c>
      <c r="L1684" s="26" t="s">
        <v>13</v>
      </c>
      <c r="M1684" s="26" t="s">
        <v>13</v>
      </c>
      <c r="N1684" s="26" t="s">
        <v>13</v>
      </c>
    </row>
    <row r="1685" spans="1:14" x14ac:dyDescent="0.2">
      <c r="A1685" s="26"/>
      <c r="B1685" s="27" t="s">
        <v>9</v>
      </c>
      <c r="C1685" s="26">
        <v>41.612000000000002</v>
      </c>
      <c r="D1685" s="26">
        <v>44.213299999999997</v>
      </c>
      <c r="E1685" s="26">
        <v>46.814</v>
      </c>
      <c r="F1685" s="26">
        <v>54.616399999999999</v>
      </c>
      <c r="G1685" s="26">
        <v>44.236699999999999</v>
      </c>
      <c r="H1685" s="26">
        <v>36.411000000000001</v>
      </c>
      <c r="I1685" s="26">
        <v>30.294</v>
      </c>
      <c r="J1685" s="26">
        <v>58.527999999999999</v>
      </c>
      <c r="K1685" s="26">
        <v>85.825699999999998</v>
      </c>
      <c r="L1685" s="26">
        <v>114.85299999999999</v>
      </c>
      <c r="M1685" s="26">
        <v>113.605</v>
      </c>
      <c r="N1685" s="26" t="s">
        <v>13</v>
      </c>
    </row>
    <row r="1686" spans="1:14" x14ac:dyDescent="0.2">
      <c r="A1686" s="26"/>
      <c r="B1686" s="27" t="s">
        <v>10</v>
      </c>
      <c r="C1686" s="26">
        <v>1100.1300000000001</v>
      </c>
      <c r="D1686" s="26">
        <v>1573.47</v>
      </c>
      <c r="E1686" s="26">
        <v>2013</v>
      </c>
      <c r="F1686" s="26">
        <v>1838.75</v>
      </c>
      <c r="G1686" s="26">
        <v>1816.38</v>
      </c>
      <c r="H1686" s="26">
        <v>1945.38</v>
      </c>
      <c r="I1686" s="26">
        <v>2671.058</v>
      </c>
      <c r="J1686" s="26">
        <v>2963.8029999999999</v>
      </c>
      <c r="K1686" s="26">
        <v>3018.442</v>
      </c>
      <c r="L1686" s="26">
        <v>3295.701</v>
      </c>
      <c r="M1686" s="26">
        <v>3335.4810000000002</v>
      </c>
      <c r="N1686" s="26" t="s">
        <v>13</v>
      </c>
    </row>
    <row r="1687" spans="1:14" x14ac:dyDescent="0.2">
      <c r="A1687" s="26"/>
      <c r="B1687" s="27" t="s">
        <v>11</v>
      </c>
      <c r="C1687" s="26" t="s">
        <v>13</v>
      </c>
      <c r="D1687" s="26" t="s">
        <v>13</v>
      </c>
      <c r="E1687" s="26" t="s">
        <v>13</v>
      </c>
      <c r="F1687" s="26" t="s">
        <v>13</v>
      </c>
      <c r="G1687" s="26" t="s">
        <v>13</v>
      </c>
      <c r="H1687" s="26" t="s">
        <v>13</v>
      </c>
      <c r="I1687" s="26" t="s">
        <v>13</v>
      </c>
      <c r="J1687" s="26" t="s">
        <v>13</v>
      </c>
      <c r="K1687" s="26" t="s">
        <v>13</v>
      </c>
      <c r="L1687" s="26" t="s">
        <v>13</v>
      </c>
      <c r="M1687" s="26" t="s">
        <v>13</v>
      </c>
      <c r="N1687" s="26" t="s">
        <v>13</v>
      </c>
    </row>
    <row r="1688" spans="1:14" x14ac:dyDescent="0.2">
      <c r="A1688" s="26"/>
      <c r="B1688" s="27" t="s">
        <v>12</v>
      </c>
      <c r="C1688" s="26" t="s">
        <v>13</v>
      </c>
      <c r="D1688" s="26" t="s">
        <v>13</v>
      </c>
      <c r="E1688" s="26" t="s">
        <v>13</v>
      </c>
      <c r="F1688" s="26" t="s">
        <v>13</v>
      </c>
      <c r="G1688" s="26" t="s">
        <v>13</v>
      </c>
      <c r="H1688" s="26" t="s">
        <v>13</v>
      </c>
      <c r="I1688" s="26" t="s">
        <v>13</v>
      </c>
      <c r="J1688" s="26" t="s">
        <v>13</v>
      </c>
      <c r="K1688" s="26" t="s">
        <v>13</v>
      </c>
      <c r="L1688" s="26">
        <v>0</v>
      </c>
      <c r="M1688" s="26" t="s">
        <v>13</v>
      </c>
      <c r="N1688" s="26" t="s">
        <v>13</v>
      </c>
    </row>
    <row r="1689" spans="1:14" x14ac:dyDescent="0.2">
      <c r="A1689" s="26" t="s">
        <v>219</v>
      </c>
      <c r="B1689" s="27" t="s">
        <v>1</v>
      </c>
      <c r="C1689" s="26">
        <v>7592</v>
      </c>
      <c r="D1689" s="26">
        <v>8501</v>
      </c>
      <c r="E1689" s="26">
        <v>8947</v>
      </c>
      <c r="F1689" s="26">
        <v>9797</v>
      </c>
      <c r="G1689" s="26">
        <v>6615.43</v>
      </c>
      <c r="H1689" s="26">
        <v>7173</v>
      </c>
      <c r="I1689" s="26">
        <v>8156</v>
      </c>
      <c r="J1689" s="26">
        <v>8517</v>
      </c>
      <c r="K1689" s="26">
        <v>7953</v>
      </c>
      <c r="L1689" s="26">
        <v>8465</v>
      </c>
      <c r="M1689" s="26">
        <v>8238</v>
      </c>
      <c r="N1689" s="26">
        <v>7952.8723300000001</v>
      </c>
    </row>
    <row r="1690" spans="1:14" x14ac:dyDescent="0.2">
      <c r="A1690" s="26"/>
      <c r="B1690" s="27" t="s">
        <v>61</v>
      </c>
      <c r="C1690" s="26">
        <v>90</v>
      </c>
      <c r="D1690" s="26">
        <v>99</v>
      </c>
      <c r="E1690" s="26">
        <v>136</v>
      </c>
      <c r="F1690" s="26">
        <v>84</v>
      </c>
      <c r="G1690" s="26">
        <v>81</v>
      </c>
      <c r="H1690" s="26">
        <v>74</v>
      </c>
      <c r="I1690" s="26">
        <v>82</v>
      </c>
      <c r="J1690" s="26">
        <v>92</v>
      </c>
      <c r="K1690" s="26">
        <v>77</v>
      </c>
      <c r="L1690" s="26">
        <v>82</v>
      </c>
      <c r="M1690" s="26">
        <v>112</v>
      </c>
      <c r="N1690" s="26">
        <v>79.218061000000006</v>
      </c>
    </row>
    <row r="1691" spans="1:14" x14ac:dyDescent="0.2">
      <c r="A1691" s="26"/>
      <c r="B1691" s="27" t="s">
        <v>2</v>
      </c>
      <c r="C1691" s="26">
        <v>2625</v>
      </c>
      <c r="D1691" s="26">
        <v>3043</v>
      </c>
      <c r="E1691" s="26">
        <v>3288</v>
      </c>
      <c r="F1691" s="26">
        <v>4223</v>
      </c>
      <c r="G1691" s="26">
        <v>3230</v>
      </c>
      <c r="H1691" s="26">
        <v>3745</v>
      </c>
      <c r="I1691" s="26">
        <v>4013</v>
      </c>
      <c r="J1691" s="26">
        <v>3320</v>
      </c>
      <c r="K1691" s="26">
        <v>3514</v>
      </c>
      <c r="L1691" s="26">
        <v>4080</v>
      </c>
      <c r="M1691" s="26">
        <v>3598</v>
      </c>
      <c r="N1691" s="26">
        <v>3184.3977880000002</v>
      </c>
    </row>
    <row r="1692" spans="1:14" x14ac:dyDescent="0.2">
      <c r="A1692" s="26"/>
      <c r="B1692" s="27" t="s">
        <v>3</v>
      </c>
      <c r="C1692" s="26">
        <v>1280</v>
      </c>
      <c r="D1692" s="26">
        <v>1545</v>
      </c>
      <c r="E1692" s="26">
        <v>1593</v>
      </c>
      <c r="F1692" s="26">
        <v>1518</v>
      </c>
      <c r="G1692" s="26">
        <v>684.59</v>
      </c>
      <c r="H1692" s="26">
        <v>925</v>
      </c>
      <c r="I1692" s="26">
        <v>1130</v>
      </c>
      <c r="J1692" s="26">
        <v>1414</v>
      </c>
      <c r="K1692" s="26">
        <v>1083</v>
      </c>
      <c r="L1692" s="26">
        <v>1365</v>
      </c>
      <c r="M1692" s="26">
        <v>1424</v>
      </c>
      <c r="N1692" s="26">
        <v>1433.9245719999999</v>
      </c>
    </row>
    <row r="1693" spans="1:14" x14ac:dyDescent="0.2">
      <c r="A1693" s="26"/>
      <c r="B1693" s="27" t="s">
        <v>4</v>
      </c>
      <c r="C1693" s="26">
        <v>3597</v>
      </c>
      <c r="D1693" s="26">
        <v>3814</v>
      </c>
      <c r="E1693" s="26">
        <v>3930</v>
      </c>
      <c r="F1693" s="26">
        <v>3972</v>
      </c>
      <c r="G1693" s="26">
        <v>2619.84</v>
      </c>
      <c r="H1693" s="26">
        <v>2429</v>
      </c>
      <c r="I1693" s="26">
        <v>2931</v>
      </c>
      <c r="J1693" s="26">
        <v>3691</v>
      </c>
      <c r="K1693" s="26">
        <v>3279</v>
      </c>
      <c r="L1693" s="26">
        <v>2938</v>
      </c>
      <c r="M1693" s="26">
        <v>3104</v>
      </c>
      <c r="N1693" s="26">
        <v>3255.3319080000001</v>
      </c>
    </row>
    <row r="1694" spans="1:14" x14ac:dyDescent="0.2">
      <c r="A1694" s="26"/>
      <c r="B1694" s="27" t="s">
        <v>5</v>
      </c>
      <c r="C1694" s="26">
        <v>132</v>
      </c>
      <c r="D1694" s="26">
        <v>58</v>
      </c>
      <c r="E1694" s="26">
        <v>43</v>
      </c>
      <c r="F1694" s="26">
        <v>55</v>
      </c>
      <c r="G1694" s="26">
        <v>59.84</v>
      </c>
      <c r="H1694" s="26">
        <v>29</v>
      </c>
      <c r="I1694" s="26">
        <v>85</v>
      </c>
      <c r="J1694" s="26">
        <v>47</v>
      </c>
      <c r="K1694" s="26">
        <v>17</v>
      </c>
      <c r="L1694" s="26">
        <v>36</v>
      </c>
      <c r="M1694" s="26">
        <v>18</v>
      </c>
      <c r="N1694" s="26">
        <v>100.87944</v>
      </c>
    </row>
    <row r="1695" spans="1:14" x14ac:dyDescent="0.2">
      <c r="A1695" s="26"/>
      <c r="B1695" s="27" t="s">
        <v>6</v>
      </c>
      <c r="C1695" s="26">
        <v>126</v>
      </c>
      <c r="D1695" s="26">
        <v>125</v>
      </c>
      <c r="E1695" s="26">
        <v>141</v>
      </c>
      <c r="F1695" s="26">
        <v>132</v>
      </c>
      <c r="G1695" s="26">
        <v>145</v>
      </c>
      <c r="H1695" s="26">
        <v>143</v>
      </c>
      <c r="I1695" s="26">
        <v>202</v>
      </c>
      <c r="J1695" s="26">
        <v>281</v>
      </c>
      <c r="K1695" s="26">
        <v>244</v>
      </c>
      <c r="L1695" s="26">
        <v>252</v>
      </c>
      <c r="M1695" s="26">
        <v>245</v>
      </c>
      <c r="N1695" s="26">
        <v>253.65424400000001</v>
      </c>
    </row>
    <row r="1696" spans="1:14" x14ac:dyDescent="0.2">
      <c r="A1696" s="26"/>
      <c r="B1696" s="27" t="s">
        <v>7</v>
      </c>
      <c r="C1696" s="26">
        <v>124</v>
      </c>
      <c r="D1696" s="26">
        <v>132</v>
      </c>
      <c r="E1696" s="26">
        <v>125</v>
      </c>
      <c r="F1696" s="26">
        <v>214</v>
      </c>
      <c r="G1696" s="26">
        <v>114</v>
      </c>
      <c r="H1696" s="26">
        <v>102</v>
      </c>
      <c r="I1696" s="26">
        <v>119</v>
      </c>
      <c r="J1696" s="26">
        <v>120</v>
      </c>
      <c r="K1696" s="26">
        <v>196</v>
      </c>
      <c r="L1696" s="26">
        <v>180</v>
      </c>
      <c r="M1696" s="26">
        <v>227</v>
      </c>
      <c r="N1696" s="26">
        <v>213.889048</v>
      </c>
    </row>
    <row r="1697" spans="1:14" x14ac:dyDescent="0.2">
      <c r="A1697" s="26"/>
      <c r="B1697" s="27" t="s">
        <v>8</v>
      </c>
      <c r="C1697" s="26">
        <v>109</v>
      </c>
      <c r="D1697" s="26">
        <v>106</v>
      </c>
      <c r="E1697" s="26">
        <v>107</v>
      </c>
      <c r="F1697" s="26">
        <v>117</v>
      </c>
      <c r="G1697" s="26">
        <v>90</v>
      </c>
      <c r="H1697" s="26">
        <v>124</v>
      </c>
      <c r="I1697" s="26">
        <v>127</v>
      </c>
      <c r="J1697" s="26">
        <v>161</v>
      </c>
      <c r="K1697" s="26">
        <v>126</v>
      </c>
      <c r="L1697" s="26">
        <v>160</v>
      </c>
      <c r="M1697" s="26">
        <v>180</v>
      </c>
      <c r="N1697" s="26">
        <v>220.33881400000001</v>
      </c>
    </row>
    <row r="1698" spans="1:14" x14ac:dyDescent="0.2">
      <c r="A1698" s="26"/>
      <c r="B1698" s="27" t="s">
        <v>9</v>
      </c>
      <c r="C1698" s="26">
        <v>107</v>
      </c>
      <c r="D1698" s="26">
        <v>137</v>
      </c>
      <c r="E1698" s="26">
        <v>213</v>
      </c>
      <c r="F1698" s="26">
        <v>225</v>
      </c>
      <c r="G1698" s="26">
        <v>308</v>
      </c>
      <c r="H1698" s="26">
        <v>322</v>
      </c>
      <c r="I1698" s="26">
        <v>352</v>
      </c>
      <c r="J1698" s="26">
        <v>374</v>
      </c>
      <c r="K1698" s="26">
        <v>387</v>
      </c>
      <c r="L1698" s="26">
        <v>365</v>
      </c>
      <c r="M1698" s="26">
        <v>406</v>
      </c>
      <c r="N1698" s="26">
        <v>369.586186</v>
      </c>
    </row>
    <row r="1699" spans="1:14" x14ac:dyDescent="0.2">
      <c r="A1699" s="26"/>
      <c r="B1699" s="27" t="s">
        <v>10</v>
      </c>
      <c r="C1699" s="26">
        <v>2689</v>
      </c>
      <c r="D1699" s="26">
        <v>2929</v>
      </c>
      <c r="E1699" s="26">
        <v>2915</v>
      </c>
      <c r="F1699" s="26">
        <v>2797</v>
      </c>
      <c r="G1699" s="26">
        <v>1238</v>
      </c>
      <c r="H1699" s="26">
        <v>1074</v>
      </c>
      <c r="I1699" s="26">
        <v>1293</v>
      </c>
      <c r="J1699" s="26">
        <v>1822</v>
      </c>
      <c r="K1699" s="26">
        <v>1593</v>
      </c>
      <c r="L1699" s="26">
        <v>1451</v>
      </c>
      <c r="M1699" s="26">
        <v>1442</v>
      </c>
      <c r="N1699" s="26">
        <v>1573.78683</v>
      </c>
    </row>
    <row r="1700" spans="1:14" x14ac:dyDescent="0.2">
      <c r="A1700" s="26"/>
      <c r="B1700" s="27" t="s">
        <v>11</v>
      </c>
      <c r="C1700" s="26">
        <v>8</v>
      </c>
      <c r="D1700" s="26">
        <v>3</v>
      </c>
      <c r="E1700" s="26">
        <v>1</v>
      </c>
      <c r="F1700" s="26">
        <v>1</v>
      </c>
      <c r="G1700" s="26">
        <v>16</v>
      </c>
      <c r="H1700" s="26">
        <v>13</v>
      </c>
      <c r="I1700" s="26">
        <v>5</v>
      </c>
      <c r="J1700" s="26">
        <v>3</v>
      </c>
      <c r="K1700" s="26">
        <v>4</v>
      </c>
      <c r="L1700" s="26">
        <v>10</v>
      </c>
      <c r="M1700" s="26">
        <v>7</v>
      </c>
      <c r="N1700" s="26">
        <v>10.298182000000001</v>
      </c>
    </row>
    <row r="1701" spans="1:14" x14ac:dyDescent="0.2">
      <c r="A1701" s="26"/>
      <c r="B1701" s="27" t="s">
        <v>12</v>
      </c>
      <c r="C1701" s="26">
        <v>302</v>
      </c>
      <c r="D1701" s="26">
        <v>324</v>
      </c>
      <c r="E1701" s="26">
        <v>385</v>
      </c>
      <c r="F1701" s="26">
        <v>431</v>
      </c>
      <c r="G1701" s="26">
        <v>649</v>
      </c>
      <c r="H1701" s="26">
        <v>622</v>
      </c>
      <c r="I1701" s="26">
        <v>748</v>
      </c>
      <c r="J1701" s="26">
        <v>883</v>
      </c>
      <c r="K1701" s="26">
        <v>712</v>
      </c>
      <c r="L1701" s="26">
        <v>486</v>
      </c>
      <c r="M1701" s="26">
        <v>578</v>
      </c>
      <c r="N1701" s="26">
        <v>512.89916300000004</v>
      </c>
    </row>
    <row r="1702" spans="1:14" x14ac:dyDescent="0.2">
      <c r="A1702" s="26" t="s">
        <v>221</v>
      </c>
      <c r="B1702" s="27" t="s">
        <v>1</v>
      </c>
      <c r="C1702" s="26">
        <v>1770.8</v>
      </c>
      <c r="D1702" s="26">
        <v>1696.1</v>
      </c>
      <c r="E1702" s="26">
        <v>2134.1</v>
      </c>
      <c r="F1702" s="26">
        <v>2673.5</v>
      </c>
      <c r="G1702" s="26">
        <v>2190.9</v>
      </c>
      <c r="H1702" s="26">
        <v>2787.8</v>
      </c>
      <c r="I1702" s="26">
        <v>4302.5</v>
      </c>
      <c r="J1702" s="26">
        <v>4292.8999999999996</v>
      </c>
      <c r="K1702" s="26">
        <v>4932.8</v>
      </c>
      <c r="L1702" s="26">
        <v>4629.5</v>
      </c>
      <c r="M1702" s="26">
        <v>4627.527</v>
      </c>
      <c r="N1702" s="26">
        <v>4445.8237150000004</v>
      </c>
    </row>
    <row r="1703" spans="1:14" x14ac:dyDescent="0.2">
      <c r="A1703" s="26"/>
      <c r="B1703" s="27" t="s">
        <v>61</v>
      </c>
      <c r="C1703" s="26">
        <v>0.3</v>
      </c>
      <c r="D1703" s="26">
        <v>0.6</v>
      </c>
      <c r="E1703" s="26">
        <v>2.7</v>
      </c>
      <c r="F1703" s="26">
        <v>2.7</v>
      </c>
      <c r="G1703" s="26">
        <v>3.9</v>
      </c>
      <c r="H1703" s="26">
        <v>4.5</v>
      </c>
      <c r="I1703" s="26">
        <v>4.7</v>
      </c>
      <c r="J1703" s="26">
        <v>9.6999999999999993</v>
      </c>
      <c r="K1703" s="26">
        <v>11.3</v>
      </c>
      <c r="L1703" s="26">
        <v>11.4</v>
      </c>
      <c r="M1703" s="26">
        <v>8.6</v>
      </c>
      <c r="N1703" s="26">
        <v>5.8</v>
      </c>
    </row>
    <row r="1704" spans="1:14" x14ac:dyDescent="0.2">
      <c r="A1704" s="26"/>
      <c r="B1704" s="27" t="s">
        <v>2</v>
      </c>
      <c r="C1704" s="26">
        <v>959.3</v>
      </c>
      <c r="D1704" s="26">
        <v>952.9</v>
      </c>
      <c r="E1704" s="26">
        <v>1211.0999999999999</v>
      </c>
      <c r="F1704" s="26">
        <v>1543.2</v>
      </c>
      <c r="G1704" s="26">
        <v>1207.8</v>
      </c>
      <c r="H1704" s="26">
        <v>1541.4</v>
      </c>
      <c r="I1704" s="26">
        <v>2214.5</v>
      </c>
      <c r="J1704" s="26">
        <v>2360.9</v>
      </c>
      <c r="K1704" s="26">
        <v>2386</v>
      </c>
      <c r="L1704" s="26">
        <v>2106.9</v>
      </c>
      <c r="M1704" s="26">
        <v>1958</v>
      </c>
      <c r="N1704" s="26">
        <v>1867.3</v>
      </c>
    </row>
    <row r="1705" spans="1:14" x14ac:dyDescent="0.2">
      <c r="A1705" s="26"/>
      <c r="B1705" s="27" t="s">
        <v>3</v>
      </c>
      <c r="C1705" s="26">
        <v>271.10000000000002</v>
      </c>
      <c r="D1705" s="26">
        <v>271.2</v>
      </c>
      <c r="E1705" s="26">
        <v>307</v>
      </c>
      <c r="F1705" s="26">
        <v>365.8</v>
      </c>
      <c r="G1705" s="26">
        <v>337.9</v>
      </c>
      <c r="H1705" s="26">
        <v>397.8</v>
      </c>
      <c r="I1705" s="26">
        <v>505.2</v>
      </c>
      <c r="J1705" s="26">
        <v>415.2</v>
      </c>
      <c r="K1705" s="26">
        <v>869.2</v>
      </c>
      <c r="L1705" s="26">
        <v>938.8</v>
      </c>
      <c r="M1705" s="26">
        <v>806.3</v>
      </c>
      <c r="N1705" s="26">
        <v>822.1</v>
      </c>
    </row>
    <row r="1706" spans="1:14" x14ac:dyDescent="0.2">
      <c r="A1706" s="26"/>
      <c r="B1706" s="27" t="s">
        <v>4</v>
      </c>
      <c r="C1706" s="26">
        <v>540.1</v>
      </c>
      <c r="D1706" s="26">
        <v>471.4</v>
      </c>
      <c r="E1706" s="26">
        <v>613.29999999999995</v>
      </c>
      <c r="F1706" s="26">
        <v>761.8</v>
      </c>
      <c r="G1706" s="26">
        <v>641.29999999999995</v>
      </c>
      <c r="H1706" s="26">
        <v>844.1</v>
      </c>
      <c r="I1706" s="26">
        <v>1578.1</v>
      </c>
      <c r="J1706" s="26">
        <v>1507.1</v>
      </c>
      <c r="K1706" s="26">
        <v>1666.3</v>
      </c>
      <c r="L1706" s="26">
        <v>1572.4</v>
      </c>
      <c r="M1706" s="26">
        <v>1854.627</v>
      </c>
      <c r="N1706" s="26">
        <v>1750.6237149999999</v>
      </c>
    </row>
    <row r="1707" spans="1:14" x14ac:dyDescent="0.2">
      <c r="A1707" s="26"/>
      <c r="B1707" s="27" t="s">
        <v>5</v>
      </c>
      <c r="C1707" s="26" t="s">
        <v>13</v>
      </c>
      <c r="D1707" s="26" t="s">
        <v>13</v>
      </c>
      <c r="E1707" s="26" t="s">
        <v>13</v>
      </c>
      <c r="F1707" s="26" t="s">
        <v>13</v>
      </c>
      <c r="G1707" s="26" t="s">
        <v>13</v>
      </c>
      <c r="H1707" s="26" t="s">
        <v>13</v>
      </c>
      <c r="I1707" s="26" t="s">
        <v>13</v>
      </c>
      <c r="J1707" s="26" t="s">
        <v>13</v>
      </c>
      <c r="K1707" s="26" t="s">
        <v>13</v>
      </c>
      <c r="L1707" s="26" t="s">
        <v>13</v>
      </c>
      <c r="M1707" s="26" t="s">
        <v>13</v>
      </c>
      <c r="N1707" s="26" t="s">
        <v>13</v>
      </c>
    </row>
    <row r="1708" spans="1:14" x14ac:dyDescent="0.2">
      <c r="A1708" s="26"/>
      <c r="B1708" s="27" t="s">
        <v>6</v>
      </c>
      <c r="C1708" s="26">
        <v>105.3</v>
      </c>
      <c r="D1708" s="26">
        <v>94.2</v>
      </c>
      <c r="E1708" s="26">
        <v>105.2</v>
      </c>
      <c r="F1708" s="26">
        <v>130.5</v>
      </c>
      <c r="G1708" s="26">
        <v>145.69999999999999</v>
      </c>
      <c r="H1708" s="26">
        <v>161.30000000000001</v>
      </c>
      <c r="I1708" s="26">
        <v>208.8</v>
      </c>
      <c r="J1708" s="26">
        <v>214.3</v>
      </c>
      <c r="K1708" s="26">
        <v>220</v>
      </c>
      <c r="L1708" s="26">
        <v>211.2</v>
      </c>
      <c r="M1708" s="26">
        <v>239.1</v>
      </c>
      <c r="N1708" s="26">
        <v>102.1</v>
      </c>
    </row>
    <row r="1709" spans="1:14" x14ac:dyDescent="0.2">
      <c r="A1709" s="26"/>
      <c r="B1709" s="27" t="s">
        <v>7</v>
      </c>
      <c r="C1709" s="26">
        <v>158.4</v>
      </c>
      <c r="D1709" s="26">
        <v>141.1</v>
      </c>
      <c r="E1709" s="26">
        <v>226.9</v>
      </c>
      <c r="F1709" s="26">
        <v>321.10000000000002</v>
      </c>
      <c r="G1709" s="26">
        <v>170</v>
      </c>
      <c r="H1709" s="26">
        <v>369</v>
      </c>
      <c r="I1709" s="26">
        <v>605.4</v>
      </c>
      <c r="J1709" s="26">
        <v>509.2</v>
      </c>
      <c r="K1709" s="26">
        <v>543.20000000000005</v>
      </c>
      <c r="L1709" s="26">
        <v>391.9</v>
      </c>
      <c r="M1709" s="26">
        <v>622.70000000000005</v>
      </c>
      <c r="N1709" s="26">
        <v>585.01319899999999</v>
      </c>
    </row>
    <row r="1710" spans="1:14" x14ac:dyDescent="0.2">
      <c r="A1710" s="26"/>
      <c r="B1710" s="27" t="s">
        <v>8</v>
      </c>
      <c r="C1710" s="26">
        <v>44.6</v>
      </c>
      <c r="D1710" s="26">
        <v>42.6</v>
      </c>
      <c r="E1710" s="26">
        <v>57.2</v>
      </c>
      <c r="F1710" s="26">
        <v>59.4</v>
      </c>
      <c r="G1710" s="26">
        <v>62.5</v>
      </c>
      <c r="H1710" s="26">
        <v>46.3</v>
      </c>
      <c r="I1710" s="26">
        <v>68.7</v>
      </c>
      <c r="J1710" s="26">
        <v>96.9</v>
      </c>
      <c r="K1710" s="26">
        <v>80.900000000000006</v>
      </c>
      <c r="L1710" s="26">
        <v>98.7</v>
      </c>
      <c r="M1710" s="26">
        <v>57</v>
      </c>
      <c r="N1710" s="26">
        <v>47</v>
      </c>
    </row>
    <row r="1711" spans="1:14" x14ac:dyDescent="0.2">
      <c r="A1711" s="26"/>
      <c r="B1711" s="27" t="s">
        <v>9</v>
      </c>
      <c r="C1711" s="26">
        <v>24.9</v>
      </c>
      <c r="D1711" s="26">
        <v>33.4</v>
      </c>
      <c r="E1711" s="26">
        <v>62.7</v>
      </c>
      <c r="F1711" s="26">
        <v>77.7</v>
      </c>
      <c r="G1711" s="26">
        <v>47.2</v>
      </c>
      <c r="H1711" s="26">
        <v>58.8</v>
      </c>
      <c r="I1711" s="26">
        <v>70.8</v>
      </c>
      <c r="J1711" s="26">
        <v>35.9</v>
      </c>
      <c r="K1711" s="26">
        <v>38.799999999999997</v>
      </c>
      <c r="L1711" s="26">
        <v>29.3</v>
      </c>
      <c r="M1711" s="26">
        <v>92.9</v>
      </c>
      <c r="N1711" s="26">
        <v>98.1</v>
      </c>
    </row>
    <row r="1712" spans="1:14" x14ac:dyDescent="0.2">
      <c r="A1712" s="26"/>
      <c r="B1712" s="27" t="s">
        <v>10</v>
      </c>
      <c r="C1712" s="26">
        <v>154</v>
      </c>
      <c r="D1712" s="26">
        <v>104.9</v>
      </c>
      <c r="E1712" s="26">
        <v>104.9</v>
      </c>
      <c r="F1712" s="26">
        <v>101.8</v>
      </c>
      <c r="G1712" s="26">
        <v>143.1</v>
      </c>
      <c r="H1712" s="26">
        <v>129.69999999999999</v>
      </c>
      <c r="I1712" s="26">
        <v>543.4</v>
      </c>
      <c r="J1712" s="26">
        <v>554.4</v>
      </c>
      <c r="K1712" s="26">
        <v>680.6</v>
      </c>
      <c r="L1712" s="26">
        <v>724.4</v>
      </c>
      <c r="M1712" s="26">
        <v>740.02700000000004</v>
      </c>
      <c r="N1712" s="26">
        <v>784.71051599999998</v>
      </c>
    </row>
    <row r="1713" spans="1:14" x14ac:dyDescent="0.2">
      <c r="A1713" s="26"/>
      <c r="B1713" s="27" t="s">
        <v>11</v>
      </c>
      <c r="C1713" s="26" t="s">
        <v>13</v>
      </c>
      <c r="D1713" s="26" t="s">
        <v>13</v>
      </c>
      <c r="E1713" s="26" t="s">
        <v>13</v>
      </c>
      <c r="F1713" s="26" t="s">
        <v>13</v>
      </c>
      <c r="G1713" s="26" t="s">
        <v>13</v>
      </c>
      <c r="H1713" s="26">
        <v>0.1</v>
      </c>
      <c r="I1713" s="26">
        <v>13.1</v>
      </c>
      <c r="J1713" s="26">
        <v>17.399999999999999</v>
      </c>
      <c r="K1713" s="26">
        <v>37.5</v>
      </c>
      <c r="L1713" s="26">
        <v>33.200000000000003</v>
      </c>
      <c r="M1713" s="26">
        <v>18.2</v>
      </c>
      <c r="N1713" s="26">
        <v>31</v>
      </c>
    </row>
    <row r="1714" spans="1:14" x14ac:dyDescent="0.2">
      <c r="A1714" s="26"/>
      <c r="B1714" s="27" t="s">
        <v>12</v>
      </c>
      <c r="C1714" s="26">
        <v>52.9</v>
      </c>
      <c r="D1714" s="26">
        <v>55.2</v>
      </c>
      <c r="E1714" s="26">
        <v>56.4</v>
      </c>
      <c r="F1714" s="26">
        <v>71.3</v>
      </c>
      <c r="G1714" s="26">
        <v>72.8</v>
      </c>
      <c r="H1714" s="26">
        <v>78.900000000000006</v>
      </c>
      <c r="I1714" s="26">
        <v>67.900000000000006</v>
      </c>
      <c r="J1714" s="26">
        <v>79</v>
      </c>
      <c r="K1714" s="26">
        <v>65.3</v>
      </c>
      <c r="L1714" s="26">
        <v>83.7</v>
      </c>
      <c r="M1714" s="26">
        <v>84.7</v>
      </c>
      <c r="N1714" s="26">
        <v>102.7</v>
      </c>
    </row>
    <row r="1715" spans="1:14" x14ac:dyDescent="0.2">
      <c r="A1715" s="26" t="s">
        <v>224</v>
      </c>
      <c r="B1715" s="27" t="s">
        <v>1</v>
      </c>
      <c r="C1715" s="26">
        <v>1277.9100000000001</v>
      </c>
      <c r="D1715" s="26">
        <v>1595.76</v>
      </c>
      <c r="E1715" s="26">
        <v>1945.37</v>
      </c>
      <c r="F1715" s="26">
        <v>1843.42</v>
      </c>
      <c r="G1715" s="26">
        <v>1839.98</v>
      </c>
      <c r="H1715" s="26">
        <v>2756.71</v>
      </c>
      <c r="I1715" s="26">
        <v>2964.9</v>
      </c>
      <c r="J1715" s="26">
        <v>3732.78</v>
      </c>
      <c r="K1715" s="26">
        <v>3887.57</v>
      </c>
      <c r="L1715" s="26">
        <v>2286.0700000000002</v>
      </c>
      <c r="M1715" s="26">
        <v>1333.183</v>
      </c>
      <c r="N1715" s="26">
        <v>780.81036900000004</v>
      </c>
    </row>
    <row r="1716" spans="1:14" x14ac:dyDescent="0.2">
      <c r="A1716" s="26"/>
      <c r="B1716" s="27" t="s">
        <v>61</v>
      </c>
      <c r="C1716" s="26" t="s">
        <v>13</v>
      </c>
      <c r="D1716" s="26" t="s">
        <v>13</v>
      </c>
      <c r="E1716" s="26" t="s">
        <v>13</v>
      </c>
      <c r="F1716" s="26" t="s">
        <v>13</v>
      </c>
      <c r="G1716" s="26" t="s">
        <v>13</v>
      </c>
      <c r="H1716" s="26" t="s">
        <v>13</v>
      </c>
      <c r="I1716" s="26" t="s">
        <v>13</v>
      </c>
      <c r="J1716" s="26" t="s">
        <v>13</v>
      </c>
      <c r="K1716" s="26" t="s">
        <v>13</v>
      </c>
      <c r="L1716" s="26" t="s">
        <v>13</v>
      </c>
      <c r="M1716" s="26" t="s">
        <v>13</v>
      </c>
      <c r="N1716" s="26" t="s">
        <v>13</v>
      </c>
    </row>
    <row r="1717" spans="1:14" x14ac:dyDescent="0.2">
      <c r="A1717" s="26"/>
      <c r="B1717" s="27" t="s">
        <v>2</v>
      </c>
      <c r="C1717" s="26">
        <v>278.69600000000003</v>
      </c>
      <c r="D1717" s="26">
        <v>354.33199999999999</v>
      </c>
      <c r="E1717" s="26">
        <v>457.11399999999998</v>
      </c>
      <c r="F1717" s="26">
        <v>516.46500000000003</v>
      </c>
      <c r="G1717" s="26">
        <v>442.84399999999999</v>
      </c>
      <c r="H1717" s="26">
        <v>590.33699999999999</v>
      </c>
      <c r="I1717" s="26">
        <v>648.67999999999995</v>
      </c>
      <c r="J1717" s="26">
        <v>777.43399999999997</v>
      </c>
      <c r="K1717" s="26">
        <v>750.58699999999999</v>
      </c>
      <c r="L1717" s="26">
        <v>529.49900000000002</v>
      </c>
      <c r="M1717" s="26">
        <v>404.02199999999999</v>
      </c>
      <c r="N1717" s="26">
        <v>208.90813499999999</v>
      </c>
    </row>
    <row r="1718" spans="1:14" x14ac:dyDescent="0.2">
      <c r="A1718" s="26"/>
      <c r="B1718" s="27" t="s">
        <v>3</v>
      </c>
      <c r="C1718" s="26">
        <v>55.5779</v>
      </c>
      <c r="D1718" s="26">
        <v>15.670299999999999</v>
      </c>
      <c r="E1718" s="26">
        <v>20.806999999999999</v>
      </c>
      <c r="F1718" s="26">
        <v>28.887899999999998</v>
      </c>
      <c r="G1718" s="26">
        <v>113.098</v>
      </c>
      <c r="H1718" s="26">
        <v>118.78100000000001</v>
      </c>
      <c r="I1718" s="26">
        <v>160.905</v>
      </c>
      <c r="J1718" s="26">
        <v>155.40100000000001</v>
      </c>
      <c r="K1718" s="26">
        <v>152.81700000000001</v>
      </c>
      <c r="L1718" s="26">
        <v>125.05200000000001</v>
      </c>
      <c r="M1718" s="26">
        <v>124.584</v>
      </c>
      <c r="N1718" s="26">
        <v>108.26704599999999</v>
      </c>
    </row>
    <row r="1719" spans="1:14" x14ac:dyDescent="0.2">
      <c r="A1719" s="26"/>
      <c r="B1719" s="27" t="s">
        <v>4</v>
      </c>
      <c r="C1719" s="26">
        <v>943.63610000000006</v>
      </c>
      <c r="D1719" s="26">
        <v>1225.7577000000001</v>
      </c>
      <c r="E1719" s="26">
        <v>1467.4490000000001</v>
      </c>
      <c r="F1719" s="26">
        <v>1298.0671</v>
      </c>
      <c r="G1719" s="26">
        <v>1284.038</v>
      </c>
      <c r="H1719" s="26">
        <v>2047.5920000000001</v>
      </c>
      <c r="I1719" s="26">
        <v>2155.3150000000001</v>
      </c>
      <c r="J1719" s="26">
        <v>2799.9450000000002</v>
      </c>
      <c r="K1719" s="26">
        <v>2984.1660000000002</v>
      </c>
      <c r="L1719" s="26">
        <v>1631.519</v>
      </c>
      <c r="M1719" s="26">
        <v>804.577</v>
      </c>
      <c r="N1719" s="26">
        <v>463.63518800000003</v>
      </c>
    </row>
    <row r="1720" spans="1:14" x14ac:dyDescent="0.2">
      <c r="A1720" s="26"/>
      <c r="B1720" s="27" t="s">
        <v>5</v>
      </c>
      <c r="C1720" s="26">
        <v>58.3504</v>
      </c>
      <c r="D1720" s="26">
        <v>55.548999999999999</v>
      </c>
      <c r="E1720" s="26">
        <v>55.305500000000002</v>
      </c>
      <c r="F1720" s="26">
        <v>53.998199999999997</v>
      </c>
      <c r="G1720" s="26">
        <v>221.404</v>
      </c>
      <c r="H1720" s="26">
        <v>676.09500000000003</v>
      </c>
      <c r="I1720" s="26">
        <v>1015.07</v>
      </c>
      <c r="J1720" s="26">
        <v>1243.1600000000001</v>
      </c>
      <c r="K1720" s="26">
        <v>1441.61</v>
      </c>
      <c r="L1720" s="26">
        <v>501.709</v>
      </c>
      <c r="M1720" s="26">
        <v>63.284999999999997</v>
      </c>
      <c r="N1720" s="26">
        <v>10.854965999999999</v>
      </c>
    </row>
    <row r="1721" spans="1:14" x14ac:dyDescent="0.2">
      <c r="A1721" s="26"/>
      <c r="B1721" s="27" t="s">
        <v>6</v>
      </c>
      <c r="C1721" s="26">
        <v>64.636799999999994</v>
      </c>
      <c r="D1721" s="26">
        <v>48.9084</v>
      </c>
      <c r="E1721" s="26">
        <v>51.764600000000002</v>
      </c>
      <c r="F1721" s="26">
        <v>75.959999999999994</v>
      </c>
      <c r="G1721" s="26">
        <v>91.211200000000005</v>
      </c>
      <c r="H1721" s="26">
        <v>91.4208</v>
      </c>
      <c r="I1721" s="26">
        <v>100.76</v>
      </c>
      <c r="J1721" s="26">
        <v>119.55</v>
      </c>
      <c r="K1721" s="26">
        <v>144.17400000000001</v>
      </c>
      <c r="L1721" s="26">
        <v>108.27200000000001</v>
      </c>
      <c r="M1721" s="26">
        <v>84.813999999999993</v>
      </c>
      <c r="N1721" s="26">
        <v>34.585509000000002</v>
      </c>
    </row>
    <row r="1722" spans="1:14" x14ac:dyDescent="0.2">
      <c r="A1722" s="26"/>
      <c r="B1722" s="27" t="s">
        <v>7</v>
      </c>
      <c r="C1722" s="26">
        <v>53.353499999999997</v>
      </c>
      <c r="D1722" s="26">
        <v>69.682199999999995</v>
      </c>
      <c r="E1722" s="26">
        <v>232.958</v>
      </c>
      <c r="F1722" s="26">
        <v>208.66</v>
      </c>
      <c r="G1722" s="26">
        <v>160.209</v>
      </c>
      <c r="H1722" s="26">
        <v>260.32499999999999</v>
      </c>
      <c r="I1722" s="26">
        <v>114.34099999999999</v>
      </c>
      <c r="J1722" s="26">
        <v>108.36799999999999</v>
      </c>
      <c r="K1722" s="26">
        <v>97.037000000000006</v>
      </c>
      <c r="L1722" s="26">
        <v>54.927999999999997</v>
      </c>
      <c r="M1722" s="26">
        <v>34.713000000000001</v>
      </c>
      <c r="N1722" s="26">
        <v>19.329308999999999</v>
      </c>
    </row>
    <row r="1723" spans="1:14" x14ac:dyDescent="0.2">
      <c r="A1723" s="26"/>
      <c r="B1723" s="27" t="s">
        <v>8</v>
      </c>
      <c r="C1723" s="26" t="s">
        <v>13</v>
      </c>
      <c r="D1723" s="26" t="s">
        <v>13</v>
      </c>
      <c r="E1723" s="26" t="s">
        <v>13</v>
      </c>
      <c r="F1723" s="26" t="s">
        <v>13</v>
      </c>
      <c r="G1723" s="26" t="s">
        <v>13</v>
      </c>
      <c r="H1723" s="26" t="s">
        <v>13</v>
      </c>
      <c r="I1723" s="26" t="s">
        <v>13</v>
      </c>
      <c r="J1723" s="26" t="s">
        <v>13</v>
      </c>
      <c r="K1723" s="26" t="s">
        <v>13</v>
      </c>
      <c r="L1723" s="26" t="s">
        <v>13</v>
      </c>
      <c r="M1723" s="26" t="s">
        <v>13</v>
      </c>
      <c r="N1723" s="26" t="s">
        <v>13</v>
      </c>
    </row>
    <row r="1724" spans="1:14" x14ac:dyDescent="0.2">
      <c r="A1724" s="26"/>
      <c r="B1724" s="27" t="s">
        <v>9</v>
      </c>
      <c r="C1724" s="26">
        <v>19.4071</v>
      </c>
      <c r="D1724" s="26">
        <v>19.857800000000001</v>
      </c>
      <c r="E1724" s="26">
        <v>35.105499999999999</v>
      </c>
      <c r="F1724" s="26">
        <v>34.3322</v>
      </c>
      <c r="G1724" s="26">
        <v>31.5047</v>
      </c>
      <c r="H1724" s="26">
        <v>51.631</v>
      </c>
      <c r="I1724" s="26">
        <v>59.216299999999997</v>
      </c>
      <c r="J1724" s="26">
        <v>56.919400000000003</v>
      </c>
      <c r="K1724" s="26">
        <v>61.439</v>
      </c>
      <c r="L1724" s="26">
        <v>44.447000000000003</v>
      </c>
      <c r="M1724" s="26">
        <v>70.149000000000001</v>
      </c>
      <c r="N1724" s="26">
        <v>21.735963999999999</v>
      </c>
    </row>
    <row r="1725" spans="1:14" x14ac:dyDescent="0.2">
      <c r="A1725" s="26"/>
      <c r="B1725" s="27" t="s">
        <v>10</v>
      </c>
      <c r="C1725" s="26">
        <v>731.60400000000004</v>
      </c>
      <c r="D1725" s="26">
        <v>1019.72</v>
      </c>
      <c r="E1725" s="26">
        <v>1092.05</v>
      </c>
      <c r="F1725" s="26">
        <v>898.63699999999994</v>
      </c>
      <c r="G1725" s="26">
        <v>762.68299999999999</v>
      </c>
      <c r="H1725" s="26">
        <v>947.63599999999997</v>
      </c>
      <c r="I1725" s="26">
        <v>837.46299999999997</v>
      </c>
      <c r="J1725" s="26">
        <v>1253.19</v>
      </c>
      <c r="K1725" s="26">
        <v>1205.1199999999999</v>
      </c>
      <c r="L1725" s="26">
        <v>884.827</v>
      </c>
      <c r="M1725" s="26">
        <v>537.38400000000001</v>
      </c>
      <c r="N1725" s="26">
        <v>361.380246</v>
      </c>
    </row>
    <row r="1726" spans="1:14" x14ac:dyDescent="0.2">
      <c r="A1726" s="26"/>
      <c r="B1726" s="27" t="s">
        <v>11</v>
      </c>
      <c r="C1726" s="26">
        <v>0.12895100000000001</v>
      </c>
      <c r="D1726" s="26">
        <v>6.5429299999999996E-2</v>
      </c>
      <c r="E1726" s="26">
        <v>0.13489200000000001</v>
      </c>
      <c r="F1726" s="26">
        <v>0.55553699999999995</v>
      </c>
      <c r="G1726" s="26">
        <v>0.362958</v>
      </c>
      <c r="H1726" s="26">
        <v>0.66193599999999997</v>
      </c>
      <c r="I1726" s="26">
        <v>0.42176799999999998</v>
      </c>
      <c r="J1726" s="26">
        <v>0.62390599999999996</v>
      </c>
      <c r="K1726" s="26">
        <v>0.44600000000000001</v>
      </c>
      <c r="L1726" s="26">
        <v>0.24399999999999999</v>
      </c>
      <c r="M1726" s="26">
        <v>0.108</v>
      </c>
      <c r="N1726" s="26">
        <v>1.0380780000000001</v>
      </c>
    </row>
    <row r="1727" spans="1:14" x14ac:dyDescent="0.2">
      <c r="A1727" s="26"/>
      <c r="B1727" s="27" t="s">
        <v>12</v>
      </c>
      <c r="C1727" s="26">
        <v>16.1511</v>
      </c>
      <c r="D1727" s="26">
        <v>11.973599999999999</v>
      </c>
      <c r="E1727" s="26">
        <v>0.13489200000000001</v>
      </c>
      <c r="F1727" s="26">
        <v>25.9251</v>
      </c>
      <c r="G1727" s="26">
        <v>16.659800000000001</v>
      </c>
      <c r="H1727" s="26">
        <v>19.821300000000001</v>
      </c>
      <c r="I1727" s="26">
        <v>28.047599999999999</v>
      </c>
      <c r="J1727" s="26">
        <v>18.141300000000001</v>
      </c>
      <c r="K1727" s="26">
        <v>34.35</v>
      </c>
      <c r="L1727" s="26">
        <v>37.093000000000004</v>
      </c>
      <c r="M1727" s="26">
        <v>14.124000000000001</v>
      </c>
      <c r="N1727" s="26">
        <v>14.711116000000001</v>
      </c>
    </row>
    <row r="1728" spans="1:14" x14ac:dyDescent="0.2">
      <c r="A1728" s="26" t="s">
        <v>225</v>
      </c>
      <c r="B1728" s="27" t="s">
        <v>1</v>
      </c>
      <c r="C1728" s="26">
        <v>344.108</v>
      </c>
      <c r="D1728" s="26">
        <v>384.54399999999998</v>
      </c>
      <c r="E1728" s="26">
        <v>464.02199999999999</v>
      </c>
      <c r="F1728" s="26">
        <v>598.52800000000002</v>
      </c>
      <c r="G1728" s="26">
        <v>541.21699999999998</v>
      </c>
      <c r="H1728" s="26">
        <v>747.44500000000005</v>
      </c>
      <c r="I1728" s="26">
        <v>903.66600000000005</v>
      </c>
      <c r="J1728" s="26">
        <v>927.346</v>
      </c>
      <c r="K1728" s="26">
        <v>1068.73</v>
      </c>
      <c r="L1728" s="26">
        <v>1114.73</v>
      </c>
      <c r="M1728" s="26">
        <v>1104.6369999999999</v>
      </c>
      <c r="N1728" s="26">
        <v>1092.8379090000001</v>
      </c>
    </row>
    <row r="1729" spans="1:14" x14ac:dyDescent="0.2">
      <c r="A1729" s="26"/>
      <c r="B1729" s="27" t="s">
        <v>61</v>
      </c>
      <c r="C1729" s="26">
        <v>0.7</v>
      </c>
      <c r="D1729" s="26">
        <v>0.7</v>
      </c>
      <c r="E1729" s="26">
        <v>0.7</v>
      </c>
      <c r="F1729" s="26">
        <v>0.8</v>
      </c>
      <c r="G1729" s="26">
        <v>0.8</v>
      </c>
      <c r="H1729" s="26">
        <v>0.8</v>
      </c>
      <c r="I1729" s="26">
        <v>0.8</v>
      </c>
      <c r="J1729" s="26">
        <v>0.8</v>
      </c>
      <c r="K1729" s="26">
        <v>0.8</v>
      </c>
      <c r="L1729" s="26">
        <v>0.8</v>
      </c>
      <c r="M1729" s="26">
        <v>0.8</v>
      </c>
      <c r="N1729" s="26">
        <v>0.8</v>
      </c>
    </row>
    <row r="1730" spans="1:14" x14ac:dyDescent="0.2">
      <c r="A1730" s="26"/>
      <c r="B1730" s="27" t="s">
        <v>2</v>
      </c>
      <c r="C1730" s="26">
        <v>187.30799999999999</v>
      </c>
      <c r="D1730" s="26">
        <v>211.53399999999999</v>
      </c>
      <c r="E1730" s="26">
        <v>268.68200000000002</v>
      </c>
      <c r="F1730" s="26">
        <v>376.86700000000002</v>
      </c>
      <c r="G1730" s="26">
        <v>317.74700000000001</v>
      </c>
      <c r="H1730" s="26">
        <v>484.43099999999998</v>
      </c>
      <c r="I1730" s="26">
        <v>596.45600000000002</v>
      </c>
      <c r="J1730" s="26">
        <v>592.93600000000004</v>
      </c>
      <c r="K1730" s="26">
        <v>660.21699999999998</v>
      </c>
      <c r="L1730" s="26">
        <v>703.30700000000002</v>
      </c>
      <c r="M1730" s="26">
        <v>667.88800000000003</v>
      </c>
      <c r="N1730" s="26">
        <v>644.30467299999998</v>
      </c>
    </row>
    <row r="1731" spans="1:14" x14ac:dyDescent="0.2">
      <c r="A1731" s="26"/>
      <c r="B1731" s="27" t="s">
        <v>3</v>
      </c>
      <c r="C1731" s="26">
        <v>78.599999999999994</v>
      </c>
      <c r="D1731" s="26">
        <v>92.2</v>
      </c>
      <c r="E1731" s="26">
        <v>108.8</v>
      </c>
      <c r="F1731" s="26">
        <v>127.6</v>
      </c>
      <c r="G1731" s="26">
        <v>130.6</v>
      </c>
      <c r="H1731" s="26">
        <v>145</v>
      </c>
      <c r="I1731" s="26">
        <v>173.7</v>
      </c>
      <c r="J1731" s="26">
        <v>206.8</v>
      </c>
      <c r="K1731" s="26">
        <v>243</v>
      </c>
      <c r="L1731" s="26">
        <v>255.49</v>
      </c>
      <c r="M1731" s="26">
        <v>281.03899999999999</v>
      </c>
      <c r="N1731" s="26">
        <v>287.66323599999998</v>
      </c>
    </row>
    <row r="1732" spans="1:14" x14ac:dyDescent="0.2">
      <c r="A1732" s="26"/>
      <c r="B1732" s="27" t="s">
        <v>4</v>
      </c>
      <c r="C1732" s="26">
        <v>77.5</v>
      </c>
      <c r="D1732" s="26">
        <v>80.11</v>
      </c>
      <c r="E1732" s="26">
        <v>85.84</v>
      </c>
      <c r="F1732" s="26">
        <v>93.260999999999996</v>
      </c>
      <c r="G1732" s="26">
        <v>92.07</v>
      </c>
      <c r="H1732" s="26">
        <v>117.214</v>
      </c>
      <c r="I1732" s="26">
        <v>132.71</v>
      </c>
      <c r="J1732" s="26">
        <v>126.81</v>
      </c>
      <c r="K1732" s="26">
        <v>164.71</v>
      </c>
      <c r="L1732" s="26">
        <v>155.13300000000001</v>
      </c>
      <c r="M1732" s="26">
        <v>154.91</v>
      </c>
      <c r="N1732" s="26">
        <v>160.07</v>
      </c>
    </row>
    <row r="1733" spans="1:14" x14ac:dyDescent="0.2">
      <c r="A1733" s="26"/>
      <c r="B1733" s="27" t="s">
        <v>5</v>
      </c>
      <c r="C1733" s="26" t="s">
        <v>13</v>
      </c>
      <c r="D1733" s="26" t="s">
        <v>13</v>
      </c>
      <c r="E1733" s="26" t="s">
        <v>13</v>
      </c>
      <c r="F1733" s="26" t="s">
        <v>13</v>
      </c>
      <c r="G1733" s="26" t="s">
        <v>13</v>
      </c>
      <c r="H1733" s="26" t="s">
        <v>13</v>
      </c>
      <c r="I1733" s="26" t="s">
        <v>13</v>
      </c>
      <c r="J1733" s="26" t="s">
        <v>13</v>
      </c>
      <c r="K1733" s="26" t="s">
        <v>13</v>
      </c>
      <c r="L1733" s="26" t="s">
        <v>13</v>
      </c>
      <c r="M1733" s="26" t="s">
        <v>13</v>
      </c>
      <c r="N1733" s="26" t="s">
        <v>13</v>
      </c>
    </row>
    <row r="1734" spans="1:14" x14ac:dyDescent="0.2">
      <c r="A1734" s="26"/>
      <c r="B1734" s="27" t="s">
        <v>6</v>
      </c>
      <c r="C1734" s="26">
        <v>51.2</v>
      </c>
      <c r="D1734" s="26">
        <v>46.11</v>
      </c>
      <c r="E1734" s="26">
        <v>44.64</v>
      </c>
      <c r="F1734" s="26">
        <v>45.155000000000001</v>
      </c>
      <c r="G1734" s="26">
        <v>46.17</v>
      </c>
      <c r="H1734" s="26">
        <v>47.11</v>
      </c>
      <c r="I1734" s="26">
        <v>47.11</v>
      </c>
      <c r="J1734" s="26">
        <v>47.11</v>
      </c>
      <c r="K1734" s="26">
        <v>47.11</v>
      </c>
      <c r="L1734" s="26">
        <v>47.582999999999998</v>
      </c>
      <c r="M1734" s="26">
        <v>47.11</v>
      </c>
      <c r="N1734" s="26">
        <v>47.11</v>
      </c>
    </row>
    <row r="1735" spans="1:14" x14ac:dyDescent="0.2">
      <c r="A1735" s="26"/>
      <c r="B1735" s="27" t="s">
        <v>7</v>
      </c>
      <c r="C1735" s="26">
        <v>3.6</v>
      </c>
      <c r="D1735" s="26">
        <v>3.7</v>
      </c>
      <c r="E1735" s="26">
        <v>8.1999999999999993</v>
      </c>
      <c r="F1735" s="26">
        <v>7.306</v>
      </c>
      <c r="G1735" s="26">
        <v>9.5</v>
      </c>
      <c r="H1735" s="26">
        <v>8.7044999999999995</v>
      </c>
      <c r="I1735" s="26">
        <v>34.4</v>
      </c>
      <c r="J1735" s="26">
        <v>47.5</v>
      </c>
      <c r="K1735" s="26">
        <v>50.6</v>
      </c>
      <c r="L1735" s="26">
        <v>48.4</v>
      </c>
      <c r="M1735" s="26">
        <v>47.3</v>
      </c>
      <c r="N1735" s="26">
        <v>49.56</v>
      </c>
    </row>
    <row r="1736" spans="1:14" x14ac:dyDescent="0.2">
      <c r="A1736" s="26"/>
      <c r="B1736" s="27" t="s">
        <v>8</v>
      </c>
      <c r="C1736" s="26">
        <v>1.7</v>
      </c>
      <c r="D1736" s="26">
        <v>3.1</v>
      </c>
      <c r="E1736" s="26">
        <v>1.2</v>
      </c>
      <c r="F1736" s="26">
        <v>1.9</v>
      </c>
      <c r="G1736" s="26">
        <v>1.7</v>
      </c>
      <c r="H1736" s="26">
        <v>2.5</v>
      </c>
      <c r="I1736" s="26">
        <v>2.5</v>
      </c>
      <c r="J1736" s="26">
        <v>2.5</v>
      </c>
      <c r="K1736" s="26">
        <v>37.299999999999997</v>
      </c>
      <c r="L1736" s="26">
        <v>18.05</v>
      </c>
      <c r="M1736" s="26">
        <v>18.5</v>
      </c>
      <c r="N1736" s="26">
        <v>19.329999999999998</v>
      </c>
    </row>
    <row r="1737" spans="1:14" x14ac:dyDescent="0.2">
      <c r="A1737" s="26"/>
      <c r="B1737" s="27" t="s">
        <v>9</v>
      </c>
      <c r="C1737" s="26">
        <v>1.8</v>
      </c>
      <c r="D1737" s="26">
        <v>1.5</v>
      </c>
      <c r="E1737" s="26">
        <v>2.1</v>
      </c>
      <c r="F1737" s="26">
        <v>2.1</v>
      </c>
      <c r="G1737" s="26">
        <v>2.1</v>
      </c>
      <c r="H1737" s="26">
        <v>2.1</v>
      </c>
      <c r="I1737" s="26">
        <v>2.1</v>
      </c>
      <c r="J1737" s="26">
        <v>2.1</v>
      </c>
      <c r="K1737" s="26">
        <v>2.1</v>
      </c>
      <c r="L1737" s="26">
        <v>2.1</v>
      </c>
      <c r="M1737" s="26">
        <v>2.1</v>
      </c>
      <c r="N1737" s="26">
        <v>2.1</v>
      </c>
    </row>
    <row r="1738" spans="1:14" x14ac:dyDescent="0.2">
      <c r="A1738" s="26"/>
      <c r="B1738" s="27" t="s">
        <v>10</v>
      </c>
      <c r="C1738" s="26">
        <v>4.3</v>
      </c>
      <c r="D1738" s="26">
        <v>6.5</v>
      </c>
      <c r="E1738" s="26">
        <v>8.6999999999999993</v>
      </c>
      <c r="F1738" s="26">
        <v>6.8</v>
      </c>
      <c r="G1738" s="26">
        <v>6.6</v>
      </c>
      <c r="H1738" s="26">
        <v>9.4</v>
      </c>
      <c r="I1738" s="26">
        <v>6.6</v>
      </c>
      <c r="J1738" s="26">
        <v>6.6</v>
      </c>
      <c r="K1738" s="26">
        <v>6.6</v>
      </c>
      <c r="L1738" s="26">
        <v>9</v>
      </c>
      <c r="M1738" s="26">
        <v>6.6</v>
      </c>
      <c r="N1738" s="26">
        <v>6.6</v>
      </c>
    </row>
    <row r="1739" spans="1:14" x14ac:dyDescent="0.2">
      <c r="A1739" s="26"/>
      <c r="B1739" s="27" t="s">
        <v>11</v>
      </c>
      <c r="C1739" s="26" t="s">
        <v>13</v>
      </c>
      <c r="D1739" s="26" t="s">
        <v>13</v>
      </c>
      <c r="E1739" s="26" t="s">
        <v>13</v>
      </c>
      <c r="F1739" s="26" t="s">
        <v>13</v>
      </c>
      <c r="G1739" s="26" t="s">
        <v>13</v>
      </c>
      <c r="H1739" s="26" t="s">
        <v>13</v>
      </c>
      <c r="I1739" s="26" t="s">
        <v>13</v>
      </c>
      <c r="J1739" s="26" t="s">
        <v>13</v>
      </c>
      <c r="K1739" s="26" t="s">
        <v>13</v>
      </c>
      <c r="L1739" s="26" t="s">
        <v>13</v>
      </c>
      <c r="M1739" s="26" t="s">
        <v>13</v>
      </c>
      <c r="N1739" s="26" t="s">
        <v>13</v>
      </c>
    </row>
    <row r="1740" spans="1:14" x14ac:dyDescent="0.2">
      <c r="A1740" s="26"/>
      <c r="B1740" s="27" t="s">
        <v>12</v>
      </c>
      <c r="C1740" s="26">
        <v>14.9</v>
      </c>
      <c r="D1740" s="26">
        <v>19.2</v>
      </c>
      <c r="E1740" s="26">
        <v>21</v>
      </c>
      <c r="F1740" s="26">
        <v>30</v>
      </c>
      <c r="G1740" s="26">
        <v>26</v>
      </c>
      <c r="H1740" s="26">
        <v>47.4</v>
      </c>
      <c r="I1740" s="26">
        <v>40</v>
      </c>
      <c r="J1740" s="26">
        <v>21</v>
      </c>
      <c r="K1740" s="26">
        <v>21</v>
      </c>
      <c r="L1740" s="26">
        <v>30</v>
      </c>
      <c r="M1740" s="26">
        <v>33.299999999999997</v>
      </c>
      <c r="N1740" s="26">
        <v>35.369999999999997</v>
      </c>
    </row>
    <row r="1741" spans="1:14" x14ac:dyDescent="0.2">
      <c r="A1741" s="26" t="s">
        <v>226</v>
      </c>
      <c r="B1741" s="27" t="s">
        <v>1</v>
      </c>
      <c r="C1741" s="26">
        <v>3147.4</v>
      </c>
      <c r="D1741" s="26">
        <v>3408.4</v>
      </c>
      <c r="E1741" s="26">
        <v>4354.53</v>
      </c>
      <c r="F1741" s="26">
        <v>5714.83</v>
      </c>
      <c r="G1741" s="26">
        <v>4817.68</v>
      </c>
      <c r="H1741" s="26">
        <v>6043.6</v>
      </c>
      <c r="I1741" s="26">
        <v>6512.43</v>
      </c>
      <c r="J1741" s="26">
        <v>7339.58</v>
      </c>
      <c r="K1741" s="26">
        <v>7619.11</v>
      </c>
      <c r="L1741" s="26">
        <v>7684.0940000000001</v>
      </c>
      <c r="M1741" s="26">
        <v>7962.64</v>
      </c>
      <c r="N1741" s="26">
        <v>7955.6227909999998</v>
      </c>
    </row>
    <row r="1742" spans="1:14" x14ac:dyDescent="0.2">
      <c r="A1742" s="26"/>
      <c r="B1742" s="27" t="s">
        <v>61</v>
      </c>
      <c r="C1742" s="26">
        <v>23.927299999999999</v>
      </c>
      <c r="D1742" s="26">
        <v>11.114100000000001</v>
      </c>
      <c r="E1742" s="26">
        <v>10.456099999999999</v>
      </c>
      <c r="F1742" s="26">
        <v>10.4339</v>
      </c>
      <c r="G1742" s="26">
        <v>6.1094299999999997</v>
      </c>
      <c r="H1742" s="26">
        <v>5.3675899999999999</v>
      </c>
      <c r="I1742" s="26">
        <v>4.3611899999999997</v>
      </c>
      <c r="J1742" s="26">
        <v>4.3611899999999997</v>
      </c>
      <c r="K1742" s="26">
        <v>4.3611899999999997</v>
      </c>
      <c r="L1742" s="26">
        <v>4.3609999999999998</v>
      </c>
      <c r="M1742" s="26">
        <v>4.3609999999999998</v>
      </c>
      <c r="N1742" s="26" t="s">
        <v>13</v>
      </c>
    </row>
    <row r="1743" spans="1:14" x14ac:dyDescent="0.2">
      <c r="A1743" s="26"/>
      <c r="B1743" s="27" t="s">
        <v>2</v>
      </c>
      <c r="C1743" s="26">
        <v>1311.52</v>
      </c>
      <c r="D1743" s="26">
        <v>1418.85</v>
      </c>
      <c r="E1743" s="26">
        <v>1843.86</v>
      </c>
      <c r="F1743" s="26">
        <v>2559.71</v>
      </c>
      <c r="G1743" s="26">
        <v>1737.05</v>
      </c>
      <c r="H1743" s="26">
        <v>2453.25</v>
      </c>
      <c r="I1743" s="26">
        <v>2524.2800000000002</v>
      </c>
      <c r="J1743" s="26">
        <v>2850.36</v>
      </c>
      <c r="K1743" s="26">
        <v>2890.84</v>
      </c>
      <c r="L1743" s="26">
        <v>2819.46</v>
      </c>
      <c r="M1743" s="26">
        <v>2779.77</v>
      </c>
      <c r="N1743" s="26">
        <v>2574.9195530000002</v>
      </c>
    </row>
    <row r="1744" spans="1:14" x14ac:dyDescent="0.2">
      <c r="A1744" s="26"/>
      <c r="B1744" s="27" t="s">
        <v>3</v>
      </c>
      <c r="C1744" s="26">
        <v>751.58699999999999</v>
      </c>
      <c r="D1744" s="26">
        <v>798.49199999999996</v>
      </c>
      <c r="E1744" s="26">
        <v>968.29399999999998</v>
      </c>
      <c r="F1744" s="26">
        <v>1121.5</v>
      </c>
      <c r="G1744" s="26">
        <v>1087.5999999999999</v>
      </c>
      <c r="H1744" s="26">
        <v>1268.1600000000001</v>
      </c>
      <c r="I1744" s="26">
        <v>1355.95</v>
      </c>
      <c r="J1744" s="26">
        <v>1438.88</v>
      </c>
      <c r="K1744" s="26">
        <v>1600.74</v>
      </c>
      <c r="L1744" s="26">
        <v>1589.866</v>
      </c>
      <c r="M1744" s="26">
        <v>1691.08</v>
      </c>
      <c r="N1744" s="26">
        <v>1837.55034</v>
      </c>
    </row>
    <row r="1745" spans="1:14" x14ac:dyDescent="0.2">
      <c r="A1745" s="26"/>
      <c r="B1745" s="27" t="s">
        <v>4</v>
      </c>
      <c r="C1745" s="26">
        <v>1060.3657000000001</v>
      </c>
      <c r="D1745" s="26">
        <v>1179.9439</v>
      </c>
      <c r="E1745" s="26">
        <v>1531.9199000000001</v>
      </c>
      <c r="F1745" s="26">
        <v>2023.1860999999999</v>
      </c>
      <c r="G1745" s="26">
        <v>1986.92057</v>
      </c>
      <c r="H1745" s="26">
        <v>2316.8224100000002</v>
      </c>
      <c r="I1745" s="26">
        <v>2627.8388100000002</v>
      </c>
      <c r="J1745" s="26">
        <v>3045.9788100000001</v>
      </c>
      <c r="K1745" s="26">
        <v>3123.1688100000001</v>
      </c>
      <c r="L1745" s="26">
        <v>3270.3989999999999</v>
      </c>
      <c r="M1745" s="26">
        <v>3487.4290000000001</v>
      </c>
      <c r="N1745" s="26">
        <v>3538.7864399999999</v>
      </c>
    </row>
    <row r="1746" spans="1:14" x14ac:dyDescent="0.2">
      <c r="A1746" s="26"/>
      <c r="B1746" s="27" t="s">
        <v>5</v>
      </c>
      <c r="C1746" s="26" t="s">
        <v>13</v>
      </c>
      <c r="D1746" s="26" t="s">
        <v>13</v>
      </c>
      <c r="E1746" s="26">
        <v>124.32</v>
      </c>
      <c r="F1746" s="26">
        <v>155.827</v>
      </c>
      <c r="G1746" s="26">
        <v>48.616</v>
      </c>
      <c r="H1746" s="26">
        <v>56.072499999999998</v>
      </c>
      <c r="I1746" s="26">
        <v>114.74299999999999</v>
      </c>
      <c r="J1746" s="26">
        <v>42.157400000000003</v>
      </c>
      <c r="K1746" s="26">
        <v>9.2460000000000004</v>
      </c>
      <c r="L1746" s="26">
        <v>0.91600000000000004</v>
      </c>
      <c r="M1746" s="26">
        <v>2.19</v>
      </c>
      <c r="N1746" s="26" t="s">
        <v>13</v>
      </c>
    </row>
    <row r="1747" spans="1:14" x14ac:dyDescent="0.2">
      <c r="A1747" s="26"/>
      <c r="B1747" s="27" t="s">
        <v>6</v>
      </c>
      <c r="C1747" s="26">
        <v>233.08799999999999</v>
      </c>
      <c r="D1747" s="26">
        <v>265.05</v>
      </c>
      <c r="E1747" s="26">
        <v>311.36399999999998</v>
      </c>
      <c r="F1747" s="26">
        <v>378.78899999999999</v>
      </c>
      <c r="G1747" s="26">
        <v>447.10899999999998</v>
      </c>
      <c r="H1747" s="26">
        <v>491.45800000000003</v>
      </c>
      <c r="I1747" s="26">
        <v>588.46100000000001</v>
      </c>
      <c r="J1747" s="26">
        <v>727.74900000000002</v>
      </c>
      <c r="K1747" s="26">
        <v>803.35900000000004</v>
      </c>
      <c r="L1747" s="26">
        <v>915.22199999999998</v>
      </c>
      <c r="M1747" s="26">
        <v>1028.19</v>
      </c>
      <c r="N1747" s="26">
        <v>974.77685299999996</v>
      </c>
    </row>
    <row r="1748" spans="1:14" x14ac:dyDescent="0.2">
      <c r="A1748" s="26"/>
      <c r="B1748" s="27" t="s">
        <v>7</v>
      </c>
      <c r="C1748" s="26">
        <v>20.231999999999999</v>
      </c>
      <c r="D1748" s="26">
        <v>32.232999999999997</v>
      </c>
      <c r="E1748" s="26">
        <v>29.399000000000001</v>
      </c>
      <c r="F1748" s="26">
        <v>86.352000000000004</v>
      </c>
      <c r="G1748" s="26">
        <v>71.656999999999996</v>
      </c>
      <c r="H1748" s="26">
        <v>37.481200000000001</v>
      </c>
      <c r="I1748" s="26">
        <v>52.304499999999997</v>
      </c>
      <c r="J1748" s="26">
        <v>86.081000000000003</v>
      </c>
      <c r="K1748" s="26">
        <v>101.399</v>
      </c>
      <c r="L1748" s="26">
        <v>102.371</v>
      </c>
      <c r="M1748" s="26">
        <v>83.120999999999995</v>
      </c>
      <c r="N1748" s="26" t="s">
        <v>13</v>
      </c>
    </row>
    <row r="1749" spans="1:14" x14ac:dyDescent="0.2">
      <c r="A1749" s="26"/>
      <c r="B1749" s="27" t="s">
        <v>8</v>
      </c>
      <c r="C1749" s="26">
        <v>81.628</v>
      </c>
      <c r="D1749" s="26">
        <v>95.338999999999999</v>
      </c>
      <c r="E1749" s="26">
        <v>111.27200000000001</v>
      </c>
      <c r="F1749" s="26">
        <v>159.48400000000001</v>
      </c>
      <c r="G1749" s="26">
        <v>152.41900000000001</v>
      </c>
      <c r="H1749" s="26">
        <v>196.76400000000001</v>
      </c>
      <c r="I1749" s="26">
        <v>215.80099999999999</v>
      </c>
      <c r="J1749" s="26">
        <v>229.47900000000001</v>
      </c>
      <c r="K1749" s="26">
        <v>209.857</v>
      </c>
      <c r="L1749" s="26">
        <v>274.512</v>
      </c>
      <c r="M1749" s="26">
        <v>292.15699999999998</v>
      </c>
      <c r="N1749" s="26" t="s">
        <v>13</v>
      </c>
    </row>
    <row r="1750" spans="1:14" x14ac:dyDescent="0.2">
      <c r="A1750" s="26"/>
      <c r="B1750" s="27" t="s">
        <v>9</v>
      </c>
      <c r="C1750" s="26">
        <v>96.490099999999998</v>
      </c>
      <c r="D1750" s="26">
        <v>108.727</v>
      </c>
      <c r="E1750" s="26">
        <v>231.76300000000001</v>
      </c>
      <c r="F1750" s="26">
        <v>301.87900000000002</v>
      </c>
      <c r="G1750" s="26">
        <v>313.358</v>
      </c>
      <c r="H1750" s="26">
        <v>387.762</v>
      </c>
      <c r="I1750" s="26">
        <v>374.654</v>
      </c>
      <c r="J1750" s="26">
        <v>401.20299999999997</v>
      </c>
      <c r="K1750" s="26">
        <v>478.21199999999999</v>
      </c>
      <c r="L1750" s="26">
        <v>515.79899999999998</v>
      </c>
      <c r="M1750" s="26">
        <v>610.68299999999999</v>
      </c>
      <c r="N1750" s="26" t="s">
        <v>13</v>
      </c>
    </row>
    <row r="1751" spans="1:14" x14ac:dyDescent="0.2">
      <c r="A1751" s="26"/>
      <c r="B1751" s="27" t="s">
        <v>10</v>
      </c>
      <c r="C1751" s="26">
        <v>501.32400000000001</v>
      </c>
      <c r="D1751" s="26">
        <v>547.16200000000003</v>
      </c>
      <c r="E1751" s="26">
        <v>569.33299999999997</v>
      </c>
      <c r="F1751" s="26">
        <v>783.81100000000004</v>
      </c>
      <c r="G1751" s="26">
        <v>789.74800000000005</v>
      </c>
      <c r="H1751" s="26">
        <v>977.976</v>
      </c>
      <c r="I1751" s="26">
        <v>1107.67</v>
      </c>
      <c r="J1751" s="26">
        <v>1378.4</v>
      </c>
      <c r="K1751" s="26">
        <v>1338.52</v>
      </c>
      <c r="L1751" s="26">
        <v>1273.06</v>
      </c>
      <c r="M1751" s="26">
        <v>1267.54</v>
      </c>
      <c r="N1751" s="26" t="s">
        <v>13</v>
      </c>
    </row>
    <row r="1752" spans="1:14" x14ac:dyDescent="0.2">
      <c r="A1752" s="26"/>
      <c r="B1752" s="27" t="s">
        <v>11</v>
      </c>
      <c r="C1752" s="26" t="s">
        <v>13</v>
      </c>
      <c r="D1752" s="26" t="s">
        <v>13</v>
      </c>
      <c r="E1752" s="26">
        <v>24.344999999999999</v>
      </c>
      <c r="F1752" s="26">
        <v>19.12</v>
      </c>
      <c r="G1752" s="26">
        <v>17.824000000000002</v>
      </c>
      <c r="H1752" s="26">
        <v>19.094000000000001</v>
      </c>
      <c r="I1752" s="26">
        <v>20.98</v>
      </c>
      <c r="J1752" s="26">
        <v>23.841000000000001</v>
      </c>
      <c r="K1752" s="26">
        <v>21.182200000000002</v>
      </c>
      <c r="L1752" s="26">
        <v>23.908999999999999</v>
      </c>
      <c r="M1752" s="26">
        <v>35.015999999999998</v>
      </c>
      <c r="N1752" s="26" t="s">
        <v>13</v>
      </c>
    </row>
    <row r="1753" spans="1:14" x14ac:dyDescent="0.2">
      <c r="A1753" s="26"/>
      <c r="B1753" s="27" t="s">
        <v>12</v>
      </c>
      <c r="C1753" s="26">
        <v>127.604</v>
      </c>
      <c r="D1753" s="26">
        <v>131.43199999999999</v>
      </c>
      <c r="E1753" s="26">
        <v>130.11699999999999</v>
      </c>
      <c r="F1753" s="26">
        <v>137.92400000000001</v>
      </c>
      <c r="G1753" s="26">
        <v>146.19999999999999</v>
      </c>
      <c r="H1753" s="26">
        <v>150.22</v>
      </c>
      <c r="I1753" s="26">
        <v>153.22499999999999</v>
      </c>
      <c r="J1753" s="26">
        <v>157.065</v>
      </c>
      <c r="K1753" s="26">
        <v>161.38900000000001</v>
      </c>
      <c r="L1753" s="26">
        <v>164.61699999999999</v>
      </c>
      <c r="M1753" s="26">
        <v>168.53100000000001</v>
      </c>
      <c r="N1753" s="26">
        <v>168.81078099999999</v>
      </c>
    </row>
    <row r="1754" spans="1:14" x14ac:dyDescent="0.2">
      <c r="A1754" s="26" t="s">
        <v>227</v>
      </c>
      <c r="B1754" s="27" t="s">
        <v>1</v>
      </c>
      <c r="C1754" s="26">
        <v>6463.32</v>
      </c>
      <c r="D1754" s="26">
        <v>6587.47</v>
      </c>
      <c r="E1754" s="26">
        <v>7543.67</v>
      </c>
      <c r="F1754" s="26">
        <v>11084.3</v>
      </c>
      <c r="G1754" s="26">
        <v>9186.2099999999991</v>
      </c>
      <c r="H1754" s="26">
        <v>12017.2</v>
      </c>
      <c r="I1754" s="26">
        <v>12316.2</v>
      </c>
      <c r="J1754" s="26">
        <v>14260.5</v>
      </c>
      <c r="K1754" s="26">
        <v>16320.4</v>
      </c>
      <c r="L1754" s="26">
        <v>20921.599999999999</v>
      </c>
      <c r="M1754" s="26">
        <v>23610.21</v>
      </c>
      <c r="N1754" s="26">
        <v>24232.727999999999</v>
      </c>
    </row>
    <row r="1755" spans="1:14" x14ac:dyDescent="0.2">
      <c r="A1755" s="26"/>
      <c r="B1755" s="27" t="s">
        <v>61</v>
      </c>
      <c r="C1755" s="26">
        <v>4.5728900000000001</v>
      </c>
      <c r="D1755" s="26">
        <v>4.1450800000000001</v>
      </c>
      <c r="E1755" s="26">
        <v>3.11633</v>
      </c>
      <c r="F1755" s="26">
        <v>4.9182100000000002</v>
      </c>
      <c r="G1755" s="26">
        <v>4.9167399999999999</v>
      </c>
      <c r="H1755" s="26">
        <v>21.6999</v>
      </c>
      <c r="I1755" s="26">
        <v>90.529600000000002</v>
      </c>
      <c r="J1755" s="26">
        <v>117.11</v>
      </c>
      <c r="K1755" s="26">
        <v>256.28199999999998</v>
      </c>
      <c r="L1755" s="26">
        <v>91.221000000000004</v>
      </c>
      <c r="M1755" s="26">
        <v>83.216999999999999</v>
      </c>
      <c r="N1755" s="26">
        <v>111.682</v>
      </c>
    </row>
    <row r="1756" spans="1:14" x14ac:dyDescent="0.2">
      <c r="A1756" s="26"/>
      <c r="B1756" s="27" t="s">
        <v>2</v>
      </c>
      <c r="C1756" s="26">
        <v>2198.2800000000002</v>
      </c>
      <c r="D1756" s="26">
        <v>2390.23</v>
      </c>
      <c r="E1756" s="26">
        <v>2528.04</v>
      </c>
      <c r="F1756" s="26">
        <v>3107.02</v>
      </c>
      <c r="G1756" s="26">
        <v>2609.5700000000002</v>
      </c>
      <c r="H1756" s="26">
        <v>3320.87</v>
      </c>
      <c r="I1756" s="26">
        <v>3206.64</v>
      </c>
      <c r="J1756" s="26">
        <v>3610.71</v>
      </c>
      <c r="K1756" s="26">
        <v>3418.61</v>
      </c>
      <c r="L1756" s="26">
        <v>3869.41</v>
      </c>
      <c r="M1756" s="26">
        <v>3855.7550000000001</v>
      </c>
      <c r="N1756" s="26">
        <v>4316.2510000000002</v>
      </c>
    </row>
    <row r="1757" spans="1:14" x14ac:dyDescent="0.2">
      <c r="A1757" s="26"/>
      <c r="B1757" s="27" t="s">
        <v>3</v>
      </c>
      <c r="C1757" s="26">
        <v>3018.31</v>
      </c>
      <c r="D1757" s="26">
        <v>2754.3</v>
      </c>
      <c r="E1757" s="26">
        <v>3029.74</v>
      </c>
      <c r="F1757" s="26">
        <v>3788.93</v>
      </c>
      <c r="G1757" s="26">
        <v>3670.9</v>
      </c>
      <c r="H1757" s="26">
        <v>5486.82</v>
      </c>
      <c r="I1757" s="26">
        <v>5616.44</v>
      </c>
      <c r="J1757" s="26">
        <v>6547.97</v>
      </c>
      <c r="K1757" s="26">
        <v>7832.81</v>
      </c>
      <c r="L1757" s="26">
        <v>10597.6</v>
      </c>
      <c r="M1757" s="26">
        <v>11342.644</v>
      </c>
      <c r="N1757" s="26">
        <v>11274.656999999999</v>
      </c>
    </row>
    <row r="1758" spans="1:14" x14ac:dyDescent="0.2">
      <c r="A1758" s="26"/>
      <c r="B1758" s="27" t="s">
        <v>4</v>
      </c>
      <c r="C1758" s="26">
        <v>1242.1571100000001</v>
      </c>
      <c r="D1758" s="26">
        <v>1438.79492</v>
      </c>
      <c r="E1758" s="26">
        <v>1982.77367</v>
      </c>
      <c r="F1758" s="26">
        <v>4183.3810000000003</v>
      </c>
      <c r="G1758" s="26">
        <v>2900.8232600000001</v>
      </c>
      <c r="H1758" s="26">
        <v>3187.7669999999998</v>
      </c>
      <c r="I1758" s="26">
        <v>3402.5904</v>
      </c>
      <c r="J1758" s="26">
        <v>3984.7570000000001</v>
      </c>
      <c r="K1758" s="26">
        <v>4812.6980000000003</v>
      </c>
      <c r="L1758" s="26">
        <v>6363.3689999999997</v>
      </c>
      <c r="M1758" s="26">
        <v>8328.5939999999991</v>
      </c>
      <c r="N1758" s="26">
        <v>8530.1380000000008</v>
      </c>
    </row>
    <row r="1759" spans="1:14" x14ac:dyDescent="0.2">
      <c r="A1759" s="26"/>
      <c r="B1759" s="27" t="s">
        <v>5</v>
      </c>
      <c r="C1759" s="26">
        <v>7.8834</v>
      </c>
      <c r="D1759" s="26">
        <v>15.6503</v>
      </c>
      <c r="E1759" s="26">
        <v>21.547000000000001</v>
      </c>
      <c r="F1759" s="26">
        <v>35.491199999999999</v>
      </c>
      <c r="G1759" s="26">
        <v>23.593699999999998</v>
      </c>
      <c r="H1759" s="26">
        <v>20.203800000000001</v>
      </c>
      <c r="I1759" s="26">
        <v>50.6496</v>
      </c>
      <c r="J1759" s="26">
        <v>41.939300000000003</v>
      </c>
      <c r="K1759" s="26">
        <v>77.202600000000004</v>
      </c>
      <c r="L1759" s="26">
        <v>70.009</v>
      </c>
      <c r="M1759" s="26">
        <v>42.363</v>
      </c>
      <c r="N1759" s="26">
        <v>59.826000000000001</v>
      </c>
    </row>
    <row r="1760" spans="1:14" x14ac:dyDescent="0.2">
      <c r="A1760" s="26"/>
      <c r="B1760" s="27" t="s">
        <v>6</v>
      </c>
      <c r="C1760" s="26">
        <v>137.673</v>
      </c>
      <c r="D1760" s="26">
        <v>179.46600000000001</v>
      </c>
      <c r="E1760" s="26">
        <v>293.84800000000001</v>
      </c>
      <c r="F1760" s="26">
        <v>1037.97</v>
      </c>
      <c r="G1760" s="26">
        <v>694.88499999999999</v>
      </c>
      <c r="H1760" s="26">
        <v>880.11</v>
      </c>
      <c r="I1760" s="26">
        <v>939.05799999999999</v>
      </c>
      <c r="J1760" s="26">
        <v>881.327</v>
      </c>
      <c r="K1760" s="26">
        <v>805.17899999999997</v>
      </c>
      <c r="L1760" s="26">
        <v>814.91099999999994</v>
      </c>
      <c r="M1760" s="26">
        <v>897.13499999999999</v>
      </c>
      <c r="N1760" s="26">
        <v>1302.1579999999999</v>
      </c>
    </row>
    <row r="1761" spans="1:14" x14ac:dyDescent="0.2">
      <c r="A1761" s="26"/>
      <c r="B1761" s="27" t="s">
        <v>7</v>
      </c>
      <c r="C1761" s="26">
        <v>93.438100000000006</v>
      </c>
      <c r="D1761" s="26">
        <v>125.35</v>
      </c>
      <c r="E1761" s="26">
        <v>140.65</v>
      </c>
      <c r="F1761" s="26">
        <v>392.447</v>
      </c>
      <c r="G1761" s="26">
        <v>280.88799999999998</v>
      </c>
      <c r="H1761" s="26">
        <v>227.785</v>
      </c>
      <c r="I1761" s="26">
        <v>273.77199999999999</v>
      </c>
      <c r="J1761" s="26">
        <v>253.48500000000001</v>
      </c>
      <c r="K1761" s="26">
        <v>301.77</v>
      </c>
      <c r="L1761" s="26">
        <v>366.96300000000002</v>
      </c>
      <c r="M1761" s="26">
        <v>450.74299999999999</v>
      </c>
      <c r="N1761" s="26">
        <v>551.76300000000003</v>
      </c>
    </row>
    <row r="1762" spans="1:14" x14ac:dyDescent="0.2">
      <c r="A1762" s="26"/>
      <c r="B1762" s="27" t="s">
        <v>8</v>
      </c>
      <c r="C1762" s="26">
        <v>265.88299999999998</v>
      </c>
      <c r="D1762" s="26">
        <v>348.93799999999999</v>
      </c>
      <c r="E1762" s="26">
        <v>385.42599999999999</v>
      </c>
      <c r="F1762" s="26">
        <v>387.30099999999999</v>
      </c>
      <c r="G1762" s="26">
        <v>412.17</v>
      </c>
      <c r="H1762" s="26">
        <v>446.47800000000001</v>
      </c>
      <c r="I1762" s="26">
        <v>441.51100000000002</v>
      </c>
      <c r="J1762" s="26">
        <v>471.30500000000001</v>
      </c>
      <c r="K1762" s="26">
        <v>529.35400000000004</v>
      </c>
      <c r="L1762" s="26">
        <v>547.02599999999995</v>
      </c>
      <c r="M1762" s="26">
        <v>612.61199999999997</v>
      </c>
      <c r="N1762" s="26">
        <v>546.35199999999998</v>
      </c>
    </row>
    <row r="1763" spans="1:14" x14ac:dyDescent="0.2">
      <c r="A1763" s="26"/>
      <c r="B1763" s="27" t="s">
        <v>9</v>
      </c>
      <c r="C1763" s="26">
        <v>174.51499999999999</v>
      </c>
      <c r="D1763" s="26">
        <v>174.09299999999999</v>
      </c>
      <c r="E1763" s="26">
        <v>164.98400000000001</v>
      </c>
      <c r="F1763" s="26">
        <v>261.00799999999998</v>
      </c>
      <c r="G1763" s="26">
        <v>208.14400000000001</v>
      </c>
      <c r="H1763" s="26">
        <v>237.05600000000001</v>
      </c>
      <c r="I1763" s="26">
        <v>340.93099999999998</v>
      </c>
      <c r="J1763" s="26">
        <v>349.40199999999999</v>
      </c>
      <c r="K1763" s="26">
        <v>526.56500000000005</v>
      </c>
      <c r="L1763" s="26">
        <v>634.05700000000002</v>
      </c>
      <c r="M1763" s="26">
        <v>772.91</v>
      </c>
      <c r="N1763" s="26">
        <v>669.52099999999996</v>
      </c>
    </row>
    <row r="1764" spans="1:14" x14ac:dyDescent="0.2">
      <c r="A1764" s="26"/>
      <c r="B1764" s="27" t="s">
        <v>10</v>
      </c>
      <c r="C1764" s="26">
        <v>484.851</v>
      </c>
      <c r="D1764" s="26">
        <v>491.90600000000001</v>
      </c>
      <c r="E1764" s="26">
        <v>827.31</v>
      </c>
      <c r="F1764" s="26">
        <v>1825.1</v>
      </c>
      <c r="G1764" s="26">
        <v>1017.74</v>
      </c>
      <c r="H1764" s="26">
        <v>1020.93</v>
      </c>
      <c r="I1764" s="26">
        <v>1014.05</v>
      </c>
      <c r="J1764" s="26">
        <v>1651.65</v>
      </c>
      <c r="K1764" s="26">
        <v>2266.96</v>
      </c>
      <c r="L1764" s="26">
        <v>3561.22</v>
      </c>
      <c r="M1764" s="26">
        <v>5110.7690000000002</v>
      </c>
      <c r="N1764" s="26">
        <v>4917.5730000000003</v>
      </c>
    </row>
    <row r="1765" spans="1:14" x14ac:dyDescent="0.2">
      <c r="A1765" s="26"/>
      <c r="B1765" s="27" t="s">
        <v>11</v>
      </c>
      <c r="C1765" s="26">
        <v>9.9148599999999991</v>
      </c>
      <c r="D1765" s="26">
        <v>7.3934300000000004</v>
      </c>
      <c r="E1765" s="26">
        <v>23.005400000000002</v>
      </c>
      <c r="F1765" s="26">
        <v>35.067</v>
      </c>
      <c r="G1765" s="26">
        <v>42.398699999999998</v>
      </c>
      <c r="H1765" s="26">
        <v>52.207999999999998</v>
      </c>
      <c r="I1765" s="26">
        <v>39.778799999999997</v>
      </c>
      <c r="J1765" s="26">
        <v>37.489100000000001</v>
      </c>
      <c r="K1765" s="26">
        <v>43.604300000000002</v>
      </c>
      <c r="L1765" s="26">
        <v>54.485999999999997</v>
      </c>
      <c r="M1765" s="26">
        <v>187.30600000000001</v>
      </c>
      <c r="N1765" s="26">
        <v>126.136</v>
      </c>
    </row>
    <row r="1766" spans="1:14" x14ac:dyDescent="0.2">
      <c r="A1766" s="26"/>
      <c r="B1766" s="27" t="s">
        <v>12</v>
      </c>
      <c r="C1766" s="26">
        <v>68</v>
      </c>
      <c r="D1766" s="26">
        <v>96</v>
      </c>
      <c r="E1766" s="26">
        <v>126</v>
      </c>
      <c r="F1766" s="26">
        <v>209</v>
      </c>
      <c r="G1766" s="26">
        <v>221</v>
      </c>
      <c r="H1766" s="26">
        <v>303</v>
      </c>
      <c r="I1766" s="26">
        <v>302.85700000000003</v>
      </c>
      <c r="J1766" s="26">
        <v>298.16199999999998</v>
      </c>
      <c r="K1766" s="26">
        <v>262.05</v>
      </c>
      <c r="L1766" s="26">
        <v>314.69299999999998</v>
      </c>
      <c r="M1766" s="26">
        <v>254.75800000000001</v>
      </c>
      <c r="N1766" s="26">
        <v>356.80900000000003</v>
      </c>
    </row>
    <row r="1767" spans="1:14" x14ac:dyDescent="0.2">
      <c r="A1767" s="26" t="s">
        <v>228</v>
      </c>
      <c r="B1767" s="27" t="s">
        <v>1</v>
      </c>
      <c r="C1767" s="26">
        <v>15694.85666451</v>
      </c>
      <c r="D1767" s="26">
        <v>20006.275288149998</v>
      </c>
      <c r="E1767" s="26">
        <v>24417.802466730001</v>
      </c>
      <c r="F1767" s="26">
        <v>30918.304026440001</v>
      </c>
      <c r="G1767" s="26">
        <v>24421.892417300001</v>
      </c>
      <c r="H1767" s="26">
        <v>31072.891791859998</v>
      </c>
      <c r="I1767" s="26">
        <v>33790.76970484</v>
      </c>
      <c r="J1767" s="26">
        <v>33308.980442430002</v>
      </c>
      <c r="K1767" s="26">
        <v>34475.167055830003</v>
      </c>
      <c r="L1767" s="26">
        <v>36717.910972750004</v>
      </c>
      <c r="M1767" s="26">
        <v>33024.808818140002</v>
      </c>
      <c r="N1767" s="26">
        <v>33847.040945000001</v>
      </c>
    </row>
    <row r="1768" spans="1:14" x14ac:dyDescent="0.2">
      <c r="A1768" s="26"/>
      <c r="B1768" s="27" t="s">
        <v>61</v>
      </c>
      <c r="C1768" s="26">
        <v>117.9325178</v>
      </c>
      <c r="D1768" s="26">
        <v>121.72529710000001</v>
      </c>
      <c r="E1768" s="26">
        <v>150.54832067999999</v>
      </c>
      <c r="F1768" s="26">
        <v>178.07313439000001</v>
      </c>
      <c r="G1768" s="26">
        <v>144.79132480000001</v>
      </c>
      <c r="H1768" s="26">
        <v>343.25830596999998</v>
      </c>
      <c r="I1768" s="26">
        <v>424.18043437</v>
      </c>
      <c r="J1768" s="26">
        <v>375.48113641999998</v>
      </c>
      <c r="K1768" s="26">
        <v>1053.68456188</v>
      </c>
      <c r="L1768" s="26">
        <v>1385.5965624099999</v>
      </c>
      <c r="M1768" s="26">
        <v>1182.3592837199999</v>
      </c>
      <c r="N1768" s="26">
        <v>1094.6782920000001</v>
      </c>
    </row>
    <row r="1769" spans="1:14" x14ac:dyDescent="0.2">
      <c r="A1769" s="26"/>
      <c r="B1769" s="27" t="s">
        <v>2</v>
      </c>
      <c r="C1769" s="26">
        <v>3356.4597341499998</v>
      </c>
      <c r="D1769" s="26">
        <v>4285.3018847499998</v>
      </c>
      <c r="E1769" s="26">
        <v>5727.98916465</v>
      </c>
      <c r="F1769" s="26">
        <v>7238.6640232700001</v>
      </c>
      <c r="G1769" s="26">
        <v>5340.3535968699998</v>
      </c>
      <c r="H1769" s="26">
        <v>6266.0869764199997</v>
      </c>
      <c r="I1769" s="26">
        <v>6981.7317987699998</v>
      </c>
      <c r="J1769" s="26">
        <v>7152.38879301</v>
      </c>
      <c r="K1769" s="26">
        <v>7148.5604881299996</v>
      </c>
      <c r="L1769" s="26">
        <v>7880.3649026399999</v>
      </c>
      <c r="M1769" s="26">
        <v>7063.5200318300003</v>
      </c>
      <c r="N1769" s="26">
        <v>7376.4372389999999</v>
      </c>
    </row>
    <row r="1770" spans="1:14" x14ac:dyDescent="0.2">
      <c r="A1770" s="26"/>
      <c r="B1770" s="27" t="s">
        <v>3</v>
      </c>
      <c r="C1770" s="26">
        <v>5546.6674191499997</v>
      </c>
      <c r="D1770" s="26">
        <v>7222.9838565999999</v>
      </c>
      <c r="E1770" s="26">
        <v>7753.4607877799999</v>
      </c>
      <c r="F1770" s="26">
        <v>9899.2500069199996</v>
      </c>
      <c r="G1770" s="26">
        <v>7369.5695586800002</v>
      </c>
      <c r="H1770" s="26">
        <v>8624.6464597199993</v>
      </c>
      <c r="I1770" s="26">
        <v>8430.7599777199994</v>
      </c>
      <c r="J1770" s="26">
        <v>8784.7422755400003</v>
      </c>
      <c r="K1770" s="26">
        <v>8843.1678752900007</v>
      </c>
      <c r="L1770" s="26">
        <v>8855.1637861599993</v>
      </c>
      <c r="M1770" s="26">
        <v>7935.5266534000002</v>
      </c>
      <c r="N1770" s="26">
        <v>7981.8630739999999</v>
      </c>
    </row>
    <row r="1771" spans="1:14" x14ac:dyDescent="0.2">
      <c r="A1771" s="26"/>
      <c r="B1771" s="27" t="s">
        <v>4</v>
      </c>
      <c r="C1771" s="26">
        <v>6673.7969933900004</v>
      </c>
      <c r="D1771" s="26">
        <v>8376.2642496900007</v>
      </c>
      <c r="E1771" s="26">
        <v>10785.804193600001</v>
      </c>
      <c r="F1771" s="26">
        <v>13602.31686184</v>
      </c>
      <c r="G1771" s="26">
        <v>11567.17793693</v>
      </c>
      <c r="H1771" s="26">
        <v>15838.900049739999</v>
      </c>
      <c r="I1771" s="26">
        <v>17954.097493959998</v>
      </c>
      <c r="J1771" s="26">
        <v>16996.368237449999</v>
      </c>
      <c r="K1771" s="26">
        <v>17429.754130509999</v>
      </c>
      <c r="L1771" s="26">
        <v>18596.785721529999</v>
      </c>
      <c r="M1771" s="26">
        <v>16843.402849180002</v>
      </c>
      <c r="N1771" s="26">
        <v>17394.06234</v>
      </c>
    </row>
    <row r="1772" spans="1:14" x14ac:dyDescent="0.2">
      <c r="A1772" s="26"/>
      <c r="B1772" s="27" t="s">
        <v>5</v>
      </c>
      <c r="C1772" s="26">
        <v>510.73164553999999</v>
      </c>
      <c r="D1772" s="26">
        <v>728.45425352999996</v>
      </c>
      <c r="E1772" s="26">
        <v>915.34593873999995</v>
      </c>
      <c r="F1772" s="26">
        <v>1250.23272157</v>
      </c>
      <c r="G1772" s="26">
        <v>992.61020444999997</v>
      </c>
      <c r="H1772" s="26">
        <v>710.36319436999997</v>
      </c>
      <c r="I1772" s="26">
        <v>710.11976980999998</v>
      </c>
      <c r="J1772" s="26">
        <v>807.24589288000004</v>
      </c>
      <c r="K1772" s="26">
        <v>830.17169099</v>
      </c>
      <c r="L1772" s="26">
        <v>803.02523346999999</v>
      </c>
      <c r="M1772" s="26">
        <v>1054.2666613599999</v>
      </c>
      <c r="N1772" s="26">
        <v>498.31389899999999</v>
      </c>
    </row>
    <row r="1773" spans="1:14" x14ac:dyDescent="0.2">
      <c r="A1773" s="26"/>
      <c r="B1773" s="27" t="s">
        <v>6</v>
      </c>
      <c r="C1773" s="26">
        <v>391.62363995999999</v>
      </c>
      <c r="D1773" s="26">
        <v>384.21552055000001</v>
      </c>
      <c r="E1773" s="26">
        <v>502.82156077000002</v>
      </c>
      <c r="F1773" s="26">
        <v>617.95033617000001</v>
      </c>
      <c r="G1773" s="26">
        <v>456.78638324000002</v>
      </c>
      <c r="H1773" s="26">
        <v>559.86476303999996</v>
      </c>
      <c r="I1773" s="26">
        <v>724.02732504000005</v>
      </c>
      <c r="J1773" s="26">
        <v>718.57991609999999</v>
      </c>
      <c r="K1773" s="26">
        <v>717.55201510999996</v>
      </c>
      <c r="L1773" s="26">
        <v>859.66411267000001</v>
      </c>
      <c r="M1773" s="26">
        <v>735.36709112000005</v>
      </c>
      <c r="N1773" s="26">
        <v>799.302235</v>
      </c>
    </row>
    <row r="1774" spans="1:14" x14ac:dyDescent="0.2">
      <c r="A1774" s="26"/>
      <c r="B1774" s="27" t="s">
        <v>7</v>
      </c>
      <c r="C1774" s="26">
        <v>383.89242288999998</v>
      </c>
      <c r="D1774" s="26">
        <v>375.80891123999999</v>
      </c>
      <c r="E1774" s="26">
        <v>518.29912573000001</v>
      </c>
      <c r="F1774" s="26">
        <v>856.92529422999996</v>
      </c>
      <c r="G1774" s="26">
        <v>880.44717686000001</v>
      </c>
      <c r="H1774" s="26">
        <v>1655.21778264</v>
      </c>
      <c r="I1774" s="26">
        <v>1758.47128271</v>
      </c>
      <c r="J1774" s="26">
        <v>1574.65634692</v>
      </c>
      <c r="K1774" s="26">
        <v>1182.6394030199999</v>
      </c>
      <c r="L1774" s="26">
        <v>1177.61116993</v>
      </c>
      <c r="M1774" s="26">
        <v>990.55334659000005</v>
      </c>
      <c r="N1774" s="26">
        <v>969.43207199999995</v>
      </c>
    </row>
    <row r="1775" spans="1:14" x14ac:dyDescent="0.2">
      <c r="A1775" s="26"/>
      <c r="B1775" s="27" t="s">
        <v>8</v>
      </c>
      <c r="C1775" s="26">
        <v>1036.3781320400001</v>
      </c>
      <c r="D1775" s="26">
        <v>1313.67579209</v>
      </c>
      <c r="E1775" s="26">
        <v>1574.2134524099999</v>
      </c>
      <c r="F1775" s="26">
        <v>1772.6885358100001</v>
      </c>
      <c r="G1775" s="26">
        <v>1542.5821817799999</v>
      </c>
      <c r="H1775" s="26">
        <v>2241.57874838</v>
      </c>
      <c r="I1775" s="26">
        <v>2412.5436049700002</v>
      </c>
      <c r="J1775" s="26">
        <v>2324.2051041899999</v>
      </c>
      <c r="K1775" s="26">
        <v>2687.0682809</v>
      </c>
      <c r="L1775" s="26">
        <v>2958.2208055599999</v>
      </c>
      <c r="M1775" s="26">
        <v>2436.0907998399998</v>
      </c>
      <c r="N1775" s="26">
        <v>2724.776417</v>
      </c>
    </row>
    <row r="1776" spans="1:14" x14ac:dyDescent="0.2">
      <c r="A1776" s="26"/>
      <c r="B1776" s="27" t="s">
        <v>9</v>
      </c>
      <c r="C1776" s="26">
        <v>756.06453295999995</v>
      </c>
      <c r="D1776" s="26">
        <v>1018.49573192</v>
      </c>
      <c r="E1776" s="26">
        <v>1542.0520824600001</v>
      </c>
      <c r="F1776" s="26">
        <v>1716.7690333800001</v>
      </c>
      <c r="G1776" s="26">
        <v>1551.80966294</v>
      </c>
      <c r="H1776" s="26">
        <v>2198.38993798</v>
      </c>
      <c r="I1776" s="26">
        <v>2408.7885650600001</v>
      </c>
      <c r="J1776" s="26">
        <v>2485.0888765300001</v>
      </c>
      <c r="K1776" s="26">
        <v>2837.6705361600002</v>
      </c>
      <c r="L1776" s="26">
        <v>3009.0233599799999</v>
      </c>
      <c r="M1776" s="26">
        <v>2761.4283008299999</v>
      </c>
      <c r="N1776" s="26">
        <v>3058.222307</v>
      </c>
    </row>
    <row r="1777" spans="1:14" x14ac:dyDescent="0.2">
      <c r="A1777" s="26"/>
      <c r="B1777" s="27" t="s">
        <v>10</v>
      </c>
      <c r="C1777" s="26">
        <v>3168.5959064499998</v>
      </c>
      <c r="D1777" s="26">
        <v>3852.5170641700001</v>
      </c>
      <c r="E1777" s="26">
        <v>4981.1836699900014</v>
      </c>
      <c r="F1777" s="26">
        <v>6439.0055494400003</v>
      </c>
      <c r="G1777" s="26">
        <v>5325.27724511</v>
      </c>
      <c r="H1777" s="26">
        <v>7380.3847809500003</v>
      </c>
      <c r="I1777" s="26">
        <v>8218.3916094300002</v>
      </c>
      <c r="J1777" s="26">
        <v>7822.1381711800004</v>
      </c>
      <c r="K1777" s="26">
        <v>8279.0070460799998</v>
      </c>
      <c r="L1777" s="26">
        <v>8847.6030926799995</v>
      </c>
      <c r="M1777" s="26">
        <v>8028.43265419</v>
      </c>
      <c r="N1777" s="26">
        <v>8461.0335379999997</v>
      </c>
    </row>
    <row r="1778" spans="1:14" x14ac:dyDescent="0.2">
      <c r="A1778" s="26"/>
      <c r="B1778" s="27" t="s">
        <v>11</v>
      </c>
      <c r="C1778" s="26">
        <v>215.11021933000001</v>
      </c>
      <c r="D1778" s="26">
        <v>286.89895696000002</v>
      </c>
      <c r="E1778" s="26">
        <v>376.75072867</v>
      </c>
      <c r="F1778" s="26">
        <v>423.62673157</v>
      </c>
      <c r="G1778" s="26">
        <v>415.02642300000002</v>
      </c>
      <c r="H1778" s="26">
        <v>945.11955029000001</v>
      </c>
      <c r="I1778" s="26">
        <v>1584.34869129</v>
      </c>
      <c r="J1778" s="26">
        <v>1133.12548287</v>
      </c>
      <c r="K1778" s="26">
        <v>762.83893665999994</v>
      </c>
      <c r="L1778" s="26">
        <v>809.92270822</v>
      </c>
      <c r="M1778" s="26">
        <v>724.48920811000005</v>
      </c>
      <c r="N1778" s="26">
        <v>772.65090099999998</v>
      </c>
    </row>
    <row r="1779" spans="1:14" x14ac:dyDescent="0.2">
      <c r="A1779" s="26"/>
      <c r="B1779" s="27" t="s">
        <v>12</v>
      </c>
      <c r="C1779" s="26">
        <v>210.65293195999999</v>
      </c>
      <c r="D1779" s="26">
        <v>416.30617008000002</v>
      </c>
      <c r="E1779" s="26">
        <v>375.69500004999998</v>
      </c>
      <c r="F1779" s="26">
        <v>524.47063415000002</v>
      </c>
      <c r="G1779" s="26">
        <v>402.33856350999997</v>
      </c>
      <c r="H1779" s="26">
        <v>147.981292</v>
      </c>
      <c r="I1779" s="26">
        <v>137.40664599999999</v>
      </c>
      <c r="J1779" s="26">
        <v>131.32844700000001</v>
      </c>
      <c r="K1779" s="26">
        <v>132.80622199999999</v>
      </c>
      <c r="L1779" s="26">
        <v>131.715239</v>
      </c>
      <c r="M1779" s="26">
        <v>112.774787</v>
      </c>
      <c r="N1779" s="26">
        <v>110.330973</v>
      </c>
    </row>
    <row r="1780" spans="1:14" x14ac:dyDescent="0.2">
      <c r="A1780" s="26" t="s">
        <v>229</v>
      </c>
      <c r="B1780" s="27" t="s">
        <v>1</v>
      </c>
      <c r="C1780" s="26">
        <v>9487.2987143900009</v>
      </c>
      <c r="D1780" s="26">
        <v>11220.508823439999</v>
      </c>
      <c r="E1780" s="26">
        <v>13449.403218580001</v>
      </c>
      <c r="F1780" s="26">
        <v>15426.58715157</v>
      </c>
      <c r="G1780" s="26">
        <v>13750.783427460001</v>
      </c>
      <c r="H1780" s="26">
        <v>14250.80624333</v>
      </c>
      <c r="I1780" s="26">
        <v>15690.444912000001</v>
      </c>
      <c r="J1780" s="26">
        <v>13579.701244</v>
      </c>
      <c r="K1780" s="26">
        <v>14509.55243182</v>
      </c>
      <c r="L1780" s="26">
        <v>16008.363726580001</v>
      </c>
      <c r="M1780" s="26">
        <v>14356.868838439999</v>
      </c>
      <c r="N1780" s="26">
        <v>14768.95831933</v>
      </c>
    </row>
    <row r="1781" spans="1:14" x14ac:dyDescent="0.2">
      <c r="A1781" s="26"/>
      <c r="B1781" s="27" t="s">
        <v>61</v>
      </c>
      <c r="C1781" s="26">
        <v>173.67997600000001</v>
      </c>
      <c r="D1781" s="26">
        <v>223.403176</v>
      </c>
      <c r="E1781" s="26">
        <v>271.546065</v>
      </c>
      <c r="F1781" s="26">
        <v>365.87126547000003</v>
      </c>
      <c r="G1781" s="26">
        <v>315.07438558000001</v>
      </c>
      <c r="H1781" s="26">
        <v>316.53742491999998</v>
      </c>
      <c r="I1781" s="26">
        <v>337.80261483999999</v>
      </c>
      <c r="J1781" s="26">
        <v>327.63968370999999</v>
      </c>
      <c r="K1781" s="26">
        <v>369.11196705999998</v>
      </c>
      <c r="L1781" s="26">
        <v>459.04971402000001</v>
      </c>
      <c r="M1781" s="26">
        <v>381.51895560999998</v>
      </c>
      <c r="N1781" s="26">
        <v>376.11401125999998</v>
      </c>
    </row>
    <row r="1782" spans="1:14" x14ac:dyDescent="0.2">
      <c r="A1782" s="26"/>
      <c r="B1782" s="27" t="s">
        <v>2</v>
      </c>
      <c r="C1782" s="26">
        <v>2391.8896759999998</v>
      </c>
      <c r="D1782" s="26">
        <v>2882.4022669999999</v>
      </c>
      <c r="E1782" s="26">
        <v>3429.8008209999998</v>
      </c>
      <c r="F1782" s="26">
        <v>3872.1415050400001</v>
      </c>
      <c r="G1782" s="26">
        <v>3418.26786907</v>
      </c>
      <c r="H1782" s="26">
        <v>3740.1744266800001</v>
      </c>
      <c r="I1782" s="26">
        <v>4434.5281537000001</v>
      </c>
      <c r="J1782" s="26">
        <v>3866.1482679000001</v>
      </c>
      <c r="K1782" s="26">
        <v>4100.0638643000002</v>
      </c>
      <c r="L1782" s="26">
        <v>4268.1009537800001</v>
      </c>
      <c r="M1782" s="26">
        <v>3572.3039419500001</v>
      </c>
      <c r="N1782" s="26">
        <v>3420.0119663300002</v>
      </c>
    </row>
    <row r="1783" spans="1:14" x14ac:dyDescent="0.2">
      <c r="A1783" s="26"/>
      <c r="B1783" s="27" t="s">
        <v>3</v>
      </c>
      <c r="C1783" s="26">
        <v>3050.049587</v>
      </c>
      <c r="D1783" s="26">
        <v>3340.3526270000002</v>
      </c>
      <c r="E1783" s="26">
        <v>3938.8209430000002</v>
      </c>
      <c r="F1783" s="26">
        <v>4328.296703</v>
      </c>
      <c r="G1783" s="26">
        <v>3777.16666794</v>
      </c>
      <c r="H1783" s="26">
        <v>3911.02517068</v>
      </c>
      <c r="I1783" s="26">
        <v>4134.2591627199999</v>
      </c>
      <c r="J1783" s="26">
        <v>3785.2019930699998</v>
      </c>
      <c r="K1783" s="26">
        <v>4142.5515727700003</v>
      </c>
      <c r="L1783" s="26">
        <v>4402.1010148100004</v>
      </c>
      <c r="M1783" s="26">
        <v>4005.9490339399999</v>
      </c>
      <c r="N1783" s="26">
        <v>4261.8007074799998</v>
      </c>
    </row>
    <row r="1784" spans="1:14" x14ac:dyDescent="0.2">
      <c r="A1784" s="26"/>
      <c r="B1784" s="27" t="s">
        <v>4</v>
      </c>
      <c r="C1784" s="26">
        <v>3871.6794749999999</v>
      </c>
      <c r="D1784" s="26">
        <v>4774.3507540000001</v>
      </c>
      <c r="E1784" s="26">
        <v>5809.2353899999998</v>
      </c>
      <c r="F1784" s="26">
        <v>6860.2776780599997</v>
      </c>
      <c r="G1784" s="26">
        <v>6240.27450486</v>
      </c>
      <c r="H1784" s="26">
        <v>6283.0692210300003</v>
      </c>
      <c r="I1784" s="26">
        <v>6783.8549811900002</v>
      </c>
      <c r="J1784" s="26">
        <v>5600.7112993000001</v>
      </c>
      <c r="K1784" s="26">
        <v>5897.8250276500003</v>
      </c>
      <c r="L1784" s="26">
        <v>6879.11204395</v>
      </c>
      <c r="M1784" s="26">
        <v>6397.09690692</v>
      </c>
      <c r="N1784" s="26">
        <v>6711.0316342599999</v>
      </c>
    </row>
    <row r="1785" spans="1:14" x14ac:dyDescent="0.2">
      <c r="A1785" s="26"/>
      <c r="B1785" s="27" t="s">
        <v>5</v>
      </c>
      <c r="C1785" s="26">
        <v>108.48798499999999</v>
      </c>
      <c r="D1785" s="26">
        <v>133.943105</v>
      </c>
      <c r="E1785" s="26">
        <v>170.933041</v>
      </c>
      <c r="F1785" s="26">
        <v>235.19187256999999</v>
      </c>
      <c r="G1785" s="26">
        <v>167.34187347</v>
      </c>
      <c r="H1785" s="26">
        <v>125.82031533999999</v>
      </c>
      <c r="I1785" s="26">
        <v>162.64570344000001</v>
      </c>
      <c r="J1785" s="26">
        <v>129.77101198</v>
      </c>
      <c r="K1785" s="26">
        <v>169.95083374999999</v>
      </c>
      <c r="L1785" s="26">
        <v>136.65352758</v>
      </c>
      <c r="M1785" s="26">
        <v>105.36133948</v>
      </c>
      <c r="N1785" s="26">
        <v>117.83498089</v>
      </c>
    </row>
    <row r="1786" spans="1:14" x14ac:dyDescent="0.2">
      <c r="A1786" s="26"/>
      <c r="B1786" s="27" t="s">
        <v>6</v>
      </c>
      <c r="C1786" s="26">
        <v>221.68797000000001</v>
      </c>
      <c r="D1786" s="26">
        <v>233.55218400000001</v>
      </c>
      <c r="E1786" s="26">
        <v>268.623064</v>
      </c>
      <c r="F1786" s="26">
        <v>307.70137216000001</v>
      </c>
      <c r="G1786" s="26">
        <v>284.13583947000001</v>
      </c>
      <c r="H1786" s="26">
        <v>356.27015607999999</v>
      </c>
      <c r="I1786" s="26">
        <v>387.84744667000001</v>
      </c>
      <c r="J1786" s="26">
        <v>366.18552885999998</v>
      </c>
      <c r="K1786" s="26">
        <v>386.37259861000001</v>
      </c>
      <c r="L1786" s="26">
        <v>449.76258107000001</v>
      </c>
      <c r="M1786" s="26">
        <v>382.62802233999997</v>
      </c>
      <c r="N1786" s="26">
        <v>387.07429777999999</v>
      </c>
    </row>
    <row r="1787" spans="1:14" x14ac:dyDescent="0.2">
      <c r="A1787" s="26"/>
      <c r="B1787" s="27" t="s">
        <v>7</v>
      </c>
      <c r="C1787" s="26">
        <v>637.29791399999999</v>
      </c>
      <c r="D1787" s="26">
        <v>687.78654100000006</v>
      </c>
      <c r="E1787" s="26">
        <v>961.94523000000004</v>
      </c>
      <c r="F1787" s="26">
        <v>1128.97669778</v>
      </c>
      <c r="G1787" s="26">
        <v>911.26743556999998</v>
      </c>
      <c r="H1787" s="26">
        <v>1026.42888834</v>
      </c>
      <c r="I1787" s="26">
        <v>935.56032833999996</v>
      </c>
      <c r="J1787" s="26">
        <v>773.48662587000001</v>
      </c>
      <c r="K1787" s="26">
        <v>658.55948079999996</v>
      </c>
      <c r="L1787" s="26">
        <v>704.49537036000004</v>
      </c>
      <c r="M1787" s="26">
        <v>647.69497115000001</v>
      </c>
      <c r="N1787" s="26">
        <v>569.40627745999996</v>
      </c>
    </row>
    <row r="1788" spans="1:14" x14ac:dyDescent="0.2">
      <c r="A1788" s="26"/>
      <c r="B1788" s="27" t="s">
        <v>8</v>
      </c>
      <c r="C1788" s="26">
        <v>349.80495300000001</v>
      </c>
      <c r="D1788" s="26">
        <v>408.391321</v>
      </c>
      <c r="E1788" s="26">
        <v>479.58511499999997</v>
      </c>
      <c r="F1788" s="26">
        <v>534.88451494000003</v>
      </c>
      <c r="G1788" s="26">
        <v>561.84668576000001</v>
      </c>
      <c r="H1788" s="26">
        <v>594.66654304999997</v>
      </c>
      <c r="I1788" s="26">
        <v>600.53798194000001</v>
      </c>
      <c r="J1788" s="26">
        <v>504.95057136999998</v>
      </c>
      <c r="K1788" s="26">
        <v>517.81894659</v>
      </c>
      <c r="L1788" s="26">
        <v>677.96070481000004</v>
      </c>
      <c r="M1788" s="26">
        <v>696.49390733999996</v>
      </c>
      <c r="N1788" s="26">
        <v>834.59297292999997</v>
      </c>
    </row>
    <row r="1789" spans="1:14" x14ac:dyDescent="0.2">
      <c r="A1789" s="26"/>
      <c r="B1789" s="27" t="s">
        <v>9</v>
      </c>
      <c r="C1789" s="26">
        <v>571.03992300000004</v>
      </c>
      <c r="D1789" s="26">
        <v>798.53962799999999</v>
      </c>
      <c r="E1789" s="26">
        <v>1054.030252</v>
      </c>
      <c r="F1789" s="26">
        <v>1221.69081026</v>
      </c>
      <c r="G1789" s="26">
        <v>1070.1721784700001</v>
      </c>
      <c r="H1789" s="26">
        <v>1023.7800396</v>
      </c>
      <c r="I1789" s="26">
        <v>1163.54234</v>
      </c>
      <c r="J1789" s="26">
        <v>948.22779051999999</v>
      </c>
      <c r="K1789" s="26">
        <v>1067.5036745</v>
      </c>
      <c r="L1789" s="26">
        <v>1379.80260862</v>
      </c>
      <c r="M1789" s="26">
        <v>1229.9550051599999</v>
      </c>
      <c r="N1789" s="26">
        <v>1251.8211993899999</v>
      </c>
    </row>
    <row r="1790" spans="1:14" x14ac:dyDescent="0.2">
      <c r="A1790" s="26"/>
      <c r="B1790" s="27" t="s">
        <v>10</v>
      </c>
      <c r="C1790" s="26">
        <v>1488.609798</v>
      </c>
      <c r="D1790" s="26">
        <v>1782.411402</v>
      </c>
      <c r="E1790" s="26">
        <v>2135.9405109999998</v>
      </c>
      <c r="F1790" s="26">
        <v>2661.9951052800002</v>
      </c>
      <c r="G1790" s="26">
        <v>2488.9739061999999</v>
      </c>
      <c r="H1790" s="26">
        <v>2435.6164202099999</v>
      </c>
      <c r="I1790" s="26">
        <v>2831.7034010000002</v>
      </c>
      <c r="J1790" s="26">
        <v>2184.2645581000002</v>
      </c>
      <c r="K1790" s="26">
        <v>2460.3038667999999</v>
      </c>
      <c r="L1790" s="26">
        <v>3136.3974680599999</v>
      </c>
      <c r="M1790" s="26">
        <v>2951.22657235</v>
      </c>
      <c r="N1790" s="26">
        <v>3113.8688840899999</v>
      </c>
    </row>
    <row r="1791" spans="1:14" x14ac:dyDescent="0.2">
      <c r="A1791" s="26"/>
      <c r="B1791" s="27" t="s">
        <v>11</v>
      </c>
      <c r="C1791" s="26">
        <v>330.76095500000002</v>
      </c>
      <c r="D1791" s="26">
        <v>456.69235900000001</v>
      </c>
      <c r="E1791" s="26">
        <v>481.27411499999999</v>
      </c>
      <c r="F1791" s="26">
        <v>563.03020635999997</v>
      </c>
      <c r="G1791" s="26">
        <v>624.93595969</v>
      </c>
      <c r="H1791" s="26">
        <v>598.63981616000001</v>
      </c>
      <c r="I1791" s="26">
        <v>603.31825036999999</v>
      </c>
      <c r="J1791" s="26">
        <v>589.75143069000001</v>
      </c>
      <c r="K1791" s="26">
        <v>549.68472792</v>
      </c>
      <c r="L1791" s="26">
        <v>302.49518726999997</v>
      </c>
      <c r="M1791" s="26">
        <v>265.06694880999999</v>
      </c>
      <c r="N1791" s="26">
        <v>285.55614104</v>
      </c>
    </row>
    <row r="1792" spans="1:14" x14ac:dyDescent="0.2">
      <c r="A1792" s="26"/>
      <c r="B1792" s="27" t="s">
        <v>12</v>
      </c>
      <c r="C1792" s="26">
        <v>164.16797800000001</v>
      </c>
      <c r="D1792" s="26">
        <v>275.68921699999999</v>
      </c>
      <c r="E1792" s="26">
        <v>259.676062</v>
      </c>
      <c r="F1792" s="26">
        <v>211.19111964000001</v>
      </c>
      <c r="G1792" s="26">
        <v>135.86852640999999</v>
      </c>
      <c r="H1792" s="26">
        <v>123.1714666</v>
      </c>
      <c r="I1792" s="26">
        <v>98.699529429999998</v>
      </c>
      <c r="J1792" s="26">
        <v>104.07378188</v>
      </c>
      <c r="K1792" s="26">
        <v>88.958639539999993</v>
      </c>
      <c r="L1792" s="26">
        <v>90.217862870000005</v>
      </c>
      <c r="M1792" s="26">
        <v>117.56107353</v>
      </c>
      <c r="N1792" s="26">
        <v>143.56688065</v>
      </c>
    </row>
    <row r="1793" spans="1:14" x14ac:dyDescent="0.2">
      <c r="A1793" s="26" t="s">
        <v>230</v>
      </c>
      <c r="B1793" s="27" t="s">
        <v>1</v>
      </c>
      <c r="C1793" s="26">
        <v>4144.3020500000002</v>
      </c>
      <c r="D1793" s="26">
        <v>6956.696363</v>
      </c>
      <c r="E1793" s="26">
        <v>7458.5090250000003</v>
      </c>
      <c r="F1793" s="26">
        <v>7221.6960749999998</v>
      </c>
      <c r="G1793" s="26">
        <v>5918.4006749999999</v>
      </c>
      <c r="H1793" s="26">
        <v>8780.4857250000005</v>
      </c>
      <c r="I1793" s="26">
        <v>16866.8</v>
      </c>
      <c r="J1793" s="26">
        <v>23906.3</v>
      </c>
      <c r="K1793" s="26">
        <v>27478.6</v>
      </c>
      <c r="L1793" s="26">
        <v>32859.1</v>
      </c>
      <c r="M1793" s="26">
        <v>30775.3</v>
      </c>
      <c r="N1793" s="26">
        <v>31541.208999999999</v>
      </c>
    </row>
    <row r="1794" spans="1:14" x14ac:dyDescent="0.2">
      <c r="A1794" s="26"/>
      <c r="B1794" s="27" t="s">
        <v>61</v>
      </c>
      <c r="C1794" s="26" t="s">
        <v>13</v>
      </c>
      <c r="D1794" s="26" t="s">
        <v>13</v>
      </c>
      <c r="E1794" s="26" t="s">
        <v>13</v>
      </c>
      <c r="F1794" s="26" t="s">
        <v>13</v>
      </c>
      <c r="G1794" s="26" t="s">
        <v>13</v>
      </c>
      <c r="H1794" s="26" t="s">
        <v>13</v>
      </c>
      <c r="I1794" s="26" t="s">
        <v>13</v>
      </c>
      <c r="J1794" s="26" t="s">
        <v>13</v>
      </c>
      <c r="K1794" s="26" t="s">
        <v>13</v>
      </c>
      <c r="L1794" s="26" t="s">
        <v>13</v>
      </c>
      <c r="M1794" s="26" t="s">
        <v>13</v>
      </c>
      <c r="N1794" s="26" t="s">
        <v>13</v>
      </c>
    </row>
    <row r="1795" spans="1:14" x14ac:dyDescent="0.2">
      <c r="A1795" s="26"/>
      <c r="B1795" s="27" t="s">
        <v>2</v>
      </c>
      <c r="C1795" s="26">
        <v>1737.3925200000001</v>
      </c>
      <c r="D1795" s="26">
        <v>1481.065875</v>
      </c>
      <c r="E1795" s="26">
        <v>5039.8301250000004</v>
      </c>
      <c r="F1795" s="26">
        <v>3373.8977249999998</v>
      </c>
      <c r="G1795" s="26">
        <v>3899.7213750000001</v>
      </c>
      <c r="H1795" s="26">
        <v>5758.2359999999999</v>
      </c>
      <c r="I1795" s="26">
        <v>9845.36</v>
      </c>
      <c r="J1795" s="26">
        <v>9887.64</v>
      </c>
      <c r="K1795" s="26">
        <v>10245.6</v>
      </c>
      <c r="L1795" s="26">
        <v>12116.8</v>
      </c>
      <c r="M1795" s="26">
        <v>11459.6</v>
      </c>
      <c r="N1795" s="26">
        <v>10954.120999999999</v>
      </c>
    </row>
    <row r="1796" spans="1:14" x14ac:dyDescent="0.2">
      <c r="A1796" s="26"/>
      <c r="B1796" s="27" t="s">
        <v>3</v>
      </c>
      <c r="C1796" s="26">
        <v>1759.09619</v>
      </c>
      <c r="D1796" s="26">
        <v>3750.6049579999999</v>
      </c>
      <c r="E1796" s="26">
        <v>1262.08665</v>
      </c>
      <c r="F1796" s="26">
        <v>1452.7457999999999</v>
      </c>
      <c r="G1796" s="26">
        <v>481.31819999999999</v>
      </c>
      <c r="H1796" s="26">
        <v>538.18627500000002</v>
      </c>
      <c r="I1796" s="26">
        <v>1807.42</v>
      </c>
      <c r="J1796" s="26">
        <v>5648.35</v>
      </c>
      <c r="K1796" s="26">
        <v>6615.93</v>
      </c>
      <c r="L1796" s="26">
        <v>8681.8700000000008</v>
      </c>
      <c r="M1796" s="26">
        <v>8170.6</v>
      </c>
      <c r="N1796" s="26">
        <v>9089.0110000000004</v>
      </c>
    </row>
    <row r="1797" spans="1:14" x14ac:dyDescent="0.2">
      <c r="A1797" s="26"/>
      <c r="B1797" s="27" t="s">
        <v>4</v>
      </c>
      <c r="C1797" s="26">
        <v>647.81334000000004</v>
      </c>
      <c r="D1797" s="26">
        <v>1725.0255299999999</v>
      </c>
      <c r="E1797" s="26">
        <v>1156.5922499999999</v>
      </c>
      <c r="F1797" s="26">
        <v>2395.0525499999999</v>
      </c>
      <c r="G1797" s="26">
        <v>1537.3611000000001</v>
      </c>
      <c r="H1797" s="26">
        <v>2484.0634500000001</v>
      </c>
      <c r="I1797" s="26">
        <v>5214.0200000000004</v>
      </c>
      <c r="J1797" s="26">
        <v>8370.31</v>
      </c>
      <c r="K1797" s="26">
        <v>10617.07</v>
      </c>
      <c r="L1797" s="26">
        <v>12060.43</v>
      </c>
      <c r="M1797" s="26">
        <v>11145.1</v>
      </c>
      <c r="N1797" s="26">
        <v>11498.076999999999</v>
      </c>
    </row>
    <row r="1798" spans="1:14" x14ac:dyDescent="0.2">
      <c r="A1798" s="26"/>
      <c r="B1798" s="27" t="s">
        <v>5</v>
      </c>
      <c r="C1798" s="26" t="s">
        <v>13</v>
      </c>
      <c r="D1798" s="26" t="s">
        <v>13</v>
      </c>
      <c r="E1798" s="26" t="s">
        <v>13</v>
      </c>
      <c r="F1798" s="26" t="s">
        <v>13</v>
      </c>
      <c r="G1798" s="26" t="s">
        <v>13</v>
      </c>
      <c r="H1798" s="26" t="s">
        <v>13</v>
      </c>
      <c r="I1798" s="26" t="s">
        <v>13</v>
      </c>
      <c r="J1798" s="26" t="s">
        <v>13</v>
      </c>
      <c r="K1798" s="26" t="s">
        <v>13</v>
      </c>
      <c r="L1798" s="26" t="s">
        <v>13</v>
      </c>
      <c r="M1798" s="26" t="s">
        <v>13</v>
      </c>
      <c r="N1798" s="26" t="s">
        <v>13</v>
      </c>
    </row>
    <row r="1799" spans="1:14" x14ac:dyDescent="0.2">
      <c r="A1799" s="26"/>
      <c r="B1799" s="27" t="s">
        <v>6</v>
      </c>
      <c r="C1799" s="26">
        <v>110.99092</v>
      </c>
      <c r="D1799" s="26">
        <v>14.835383999999999</v>
      </c>
      <c r="E1799" s="26">
        <v>210.9888</v>
      </c>
      <c r="F1799" s="26">
        <v>251.37337500000001</v>
      </c>
      <c r="G1799" s="26">
        <v>379.39522499999998</v>
      </c>
      <c r="H1799" s="26">
        <v>420.05452500000001</v>
      </c>
      <c r="I1799" s="26">
        <v>1107.42</v>
      </c>
      <c r="J1799" s="26">
        <v>1014.01</v>
      </c>
      <c r="K1799" s="26">
        <v>1435.99</v>
      </c>
      <c r="L1799" s="26">
        <v>2362.09</v>
      </c>
      <c r="M1799" s="26">
        <v>2720.05</v>
      </c>
      <c r="N1799" s="26">
        <v>3062.0880000000002</v>
      </c>
    </row>
    <row r="1800" spans="1:14" x14ac:dyDescent="0.2">
      <c r="A1800" s="26"/>
      <c r="B1800" s="27" t="s">
        <v>7</v>
      </c>
      <c r="C1800" s="26" t="s">
        <v>13</v>
      </c>
      <c r="D1800" s="26" t="s">
        <v>13</v>
      </c>
      <c r="E1800" s="26" t="s">
        <v>13</v>
      </c>
      <c r="F1800" s="26" t="s">
        <v>13</v>
      </c>
      <c r="G1800" s="26" t="s">
        <v>13</v>
      </c>
      <c r="H1800" s="26" t="s">
        <v>13</v>
      </c>
      <c r="I1800" s="26" t="s">
        <v>13</v>
      </c>
      <c r="J1800" s="26" t="s">
        <v>13</v>
      </c>
      <c r="K1800" s="26" t="s">
        <v>13</v>
      </c>
      <c r="L1800" s="26" t="s">
        <v>13</v>
      </c>
      <c r="M1800" s="26" t="s">
        <v>13</v>
      </c>
      <c r="N1800" s="26" t="s">
        <v>13</v>
      </c>
    </row>
    <row r="1801" spans="1:14" x14ac:dyDescent="0.2">
      <c r="A1801" s="26"/>
      <c r="B1801" s="27" t="s">
        <v>8</v>
      </c>
      <c r="C1801" s="26" t="s">
        <v>13</v>
      </c>
      <c r="D1801" s="26" t="s">
        <v>13</v>
      </c>
      <c r="E1801" s="26" t="s">
        <v>13</v>
      </c>
      <c r="F1801" s="26" t="s">
        <v>13</v>
      </c>
      <c r="G1801" s="26" t="s">
        <v>13</v>
      </c>
      <c r="H1801" s="26" t="s">
        <v>13</v>
      </c>
      <c r="I1801" s="26" t="s">
        <v>13</v>
      </c>
      <c r="J1801" s="26" t="s">
        <v>13</v>
      </c>
      <c r="K1801" s="26" t="s">
        <v>13</v>
      </c>
      <c r="L1801" s="26" t="s">
        <v>13</v>
      </c>
      <c r="M1801" s="26" t="s">
        <v>13</v>
      </c>
      <c r="N1801" s="26" t="s">
        <v>13</v>
      </c>
    </row>
    <row r="1802" spans="1:14" x14ac:dyDescent="0.2">
      <c r="A1802" s="26"/>
      <c r="B1802" s="27" t="s">
        <v>9</v>
      </c>
      <c r="C1802" s="26">
        <v>426.93042000000003</v>
      </c>
      <c r="D1802" s="26">
        <v>244.23438400000001</v>
      </c>
      <c r="E1802" s="26">
        <v>285.98872499999999</v>
      </c>
      <c r="F1802" s="26">
        <v>285.98872499999999</v>
      </c>
      <c r="G1802" s="26">
        <v>581.59282499999995</v>
      </c>
      <c r="H1802" s="26">
        <v>364.56007499999998</v>
      </c>
      <c r="I1802" s="26">
        <v>253.297</v>
      </c>
      <c r="J1802" s="26">
        <v>1385.71</v>
      </c>
      <c r="K1802" s="26">
        <v>2133.79</v>
      </c>
      <c r="L1802" s="26">
        <v>2664.84</v>
      </c>
      <c r="M1802" s="26">
        <v>1497.8</v>
      </c>
      <c r="N1802" s="26">
        <v>2065.3850000000002</v>
      </c>
    </row>
    <row r="1803" spans="1:14" x14ac:dyDescent="0.2">
      <c r="A1803" s="26"/>
      <c r="B1803" s="27" t="s">
        <v>10</v>
      </c>
      <c r="C1803" s="26" t="s">
        <v>13</v>
      </c>
      <c r="D1803" s="26" t="s">
        <v>13</v>
      </c>
      <c r="E1803" s="26" t="s">
        <v>13</v>
      </c>
      <c r="F1803" s="26" t="s">
        <v>13</v>
      </c>
      <c r="G1803" s="26" t="s">
        <v>13</v>
      </c>
      <c r="H1803" s="26" t="s">
        <v>13</v>
      </c>
      <c r="I1803" s="26">
        <v>1106.8699999999999</v>
      </c>
      <c r="J1803" s="26">
        <v>2792.31</v>
      </c>
      <c r="K1803" s="26">
        <v>2297.8000000000002</v>
      </c>
      <c r="L1803" s="26">
        <v>2701.92</v>
      </c>
      <c r="M1803" s="26">
        <v>3196.43</v>
      </c>
      <c r="N1803" s="26">
        <v>2861.538</v>
      </c>
    </row>
    <row r="1804" spans="1:14" x14ac:dyDescent="0.2">
      <c r="A1804" s="26"/>
      <c r="B1804" s="27" t="s">
        <v>11</v>
      </c>
      <c r="C1804" s="26" t="s">
        <v>13</v>
      </c>
      <c r="D1804" s="26" t="s">
        <v>13</v>
      </c>
      <c r="E1804" s="26" t="s">
        <v>13</v>
      </c>
      <c r="F1804" s="26" t="s">
        <v>13</v>
      </c>
      <c r="G1804" s="26" t="s">
        <v>13</v>
      </c>
      <c r="H1804" s="26" t="s">
        <v>13</v>
      </c>
      <c r="I1804" s="26">
        <v>1428.02</v>
      </c>
      <c r="J1804" s="26">
        <v>1398.35</v>
      </c>
      <c r="K1804" s="26">
        <v>2115.11</v>
      </c>
      <c r="L1804" s="26">
        <v>1479.67</v>
      </c>
      <c r="M1804" s="26">
        <v>1345.6</v>
      </c>
      <c r="N1804" s="26">
        <v>1697.2529999999999</v>
      </c>
    </row>
    <row r="1805" spans="1:14" x14ac:dyDescent="0.2">
      <c r="A1805" s="26"/>
      <c r="B1805" s="27" t="s">
        <v>12</v>
      </c>
      <c r="C1805" s="26">
        <v>109.892</v>
      </c>
      <c r="D1805" s="26">
        <v>92.309057999999993</v>
      </c>
      <c r="E1805" s="26">
        <v>110.164725</v>
      </c>
      <c r="F1805" s="26">
        <v>154.39545000000001</v>
      </c>
      <c r="G1805" s="26">
        <v>256.86787500000003</v>
      </c>
      <c r="H1805" s="26">
        <v>1114.009875</v>
      </c>
      <c r="I1805" s="26">
        <v>1318.41</v>
      </c>
      <c r="J1805" s="26">
        <v>1779.95</v>
      </c>
      <c r="K1805" s="26">
        <v>2634.34</v>
      </c>
      <c r="L1805" s="26">
        <v>2851.92</v>
      </c>
      <c r="M1805" s="26">
        <v>2385.16</v>
      </c>
      <c r="N1805" s="26">
        <v>1811.8130000000001</v>
      </c>
    </row>
    <row r="1806" spans="1:14" x14ac:dyDescent="0.2">
      <c r="A1806" s="26" t="s">
        <v>231</v>
      </c>
      <c r="B1806" s="27" t="s">
        <v>1</v>
      </c>
      <c r="C1806" s="26">
        <v>425.66</v>
      </c>
      <c r="D1806" s="26">
        <v>491.26</v>
      </c>
      <c r="E1806" s="26">
        <v>656.28</v>
      </c>
      <c r="F1806" s="26">
        <v>839.21</v>
      </c>
      <c r="G1806" s="26">
        <v>720.77</v>
      </c>
      <c r="H1806" s="26">
        <v>716.44</v>
      </c>
      <c r="I1806" s="26">
        <v>839.09</v>
      </c>
      <c r="J1806" s="26">
        <v>912.18</v>
      </c>
      <c r="K1806" s="26">
        <v>988.18</v>
      </c>
      <c r="L1806" s="26">
        <v>1014.96</v>
      </c>
      <c r="M1806" s="26">
        <v>837.51</v>
      </c>
      <c r="N1806" s="26">
        <v>835.23</v>
      </c>
    </row>
    <row r="1807" spans="1:14" x14ac:dyDescent="0.2">
      <c r="A1807" s="26"/>
      <c r="B1807" s="27" t="s">
        <v>61</v>
      </c>
      <c r="C1807" s="26">
        <v>5.98</v>
      </c>
      <c r="D1807" s="26">
        <v>3.62</v>
      </c>
      <c r="E1807" s="26">
        <v>6.15</v>
      </c>
      <c r="F1807" s="26">
        <v>2.14</v>
      </c>
      <c r="G1807" s="26">
        <v>5.05</v>
      </c>
      <c r="H1807" s="26">
        <v>9.84</v>
      </c>
      <c r="I1807" s="26">
        <v>7.12</v>
      </c>
      <c r="J1807" s="26">
        <v>17.89</v>
      </c>
      <c r="K1807" s="26">
        <v>17.98</v>
      </c>
      <c r="L1807" s="26">
        <v>12.92</v>
      </c>
      <c r="M1807" s="26">
        <v>19.350000000000001</v>
      </c>
      <c r="N1807" s="26">
        <v>11.32</v>
      </c>
    </row>
    <row r="1808" spans="1:14" x14ac:dyDescent="0.2">
      <c r="A1808" s="26"/>
      <c r="B1808" s="27" t="s">
        <v>2</v>
      </c>
      <c r="C1808" s="26">
        <v>150.41999999999999</v>
      </c>
      <c r="D1808" s="26">
        <v>174.63</v>
      </c>
      <c r="E1808" s="26">
        <v>248.29</v>
      </c>
      <c r="F1808" s="26">
        <v>328.07</v>
      </c>
      <c r="G1808" s="26">
        <v>258.89999999999998</v>
      </c>
      <c r="H1808" s="26">
        <v>267.75</v>
      </c>
      <c r="I1808" s="26">
        <v>351.01</v>
      </c>
      <c r="J1808" s="26">
        <v>368.87</v>
      </c>
      <c r="K1808" s="26">
        <v>383.28</v>
      </c>
      <c r="L1808" s="26">
        <v>386.37</v>
      </c>
      <c r="M1808" s="26">
        <v>301.33</v>
      </c>
      <c r="N1808" s="26">
        <v>297.87</v>
      </c>
    </row>
    <row r="1809" spans="1:14" x14ac:dyDescent="0.2">
      <c r="A1809" s="26"/>
      <c r="B1809" s="27" t="s">
        <v>3</v>
      </c>
      <c r="C1809" s="26">
        <v>141.22</v>
      </c>
      <c r="D1809" s="26">
        <v>189.55</v>
      </c>
      <c r="E1809" s="26">
        <v>232.59</v>
      </c>
      <c r="F1809" s="26">
        <v>287.69</v>
      </c>
      <c r="G1809" s="26">
        <v>243.04</v>
      </c>
      <c r="H1809" s="26">
        <v>241.37</v>
      </c>
      <c r="I1809" s="26">
        <v>276.70999999999998</v>
      </c>
      <c r="J1809" s="26">
        <v>307.63</v>
      </c>
      <c r="K1809" s="26">
        <v>332.08</v>
      </c>
      <c r="L1809" s="26">
        <v>351.65</v>
      </c>
      <c r="M1809" s="26">
        <v>281.48</v>
      </c>
      <c r="N1809" s="26">
        <v>268.91000000000003</v>
      </c>
    </row>
    <row r="1810" spans="1:14" x14ac:dyDescent="0.2">
      <c r="A1810" s="26"/>
      <c r="B1810" s="27" t="s">
        <v>4</v>
      </c>
      <c r="C1810" s="26">
        <v>128.04</v>
      </c>
      <c r="D1810" s="26">
        <v>123.46</v>
      </c>
      <c r="E1810" s="26">
        <v>169.25</v>
      </c>
      <c r="F1810" s="26">
        <v>221.31</v>
      </c>
      <c r="G1810" s="26">
        <v>213.78</v>
      </c>
      <c r="H1810" s="26">
        <v>197.48</v>
      </c>
      <c r="I1810" s="26">
        <v>204.25</v>
      </c>
      <c r="J1810" s="26">
        <v>217.79</v>
      </c>
      <c r="K1810" s="26">
        <v>254.84</v>
      </c>
      <c r="L1810" s="26">
        <v>264.02</v>
      </c>
      <c r="M1810" s="26">
        <v>235.35</v>
      </c>
      <c r="N1810" s="26">
        <v>257.13</v>
      </c>
    </row>
    <row r="1811" spans="1:14" x14ac:dyDescent="0.2">
      <c r="A1811" s="26"/>
      <c r="B1811" s="27" t="s">
        <v>5</v>
      </c>
      <c r="C1811" s="26">
        <v>2.4900000000000002</v>
      </c>
      <c r="D1811" s="26">
        <v>4.22</v>
      </c>
      <c r="E1811" s="26">
        <v>7.33</v>
      </c>
      <c r="F1811" s="26">
        <v>9.6</v>
      </c>
      <c r="G1811" s="26">
        <v>24.28</v>
      </c>
      <c r="H1811" s="26">
        <v>11.69</v>
      </c>
      <c r="I1811" s="26">
        <v>7.97</v>
      </c>
      <c r="J1811" s="26">
        <v>8.89</v>
      </c>
      <c r="K1811" s="26">
        <v>9.0500000000000007</v>
      </c>
      <c r="L1811" s="26">
        <v>7.63</v>
      </c>
      <c r="M1811" s="26">
        <v>3.66</v>
      </c>
      <c r="N1811" s="26">
        <v>5.26</v>
      </c>
    </row>
    <row r="1812" spans="1:14" x14ac:dyDescent="0.2">
      <c r="A1812" s="26"/>
      <c r="B1812" s="27" t="s">
        <v>6</v>
      </c>
      <c r="C1812" s="26">
        <v>3.06</v>
      </c>
      <c r="D1812" s="26">
        <v>5.61</v>
      </c>
      <c r="E1812" s="26">
        <v>5.19</v>
      </c>
      <c r="F1812" s="26">
        <v>13</v>
      </c>
      <c r="G1812" s="26">
        <v>11.92</v>
      </c>
      <c r="H1812" s="26">
        <v>15.7</v>
      </c>
      <c r="I1812" s="26">
        <v>13.28</v>
      </c>
      <c r="J1812" s="26">
        <v>4.74</v>
      </c>
      <c r="K1812" s="26">
        <v>6.08</v>
      </c>
      <c r="L1812" s="26">
        <v>8.82</v>
      </c>
      <c r="M1812" s="26">
        <v>5.39</v>
      </c>
      <c r="N1812" s="26">
        <v>6.48</v>
      </c>
    </row>
    <row r="1813" spans="1:14" x14ac:dyDescent="0.2">
      <c r="A1813" s="26"/>
      <c r="B1813" s="27" t="s">
        <v>7</v>
      </c>
      <c r="C1813" s="26">
        <v>3.6</v>
      </c>
      <c r="D1813" s="26">
        <v>4.9400000000000004</v>
      </c>
      <c r="E1813" s="26">
        <v>6.73</v>
      </c>
      <c r="F1813" s="26">
        <v>6.88</v>
      </c>
      <c r="G1813" s="26">
        <v>8.02</v>
      </c>
      <c r="H1813" s="26">
        <v>9.26</v>
      </c>
      <c r="I1813" s="26">
        <v>8.9499999999999993</v>
      </c>
      <c r="J1813" s="26">
        <v>8.57</v>
      </c>
      <c r="K1813" s="26">
        <v>8</v>
      </c>
      <c r="L1813" s="26">
        <v>9.82</v>
      </c>
      <c r="M1813" s="26">
        <v>6.87</v>
      </c>
      <c r="N1813" s="26">
        <v>7.9</v>
      </c>
    </row>
    <row r="1814" spans="1:14" x14ac:dyDescent="0.2">
      <c r="A1814" s="26"/>
      <c r="B1814" s="27" t="s">
        <v>8</v>
      </c>
      <c r="C1814" s="26">
        <v>2.33</v>
      </c>
      <c r="D1814" s="26">
        <v>4.01</v>
      </c>
      <c r="E1814" s="26">
        <v>7.22</v>
      </c>
      <c r="F1814" s="26">
        <v>14.92</v>
      </c>
      <c r="G1814" s="26">
        <v>10.63</v>
      </c>
      <c r="H1814" s="26">
        <v>12.75</v>
      </c>
      <c r="I1814" s="26">
        <v>16.600000000000001</v>
      </c>
      <c r="J1814" s="26">
        <v>18.7</v>
      </c>
      <c r="K1814" s="26">
        <v>24.16</v>
      </c>
      <c r="L1814" s="26">
        <v>25.08</v>
      </c>
      <c r="M1814" s="26">
        <v>18.329999999999998</v>
      </c>
      <c r="N1814" s="26">
        <v>18.940000000000001</v>
      </c>
    </row>
    <row r="1815" spans="1:14" x14ac:dyDescent="0.2">
      <c r="A1815" s="26"/>
      <c r="B1815" s="27" t="s">
        <v>9</v>
      </c>
      <c r="C1815" s="26">
        <v>28.34</v>
      </c>
      <c r="D1815" s="26">
        <v>32.340000000000003</v>
      </c>
      <c r="E1815" s="26">
        <v>50.19</v>
      </c>
      <c r="F1815" s="26">
        <v>60.21</v>
      </c>
      <c r="G1815" s="26">
        <v>61</v>
      </c>
      <c r="H1815" s="26">
        <v>58.76</v>
      </c>
      <c r="I1815" s="26">
        <v>60.64</v>
      </c>
      <c r="J1815" s="26">
        <v>70.900000000000006</v>
      </c>
      <c r="K1815" s="26">
        <v>86.39</v>
      </c>
      <c r="L1815" s="26">
        <v>87.66</v>
      </c>
      <c r="M1815" s="26">
        <v>84.13</v>
      </c>
      <c r="N1815" s="26">
        <v>73.16</v>
      </c>
    </row>
    <row r="1816" spans="1:14" x14ac:dyDescent="0.2">
      <c r="A1816" s="26"/>
      <c r="B1816" s="27" t="s">
        <v>10</v>
      </c>
      <c r="C1816" s="26">
        <v>58.17</v>
      </c>
      <c r="D1816" s="26">
        <v>41.41</v>
      </c>
      <c r="E1816" s="26">
        <v>54.49</v>
      </c>
      <c r="F1816" s="26">
        <v>70.099999999999994</v>
      </c>
      <c r="G1816" s="26">
        <v>61.93</v>
      </c>
      <c r="H1816" s="26">
        <v>56.57</v>
      </c>
      <c r="I1816" s="26">
        <v>58.88</v>
      </c>
      <c r="J1816" s="26">
        <v>69.489999999999995</v>
      </c>
      <c r="K1816" s="26">
        <v>75.97</v>
      </c>
      <c r="L1816" s="26">
        <v>84.37</v>
      </c>
      <c r="M1816" s="26">
        <v>79.400000000000006</v>
      </c>
      <c r="N1816" s="26">
        <v>106.42</v>
      </c>
    </row>
    <row r="1817" spans="1:14" x14ac:dyDescent="0.2">
      <c r="A1817" s="26"/>
      <c r="B1817" s="27" t="s">
        <v>11</v>
      </c>
      <c r="C1817" s="26">
        <v>0.57999999999999996</v>
      </c>
      <c r="D1817" s="26">
        <v>0.66</v>
      </c>
      <c r="E1817" s="26">
        <v>0.69</v>
      </c>
      <c r="F1817" s="26">
        <v>0.9</v>
      </c>
      <c r="G1817" s="26">
        <v>0.93</v>
      </c>
      <c r="H1817" s="26">
        <v>1.1000000000000001</v>
      </c>
      <c r="I1817" s="26">
        <v>1.29</v>
      </c>
      <c r="J1817" s="26">
        <v>1.54</v>
      </c>
      <c r="K1817" s="26">
        <v>2.88</v>
      </c>
      <c r="L1817" s="26">
        <v>2.63</v>
      </c>
      <c r="M1817" s="26">
        <v>4.49</v>
      </c>
      <c r="N1817" s="26">
        <v>3</v>
      </c>
    </row>
    <row r="1818" spans="1:14" x14ac:dyDescent="0.2">
      <c r="A1818" s="26"/>
      <c r="B1818" s="27" t="s">
        <v>12</v>
      </c>
      <c r="C1818" s="26">
        <v>29.47</v>
      </c>
      <c r="D1818" s="26">
        <v>30.27</v>
      </c>
      <c r="E1818" s="26">
        <v>37.409999999999997</v>
      </c>
      <c r="F1818" s="26">
        <v>45.7</v>
      </c>
      <c r="G1818" s="26">
        <v>35.07</v>
      </c>
      <c r="H1818" s="26">
        <v>31.65</v>
      </c>
      <c r="I1818" s="26">
        <v>36.64</v>
      </c>
      <c r="J1818" s="26">
        <v>34.96</v>
      </c>
      <c r="K1818" s="26">
        <v>42.31</v>
      </c>
      <c r="L1818" s="26">
        <v>38.01</v>
      </c>
      <c r="M1818" s="26">
        <v>33.08</v>
      </c>
      <c r="N1818" s="26">
        <v>35.97</v>
      </c>
    </row>
    <row r="1819" spans="1:14" x14ac:dyDescent="0.2">
      <c r="A1819" s="26" t="s">
        <v>232</v>
      </c>
      <c r="B1819" s="27" t="s">
        <v>1</v>
      </c>
      <c r="C1819" s="26">
        <v>5498.0941970399999</v>
      </c>
      <c r="D1819" s="26">
        <v>7057.9307352899996</v>
      </c>
      <c r="E1819" s="26">
        <v>9008.7434178300009</v>
      </c>
      <c r="F1819" s="26">
        <v>12069.25929975</v>
      </c>
      <c r="G1819" s="26">
        <v>10497.065400699999</v>
      </c>
      <c r="H1819" s="26">
        <v>8396.4996154</v>
      </c>
      <c r="I1819" s="26">
        <v>9795.0630078600007</v>
      </c>
      <c r="J1819" s="26">
        <v>9508.3894565999999</v>
      </c>
      <c r="K1819" s="26">
        <v>11599.75549292</v>
      </c>
      <c r="L1819" s="26">
        <v>12247.749352819999</v>
      </c>
      <c r="M1819" s="26">
        <v>10931.52433425</v>
      </c>
      <c r="N1819" s="26">
        <v>11399.39763686</v>
      </c>
    </row>
    <row r="1820" spans="1:14" x14ac:dyDescent="0.2">
      <c r="A1820" s="26"/>
      <c r="B1820" s="27" t="s">
        <v>61</v>
      </c>
      <c r="C1820" s="26">
        <v>18.563554379999999</v>
      </c>
      <c r="D1820" s="26">
        <v>26.033165100000002</v>
      </c>
      <c r="E1820" s="26">
        <v>105.89521185</v>
      </c>
      <c r="F1820" s="26">
        <v>175.16967366</v>
      </c>
      <c r="G1820" s="26">
        <v>230.95145146999999</v>
      </c>
      <c r="H1820" s="26">
        <v>158.11999592000001</v>
      </c>
      <c r="I1820" s="26">
        <v>167.10085547</v>
      </c>
      <c r="J1820" s="26">
        <v>163.26612261</v>
      </c>
      <c r="K1820" s="26">
        <v>442.30897978000002</v>
      </c>
      <c r="L1820" s="26">
        <v>546.11349080000002</v>
      </c>
      <c r="M1820" s="26">
        <v>522.81589346999999</v>
      </c>
      <c r="N1820" s="26">
        <v>516.16986196000005</v>
      </c>
    </row>
    <row r="1821" spans="1:14" x14ac:dyDescent="0.2">
      <c r="A1821" s="26"/>
      <c r="B1821" s="27" t="s">
        <v>2</v>
      </c>
      <c r="C1821" s="26">
        <v>1967.9838451400001</v>
      </c>
      <c r="D1821" s="26">
        <v>2424.4490537800002</v>
      </c>
      <c r="E1821" s="26">
        <v>3303.3135234299998</v>
      </c>
      <c r="F1821" s="26">
        <v>3978.4560909900001</v>
      </c>
      <c r="G1821" s="26">
        <v>2804.1686451999999</v>
      </c>
      <c r="H1821" s="26">
        <v>1532.72603265</v>
      </c>
      <c r="I1821" s="26">
        <v>1876.9034631100001</v>
      </c>
      <c r="J1821" s="26">
        <v>1705.7226179100001</v>
      </c>
      <c r="K1821" s="26">
        <v>1842.0024519799999</v>
      </c>
      <c r="L1821" s="26">
        <v>2091.31215793</v>
      </c>
      <c r="M1821" s="26">
        <v>1992.93734131</v>
      </c>
      <c r="N1821" s="26">
        <v>2100.4526236299998</v>
      </c>
    </row>
    <row r="1822" spans="1:14" x14ac:dyDescent="0.2">
      <c r="A1822" s="26"/>
      <c r="B1822" s="27" t="s">
        <v>3</v>
      </c>
      <c r="C1822" s="26">
        <v>923.44262357000002</v>
      </c>
      <c r="D1822" s="26">
        <v>1307.5210138800001</v>
      </c>
      <c r="E1822" s="26">
        <v>1541.3947261799999</v>
      </c>
      <c r="F1822" s="26">
        <v>2173.7969731899998</v>
      </c>
      <c r="G1822" s="26">
        <v>1468.7919794500001</v>
      </c>
      <c r="H1822" s="26">
        <v>1637.15297803</v>
      </c>
      <c r="I1822" s="26">
        <v>1964.5656742900001</v>
      </c>
      <c r="J1822" s="26">
        <v>1831.9133324699999</v>
      </c>
      <c r="K1822" s="26">
        <v>2056.5840524999999</v>
      </c>
      <c r="L1822" s="26">
        <v>2417.0431151500002</v>
      </c>
      <c r="M1822" s="26">
        <v>2058.0812448299998</v>
      </c>
      <c r="N1822" s="26">
        <v>2137.2262193000001</v>
      </c>
    </row>
    <row r="1823" spans="1:14" x14ac:dyDescent="0.2">
      <c r="A1823" s="26"/>
      <c r="B1823" s="27" t="s">
        <v>4</v>
      </c>
      <c r="C1823" s="26">
        <v>2588.1041739399998</v>
      </c>
      <c r="D1823" s="26">
        <v>3299.92750252</v>
      </c>
      <c r="E1823" s="26">
        <v>4058.1399563599998</v>
      </c>
      <c r="F1823" s="26">
        <v>5741.8365618899998</v>
      </c>
      <c r="G1823" s="26">
        <v>5993.1533245800001</v>
      </c>
      <c r="H1823" s="26">
        <v>5068.5006087800002</v>
      </c>
      <c r="I1823" s="26">
        <v>5786.4930149800002</v>
      </c>
      <c r="J1823" s="26">
        <v>5807.4873836099996</v>
      </c>
      <c r="K1823" s="26">
        <v>7258.8600086500001</v>
      </c>
      <c r="L1823" s="26">
        <v>7193.2805889199999</v>
      </c>
      <c r="M1823" s="26">
        <v>6357.6898546299999</v>
      </c>
      <c r="N1823" s="26">
        <v>6645.5489319500002</v>
      </c>
    </row>
    <row r="1824" spans="1:14" x14ac:dyDescent="0.2">
      <c r="A1824" s="26"/>
      <c r="B1824" s="27" t="s">
        <v>5</v>
      </c>
      <c r="C1824" s="26">
        <v>196.54854847999999</v>
      </c>
      <c r="D1824" s="26">
        <v>230.11924662000001</v>
      </c>
      <c r="E1824" s="26">
        <v>530.05582850999997</v>
      </c>
      <c r="F1824" s="26">
        <v>591.67639872999996</v>
      </c>
      <c r="G1824" s="26">
        <v>530.90199184999994</v>
      </c>
      <c r="H1824" s="26">
        <v>489.64397056000001</v>
      </c>
      <c r="I1824" s="26">
        <v>353.30922149000003</v>
      </c>
      <c r="J1824" s="26">
        <v>473.26118217999999</v>
      </c>
      <c r="K1824" s="26">
        <v>265.04014518999998</v>
      </c>
      <c r="L1824" s="26">
        <v>148.73499104999999</v>
      </c>
      <c r="M1824" s="26">
        <v>128.62314169000001</v>
      </c>
      <c r="N1824" s="26">
        <v>115.56111025</v>
      </c>
    </row>
    <row r="1825" spans="1:14" x14ac:dyDescent="0.2">
      <c r="A1825" s="26"/>
      <c r="B1825" s="27" t="s">
        <v>6</v>
      </c>
      <c r="C1825" s="26">
        <v>131.51500895000001</v>
      </c>
      <c r="D1825" s="26">
        <v>141.93881496</v>
      </c>
      <c r="E1825" s="26">
        <v>187.20753733000001</v>
      </c>
      <c r="F1825" s="26">
        <v>238.06786413</v>
      </c>
      <c r="G1825" s="26">
        <v>252.80875107</v>
      </c>
      <c r="H1825" s="26">
        <v>228.73390424999999</v>
      </c>
      <c r="I1825" s="26">
        <v>357.77029951999998</v>
      </c>
      <c r="J1825" s="26">
        <v>377.13970508</v>
      </c>
      <c r="K1825" s="26">
        <v>361.84087957999998</v>
      </c>
      <c r="L1825" s="26">
        <v>314.45310330000001</v>
      </c>
      <c r="M1825" s="26">
        <v>244.15091606999999</v>
      </c>
      <c r="N1825" s="26">
        <v>253.23543340000001</v>
      </c>
    </row>
    <row r="1826" spans="1:14" x14ac:dyDescent="0.2">
      <c r="A1826" s="26"/>
      <c r="B1826" s="27" t="s">
        <v>7</v>
      </c>
      <c r="C1826" s="26">
        <v>160.38382695000001</v>
      </c>
      <c r="D1826" s="26">
        <v>227.32461094999999</v>
      </c>
      <c r="E1826" s="26">
        <v>259.69644125999997</v>
      </c>
      <c r="F1826" s="26">
        <v>280.06341184000001</v>
      </c>
      <c r="G1826" s="26">
        <v>452.64945709</v>
      </c>
      <c r="H1826" s="26">
        <v>392.46321542999999</v>
      </c>
      <c r="I1826" s="26">
        <v>602.30629281999995</v>
      </c>
      <c r="J1826" s="26">
        <v>586.60218318</v>
      </c>
      <c r="K1826" s="26">
        <v>771.35180533000005</v>
      </c>
      <c r="L1826" s="26">
        <v>450.31807283000001</v>
      </c>
      <c r="M1826" s="26">
        <v>328.27200442999998</v>
      </c>
      <c r="N1826" s="26">
        <v>365.72416272999999</v>
      </c>
    </row>
    <row r="1827" spans="1:14" x14ac:dyDescent="0.2">
      <c r="A1827" s="26"/>
      <c r="B1827" s="27" t="s">
        <v>8</v>
      </c>
      <c r="C1827" s="26">
        <v>173.16726961000001</v>
      </c>
      <c r="D1827" s="26">
        <v>235.44071287</v>
      </c>
      <c r="E1827" s="26">
        <v>247.88633326999999</v>
      </c>
      <c r="F1827" s="26">
        <v>345.90500491</v>
      </c>
      <c r="G1827" s="26">
        <v>367.27977356999997</v>
      </c>
      <c r="H1827" s="26">
        <v>445.06198877000003</v>
      </c>
      <c r="I1827" s="26">
        <v>482.30638248000002</v>
      </c>
      <c r="J1827" s="26">
        <v>452.55150835000001</v>
      </c>
      <c r="K1827" s="26">
        <v>863.63782782999999</v>
      </c>
      <c r="L1827" s="26">
        <v>879.93796671999996</v>
      </c>
      <c r="M1827" s="26">
        <v>809.58224216999997</v>
      </c>
      <c r="N1827" s="26">
        <v>803.93116123000004</v>
      </c>
    </row>
    <row r="1828" spans="1:14" x14ac:dyDescent="0.2">
      <c r="A1828" s="26"/>
      <c r="B1828" s="27" t="s">
        <v>9</v>
      </c>
      <c r="C1828" s="26">
        <v>704.68721026000003</v>
      </c>
      <c r="D1828" s="26">
        <v>907.25154673999998</v>
      </c>
      <c r="E1828" s="26">
        <v>1020.38157448</v>
      </c>
      <c r="F1828" s="26">
        <v>1577.6512635900001</v>
      </c>
      <c r="G1828" s="26">
        <v>1876.5450835500001</v>
      </c>
      <c r="H1828" s="26">
        <v>1132.69465059</v>
      </c>
      <c r="I1828" s="26">
        <v>1067.4889369699999</v>
      </c>
      <c r="J1828" s="26">
        <v>898.88318998</v>
      </c>
      <c r="K1828" s="26">
        <v>1173.4267350099999</v>
      </c>
      <c r="L1828" s="26">
        <v>1285.14462389</v>
      </c>
      <c r="M1828" s="26">
        <v>1326.0724073599999</v>
      </c>
      <c r="N1828" s="26">
        <v>1491.20252222</v>
      </c>
    </row>
    <row r="1829" spans="1:14" x14ac:dyDescent="0.2">
      <c r="A1829" s="26"/>
      <c r="B1829" s="27" t="s">
        <v>10</v>
      </c>
      <c r="C1829" s="26">
        <v>1022.56125895</v>
      </c>
      <c r="D1829" s="26">
        <v>1339.21833685</v>
      </c>
      <c r="E1829" s="26">
        <v>1588.15640035</v>
      </c>
      <c r="F1829" s="26">
        <v>2376.3787428300002</v>
      </c>
      <c r="G1829" s="26">
        <v>2183.9564178999999</v>
      </c>
      <c r="H1829" s="26">
        <v>1979.69755231</v>
      </c>
      <c r="I1829" s="26">
        <v>2456.0545180200002</v>
      </c>
      <c r="J1829" s="26">
        <v>2468.79346136</v>
      </c>
      <c r="K1829" s="26">
        <v>3590.78938195</v>
      </c>
      <c r="L1829" s="26">
        <v>3879.4490664800001</v>
      </c>
      <c r="M1829" s="26">
        <v>3323.0049454800001</v>
      </c>
      <c r="N1829" s="26">
        <v>3433.4539435199999</v>
      </c>
    </row>
    <row r="1830" spans="1:14" x14ac:dyDescent="0.2">
      <c r="A1830" s="26"/>
      <c r="B1830" s="27" t="s">
        <v>11</v>
      </c>
      <c r="C1830" s="26">
        <v>107.96119886</v>
      </c>
      <c r="D1830" s="26">
        <v>94.283661839999994</v>
      </c>
      <c r="E1830" s="26">
        <v>103.64626327000001</v>
      </c>
      <c r="F1830" s="26">
        <v>203.51696052</v>
      </c>
      <c r="G1830" s="26">
        <v>211.96633008000001</v>
      </c>
      <c r="H1830" s="26">
        <v>263.67586226999998</v>
      </c>
      <c r="I1830" s="26">
        <v>327.46574688999999</v>
      </c>
      <c r="J1830" s="26">
        <v>429.21999847000001</v>
      </c>
      <c r="K1830" s="26">
        <v>50.724115959999999</v>
      </c>
      <c r="L1830" s="26">
        <v>57.052672749999999</v>
      </c>
      <c r="M1830" s="26">
        <v>55.377866869999998</v>
      </c>
      <c r="N1830" s="26">
        <v>69.422398029999997</v>
      </c>
    </row>
    <row r="1831" spans="1:14" x14ac:dyDescent="0.2">
      <c r="A1831" s="26"/>
      <c r="B1831" s="27" t="s">
        <v>12</v>
      </c>
      <c r="C1831" s="26">
        <v>92.254199029999995</v>
      </c>
      <c r="D1831" s="26">
        <v>124.20362059</v>
      </c>
      <c r="E1831" s="26">
        <v>122.05116189</v>
      </c>
      <c r="F1831" s="26">
        <v>128.84739816000001</v>
      </c>
      <c r="G1831" s="26">
        <v>117.57924181999999</v>
      </c>
      <c r="H1831" s="26">
        <v>137.01128886999999</v>
      </c>
      <c r="I1831" s="26">
        <v>138.55478479999999</v>
      </c>
      <c r="J1831" s="26">
        <v>122.18888472</v>
      </c>
      <c r="K1831" s="26">
        <v>182.04911776</v>
      </c>
      <c r="L1831" s="26">
        <v>177.65936933</v>
      </c>
      <c r="M1831" s="26">
        <v>142.49535283</v>
      </c>
      <c r="N1831" s="26">
        <v>113.01820054</v>
      </c>
    </row>
    <row r="1832" spans="1:14" x14ac:dyDescent="0.2">
      <c r="A1832" s="26" t="s">
        <v>233</v>
      </c>
      <c r="B1832" s="27" t="s">
        <v>1</v>
      </c>
      <c r="C1832" s="26">
        <v>40470.9</v>
      </c>
      <c r="D1832" s="26">
        <v>46273.1</v>
      </c>
      <c r="E1832" s="26">
        <v>60577.9</v>
      </c>
      <c r="F1832" s="26">
        <v>77555.5</v>
      </c>
      <c r="G1832" s="26">
        <v>63397.06</v>
      </c>
      <c r="H1832" s="26">
        <v>75278.600000000006</v>
      </c>
      <c r="I1832" s="26">
        <v>91495.4</v>
      </c>
      <c r="J1832" s="26">
        <v>108926.489</v>
      </c>
      <c r="K1832" s="26">
        <v>128381.86900000001</v>
      </c>
      <c r="L1832" s="26">
        <v>121022.158</v>
      </c>
      <c r="M1832" s="26">
        <v>88616.95</v>
      </c>
      <c r="N1832" s="26">
        <v>74379.100000000006</v>
      </c>
    </row>
    <row r="1833" spans="1:14" x14ac:dyDescent="0.2">
      <c r="A1833" s="26"/>
      <c r="B1833" s="27" t="s">
        <v>61</v>
      </c>
      <c r="C1833" s="26">
        <v>973.25199999999995</v>
      </c>
      <c r="D1833" s="26">
        <v>860.78</v>
      </c>
      <c r="E1833" s="26">
        <v>896.03899999999999</v>
      </c>
      <c r="F1833" s="26">
        <v>1036.818</v>
      </c>
      <c r="G1833" s="26">
        <v>695.55</v>
      </c>
      <c r="H1833" s="26">
        <v>931.59</v>
      </c>
      <c r="I1833" s="26">
        <v>1396.22</v>
      </c>
      <c r="J1833" s="26">
        <v>1738.845</v>
      </c>
      <c r="K1833" s="26">
        <v>2048.3530000000001</v>
      </c>
      <c r="L1833" s="26">
        <v>1844.9369999999999</v>
      </c>
      <c r="M1833" s="26">
        <v>1492.79</v>
      </c>
      <c r="N1833" s="26">
        <v>1695.6</v>
      </c>
    </row>
    <row r="1834" spans="1:14" x14ac:dyDescent="0.2">
      <c r="A1834" s="26"/>
      <c r="B1834" s="27" t="s">
        <v>2</v>
      </c>
      <c r="C1834" s="26">
        <v>5032.04</v>
      </c>
      <c r="D1834" s="26">
        <v>6510.59</v>
      </c>
      <c r="E1834" s="26">
        <v>9235.4699999999993</v>
      </c>
      <c r="F1834" s="26">
        <v>12831.3</v>
      </c>
      <c r="G1834" s="26">
        <v>9343.93</v>
      </c>
      <c r="H1834" s="26">
        <v>11900.56</v>
      </c>
      <c r="I1834" s="26">
        <v>15414.87</v>
      </c>
      <c r="J1834" s="26">
        <v>16442.509999999998</v>
      </c>
      <c r="K1834" s="26">
        <v>17504.671999999999</v>
      </c>
      <c r="L1834" s="26">
        <v>15419.718000000001</v>
      </c>
      <c r="M1834" s="26">
        <v>11728.11</v>
      </c>
      <c r="N1834" s="26">
        <v>11559.75</v>
      </c>
    </row>
    <row r="1835" spans="1:14" x14ac:dyDescent="0.2">
      <c r="A1835" s="26"/>
      <c r="B1835" s="27" t="s">
        <v>3</v>
      </c>
      <c r="C1835" s="26">
        <v>16972</v>
      </c>
      <c r="D1835" s="26">
        <v>17484.3</v>
      </c>
      <c r="E1835" s="26">
        <v>20424.099999999999</v>
      </c>
      <c r="F1835" s="26">
        <v>23169</v>
      </c>
      <c r="G1835" s="26">
        <v>21018.959999999999</v>
      </c>
      <c r="H1835" s="26">
        <v>26693.08</v>
      </c>
      <c r="I1835" s="26">
        <v>32902.21</v>
      </c>
      <c r="J1835" s="26">
        <v>42797.718000000001</v>
      </c>
      <c r="K1835" s="26">
        <v>53452.553999999996</v>
      </c>
      <c r="L1835" s="26">
        <v>50427.559000000001</v>
      </c>
      <c r="M1835" s="26">
        <v>34931.699999999997</v>
      </c>
      <c r="N1835" s="26">
        <v>23951.06</v>
      </c>
    </row>
    <row r="1836" spans="1:14" x14ac:dyDescent="0.2">
      <c r="A1836" s="26"/>
      <c r="B1836" s="27" t="s">
        <v>4</v>
      </c>
      <c r="C1836" s="26">
        <v>17493.608</v>
      </c>
      <c r="D1836" s="26">
        <v>21417.43</v>
      </c>
      <c r="E1836" s="26">
        <v>30022.291000000001</v>
      </c>
      <c r="F1836" s="26">
        <v>40518.381999999998</v>
      </c>
      <c r="G1836" s="26">
        <v>32338.62</v>
      </c>
      <c r="H1836" s="26">
        <v>35753.370000000003</v>
      </c>
      <c r="I1836" s="26">
        <v>41782.1</v>
      </c>
      <c r="J1836" s="26">
        <v>47947.415999999997</v>
      </c>
      <c r="K1836" s="26">
        <v>55376.29</v>
      </c>
      <c r="L1836" s="26">
        <v>53329.944000000003</v>
      </c>
      <c r="M1836" s="26">
        <v>40464.76</v>
      </c>
      <c r="N1836" s="26">
        <v>37172.69</v>
      </c>
    </row>
    <row r="1837" spans="1:14" x14ac:dyDescent="0.2">
      <c r="A1837" s="26"/>
      <c r="B1837" s="27" t="s">
        <v>5</v>
      </c>
      <c r="C1837" s="26">
        <v>4313.1899999999996</v>
      </c>
      <c r="D1837" s="26">
        <v>4956.6099999999997</v>
      </c>
      <c r="E1837" s="26">
        <v>6670.48</v>
      </c>
      <c r="F1837" s="26">
        <v>9054.19</v>
      </c>
      <c r="G1837" s="26">
        <v>4638.43</v>
      </c>
      <c r="H1837" s="26">
        <v>4601.6899999999996</v>
      </c>
      <c r="I1837" s="26">
        <v>5600.28</v>
      </c>
      <c r="J1837" s="26">
        <v>7594.2489999999998</v>
      </c>
      <c r="K1837" s="26">
        <v>9361.7109999999993</v>
      </c>
      <c r="L1837" s="26">
        <v>7520.049</v>
      </c>
      <c r="M1837" s="26">
        <v>4831.2700000000004</v>
      </c>
      <c r="N1837" s="26">
        <v>3774.69</v>
      </c>
    </row>
    <row r="1838" spans="1:14" x14ac:dyDescent="0.2">
      <c r="A1838" s="26"/>
      <c r="B1838" s="27" t="s">
        <v>6</v>
      </c>
      <c r="C1838" s="26">
        <v>697.53</v>
      </c>
      <c r="D1838" s="26">
        <v>715.52</v>
      </c>
      <c r="E1838" s="26">
        <v>846.23</v>
      </c>
      <c r="F1838" s="26">
        <v>831.26</v>
      </c>
      <c r="G1838" s="26">
        <v>853.94</v>
      </c>
      <c r="H1838" s="26">
        <v>1011.12</v>
      </c>
      <c r="I1838" s="26">
        <v>1245.24</v>
      </c>
      <c r="J1838" s="26">
        <v>1333.337</v>
      </c>
      <c r="K1838" s="26">
        <v>1393.3330000000001</v>
      </c>
      <c r="L1838" s="26">
        <v>1658.0250000000001</v>
      </c>
      <c r="M1838" s="26">
        <v>1393.31</v>
      </c>
      <c r="N1838" s="26">
        <v>967.2</v>
      </c>
    </row>
    <row r="1839" spans="1:14" x14ac:dyDescent="0.2">
      <c r="A1839" s="26"/>
      <c r="B1839" s="27" t="s">
        <v>7</v>
      </c>
      <c r="C1839" s="26">
        <v>1382.74</v>
      </c>
      <c r="D1839" s="26">
        <v>1675.39</v>
      </c>
      <c r="E1839" s="26">
        <v>2898.73</v>
      </c>
      <c r="F1839" s="26">
        <v>3444.22</v>
      </c>
      <c r="G1839" s="26">
        <v>2168.54</v>
      </c>
      <c r="H1839" s="26">
        <v>2656.25</v>
      </c>
      <c r="I1839" s="26">
        <v>2428.88</v>
      </c>
      <c r="J1839" s="26">
        <v>2774.6060000000002</v>
      </c>
      <c r="K1839" s="26">
        <v>3390.5250000000001</v>
      </c>
      <c r="L1839" s="26">
        <v>2399.62</v>
      </c>
      <c r="M1839" s="26">
        <v>2000.98</v>
      </c>
      <c r="N1839" s="26">
        <v>2029.83</v>
      </c>
    </row>
    <row r="1840" spans="1:14" x14ac:dyDescent="0.2">
      <c r="A1840" s="26"/>
      <c r="B1840" s="27" t="s">
        <v>8</v>
      </c>
      <c r="C1840" s="26">
        <v>1532.87</v>
      </c>
      <c r="D1840" s="26">
        <v>1940.75</v>
      </c>
      <c r="E1840" s="26">
        <v>2703.97</v>
      </c>
      <c r="F1840" s="26">
        <v>4480.51</v>
      </c>
      <c r="G1840" s="26">
        <v>3987.29</v>
      </c>
      <c r="H1840" s="26">
        <v>4841.8</v>
      </c>
      <c r="I1840" s="26">
        <v>5830.32</v>
      </c>
      <c r="J1840" s="26">
        <v>7629.2839999999997</v>
      </c>
      <c r="K1840" s="26">
        <v>8370.7890000000007</v>
      </c>
      <c r="L1840" s="26">
        <v>8021.3620000000001</v>
      </c>
      <c r="M1840" s="26">
        <v>5633.85</v>
      </c>
      <c r="N1840" s="26">
        <v>4997.3599999999997</v>
      </c>
    </row>
    <row r="1841" spans="1:14" x14ac:dyDescent="0.2">
      <c r="A1841" s="26"/>
      <c r="B1841" s="27" t="s">
        <v>9</v>
      </c>
      <c r="C1841" s="26">
        <v>1201.69</v>
      </c>
      <c r="D1841" s="26">
        <v>1512.98</v>
      </c>
      <c r="E1841" s="26">
        <v>2227.7199999999998</v>
      </c>
      <c r="F1841" s="26">
        <v>3269.53</v>
      </c>
      <c r="G1841" s="26">
        <v>3302.39</v>
      </c>
      <c r="H1841" s="26">
        <v>3955.34</v>
      </c>
      <c r="I1841" s="26">
        <v>4946.28</v>
      </c>
      <c r="J1841" s="26">
        <v>5168.8090000000002</v>
      </c>
      <c r="K1841" s="26">
        <v>6079.93</v>
      </c>
      <c r="L1841" s="26">
        <v>6854.1210000000001</v>
      </c>
      <c r="M1841" s="26">
        <v>5520.01</v>
      </c>
      <c r="N1841" s="26">
        <v>5394.59</v>
      </c>
    </row>
    <row r="1842" spans="1:14" x14ac:dyDescent="0.2">
      <c r="A1842" s="26"/>
      <c r="B1842" s="27" t="s">
        <v>10</v>
      </c>
      <c r="C1842" s="26">
        <v>6975.56</v>
      </c>
      <c r="D1842" s="26">
        <v>9037.9</v>
      </c>
      <c r="E1842" s="26">
        <v>12545.5</v>
      </c>
      <c r="F1842" s="26">
        <v>16749.599999999999</v>
      </c>
      <c r="G1842" s="26">
        <v>14394.46</v>
      </c>
      <c r="H1842" s="26">
        <v>15635.07</v>
      </c>
      <c r="I1842" s="26">
        <v>18565.330000000002</v>
      </c>
      <c r="J1842" s="26">
        <v>20120.223000000002</v>
      </c>
      <c r="K1842" s="26">
        <v>22876.455999999998</v>
      </c>
      <c r="L1842" s="26">
        <v>23152.338</v>
      </c>
      <c r="M1842" s="26">
        <v>18459.04</v>
      </c>
      <c r="N1842" s="26">
        <v>17476.560000000001</v>
      </c>
    </row>
    <row r="1843" spans="1:14" x14ac:dyDescent="0.2">
      <c r="A1843" s="26"/>
      <c r="B1843" s="27" t="s">
        <v>11</v>
      </c>
      <c r="C1843" s="26">
        <v>439.99</v>
      </c>
      <c r="D1843" s="26">
        <v>541.96</v>
      </c>
      <c r="E1843" s="26">
        <v>752.72</v>
      </c>
      <c r="F1843" s="26">
        <v>837.68</v>
      </c>
      <c r="G1843" s="26">
        <v>805.51</v>
      </c>
      <c r="H1843" s="26">
        <v>999.01</v>
      </c>
      <c r="I1843" s="26">
        <v>1058.54</v>
      </c>
      <c r="J1843" s="26">
        <v>1117.2090000000001</v>
      </c>
      <c r="K1843" s="26">
        <v>1263.72</v>
      </c>
      <c r="L1843" s="26">
        <v>1611.34</v>
      </c>
      <c r="M1843" s="26">
        <v>1092.3599999999999</v>
      </c>
      <c r="N1843" s="26">
        <v>1024.9100000000001</v>
      </c>
    </row>
    <row r="1844" spans="1:14" x14ac:dyDescent="0.2">
      <c r="A1844" s="26"/>
      <c r="B1844" s="27" t="s">
        <v>12</v>
      </c>
      <c r="C1844" s="26">
        <v>949.97</v>
      </c>
      <c r="D1844" s="26">
        <v>1036.3399999999999</v>
      </c>
      <c r="E1844" s="26">
        <v>1376.99</v>
      </c>
      <c r="F1844" s="26">
        <v>1851.32</v>
      </c>
      <c r="G1844" s="26">
        <v>2188.06</v>
      </c>
      <c r="H1844" s="26">
        <v>2053.09</v>
      </c>
      <c r="I1844" s="26">
        <v>2107.23</v>
      </c>
      <c r="J1844" s="26">
        <v>2209.6999999999998</v>
      </c>
      <c r="K1844" s="26">
        <v>2639.826</v>
      </c>
      <c r="L1844" s="26">
        <v>2113.0880000000002</v>
      </c>
      <c r="M1844" s="26">
        <v>1533.95</v>
      </c>
      <c r="N1844" s="26">
        <v>1507.53</v>
      </c>
    </row>
    <row r="1845" spans="1:14" x14ac:dyDescent="0.2">
      <c r="A1845" s="26" t="s">
        <v>234</v>
      </c>
      <c r="B1845" s="27" t="s">
        <v>1</v>
      </c>
      <c r="C1845" s="26">
        <v>286.16800000000001</v>
      </c>
      <c r="D1845" s="26">
        <v>356.03300000000002</v>
      </c>
      <c r="E1845" s="26">
        <v>371.14</v>
      </c>
      <c r="F1845" s="26">
        <v>527.98400000000004</v>
      </c>
      <c r="G1845" s="26">
        <v>533.95399999999995</v>
      </c>
      <c r="H1845" s="26">
        <v>556.57000000000005</v>
      </c>
      <c r="I1845" s="26">
        <v>618.4</v>
      </c>
      <c r="J1845" s="26">
        <v>518.6</v>
      </c>
      <c r="K1845" s="26">
        <v>589.94000000000005</v>
      </c>
      <c r="L1845" s="26">
        <v>669.58</v>
      </c>
      <c r="M1845" s="26">
        <v>1030.52</v>
      </c>
      <c r="N1845" s="26">
        <v>1061.67</v>
      </c>
    </row>
    <row r="1846" spans="1:14" x14ac:dyDescent="0.2">
      <c r="A1846" s="26"/>
      <c r="B1846" s="27" t="s">
        <v>61</v>
      </c>
      <c r="C1846" s="26" t="s">
        <v>13</v>
      </c>
      <c r="D1846" s="26" t="s">
        <v>13</v>
      </c>
      <c r="E1846" s="26" t="s">
        <v>13</v>
      </c>
      <c r="F1846" s="26" t="s">
        <v>13</v>
      </c>
      <c r="G1846" s="26" t="s">
        <v>13</v>
      </c>
      <c r="H1846" s="26">
        <v>0</v>
      </c>
      <c r="I1846" s="26">
        <v>0</v>
      </c>
      <c r="J1846" s="26">
        <v>0</v>
      </c>
      <c r="K1846" s="26">
        <v>0</v>
      </c>
      <c r="L1846" s="26">
        <v>0</v>
      </c>
      <c r="M1846" s="26">
        <v>12.9</v>
      </c>
      <c r="N1846" s="26">
        <v>12.78</v>
      </c>
    </row>
    <row r="1847" spans="1:14" x14ac:dyDescent="0.2">
      <c r="A1847" s="26"/>
      <c r="B1847" s="27" t="s">
        <v>2</v>
      </c>
      <c r="C1847" s="26">
        <v>138.749</v>
      </c>
      <c r="D1847" s="26">
        <v>168.755</v>
      </c>
      <c r="E1847" s="26">
        <v>215.583</v>
      </c>
      <c r="F1847" s="26">
        <v>325.87599999999998</v>
      </c>
      <c r="G1847" s="26">
        <v>356.42500000000001</v>
      </c>
      <c r="H1847" s="26">
        <v>350.8</v>
      </c>
      <c r="I1847" s="26">
        <v>405.74</v>
      </c>
      <c r="J1847" s="26">
        <v>324.93</v>
      </c>
      <c r="K1847" s="26">
        <v>384.44</v>
      </c>
      <c r="L1847" s="26">
        <v>409.58</v>
      </c>
      <c r="M1847" s="26">
        <v>407.07</v>
      </c>
      <c r="N1847" s="26">
        <v>403.12</v>
      </c>
    </row>
    <row r="1848" spans="1:14" x14ac:dyDescent="0.2">
      <c r="A1848" s="26"/>
      <c r="B1848" s="27" t="s">
        <v>3</v>
      </c>
      <c r="C1848" s="26">
        <v>36.750700000000002</v>
      </c>
      <c r="D1848" s="26">
        <v>41.293799999999997</v>
      </c>
      <c r="E1848" s="26">
        <v>46.661999999999999</v>
      </c>
      <c r="F1848" s="26">
        <v>69.992900000000006</v>
      </c>
      <c r="G1848" s="26">
        <v>71.830699999999993</v>
      </c>
      <c r="H1848" s="26">
        <v>77.010000000000005</v>
      </c>
      <c r="I1848" s="26">
        <v>89.19</v>
      </c>
      <c r="J1848" s="26">
        <v>78.569999999999993</v>
      </c>
      <c r="K1848" s="26">
        <v>79.06</v>
      </c>
      <c r="L1848" s="26">
        <v>83.83</v>
      </c>
      <c r="M1848" s="26">
        <v>253.1</v>
      </c>
      <c r="N1848" s="26">
        <v>265.75</v>
      </c>
    </row>
    <row r="1849" spans="1:14" x14ac:dyDescent="0.2">
      <c r="A1849" s="26"/>
      <c r="B1849" s="27" t="s">
        <v>4</v>
      </c>
      <c r="C1849" s="26">
        <v>110.6683</v>
      </c>
      <c r="D1849" s="26">
        <v>145.98419999999999</v>
      </c>
      <c r="E1849" s="26">
        <v>108.895</v>
      </c>
      <c r="F1849" s="26">
        <v>132.11500000000001</v>
      </c>
      <c r="G1849" s="26">
        <v>105.69799999999999</v>
      </c>
      <c r="H1849" s="26">
        <v>128.77000000000001</v>
      </c>
      <c r="I1849" s="26">
        <v>123.47</v>
      </c>
      <c r="J1849" s="26">
        <v>115.09</v>
      </c>
      <c r="K1849" s="26">
        <v>126.43</v>
      </c>
      <c r="L1849" s="26">
        <v>176.18</v>
      </c>
      <c r="M1849" s="26">
        <v>357.44</v>
      </c>
      <c r="N1849" s="26">
        <v>380.02</v>
      </c>
    </row>
    <row r="1850" spans="1:14" x14ac:dyDescent="0.2">
      <c r="A1850" s="26"/>
      <c r="B1850" s="27" t="s">
        <v>5</v>
      </c>
      <c r="C1850" s="26" t="s">
        <v>13</v>
      </c>
      <c r="D1850" s="26" t="s">
        <v>13</v>
      </c>
      <c r="E1850" s="26">
        <v>2.5431699999999999</v>
      </c>
      <c r="F1850" s="26">
        <v>2.6781899999999998</v>
      </c>
      <c r="G1850" s="26">
        <v>4.09415</v>
      </c>
      <c r="H1850" s="26">
        <v>0</v>
      </c>
      <c r="I1850" s="26">
        <v>0</v>
      </c>
      <c r="J1850" s="26">
        <v>0</v>
      </c>
      <c r="K1850" s="26">
        <v>0</v>
      </c>
      <c r="L1850" s="26">
        <v>0</v>
      </c>
      <c r="M1850" s="26">
        <v>3.43</v>
      </c>
      <c r="N1850" s="26">
        <v>3.49</v>
      </c>
    </row>
    <row r="1851" spans="1:14" x14ac:dyDescent="0.2">
      <c r="A1851" s="26"/>
      <c r="B1851" s="27" t="s">
        <v>6</v>
      </c>
      <c r="C1851" s="26" t="s">
        <v>13</v>
      </c>
      <c r="D1851" s="26">
        <v>5.7414899999999998</v>
      </c>
      <c r="E1851" s="26">
        <v>1.7165999999999999</v>
      </c>
      <c r="F1851" s="26">
        <v>2.3424999999999998</v>
      </c>
      <c r="G1851" s="26">
        <v>4.0508100000000002</v>
      </c>
      <c r="H1851" s="26">
        <v>0</v>
      </c>
      <c r="I1851" s="26">
        <v>0</v>
      </c>
      <c r="J1851" s="26">
        <v>0</v>
      </c>
      <c r="K1851" s="26">
        <v>0</v>
      </c>
      <c r="L1851" s="26">
        <v>0</v>
      </c>
      <c r="M1851" s="26">
        <v>4.57</v>
      </c>
      <c r="N1851" s="26">
        <v>4.6500000000000004</v>
      </c>
    </row>
    <row r="1852" spans="1:14" x14ac:dyDescent="0.2">
      <c r="A1852" s="26"/>
      <c r="B1852" s="27" t="s">
        <v>7</v>
      </c>
      <c r="C1852" s="26" t="s">
        <v>13</v>
      </c>
      <c r="D1852" s="26">
        <v>8.9547000000000008</v>
      </c>
      <c r="E1852" s="26" t="s">
        <v>13</v>
      </c>
      <c r="F1852" s="26" t="s">
        <v>13</v>
      </c>
      <c r="G1852" s="26" t="s">
        <v>13</v>
      </c>
      <c r="H1852" s="26">
        <v>0</v>
      </c>
      <c r="I1852" s="26">
        <v>0</v>
      </c>
      <c r="J1852" s="26">
        <v>0</v>
      </c>
      <c r="K1852" s="26">
        <v>0</v>
      </c>
      <c r="L1852" s="26">
        <v>0</v>
      </c>
      <c r="M1852" s="26">
        <v>16.399999999999999</v>
      </c>
      <c r="N1852" s="26">
        <v>20.14</v>
      </c>
    </row>
    <row r="1853" spans="1:14" x14ac:dyDescent="0.2">
      <c r="A1853" s="26"/>
      <c r="B1853" s="27" t="s">
        <v>8</v>
      </c>
      <c r="C1853" s="26" t="s">
        <v>13</v>
      </c>
      <c r="D1853" s="26" t="s">
        <v>13</v>
      </c>
      <c r="E1853" s="26" t="s">
        <v>13</v>
      </c>
      <c r="F1853" s="26" t="s">
        <v>13</v>
      </c>
      <c r="G1853" s="26">
        <v>0.99265000000000003</v>
      </c>
      <c r="H1853" s="26">
        <v>0</v>
      </c>
      <c r="I1853" s="26">
        <v>0</v>
      </c>
      <c r="J1853" s="26">
        <v>0</v>
      </c>
      <c r="K1853" s="26">
        <v>0</v>
      </c>
      <c r="L1853" s="26">
        <v>0</v>
      </c>
      <c r="M1853" s="26">
        <v>0</v>
      </c>
      <c r="N1853" s="26">
        <v>0</v>
      </c>
    </row>
    <row r="1854" spans="1:14" x14ac:dyDescent="0.2">
      <c r="A1854" s="26"/>
      <c r="B1854" s="27" t="s">
        <v>9</v>
      </c>
      <c r="C1854" s="26" t="s">
        <v>13</v>
      </c>
      <c r="D1854" s="26">
        <v>0.63297400000000004</v>
      </c>
      <c r="E1854" s="26">
        <v>2.9585500000000001E-2</v>
      </c>
      <c r="F1854" s="26">
        <v>0.538659</v>
      </c>
      <c r="G1854" s="26">
        <v>0.18435799999999999</v>
      </c>
      <c r="H1854" s="26">
        <v>14.43</v>
      </c>
      <c r="I1854" s="26">
        <v>35.090000000000003</v>
      </c>
      <c r="J1854" s="26">
        <v>21.75</v>
      </c>
      <c r="K1854" s="26">
        <v>8.4</v>
      </c>
      <c r="L1854" s="26">
        <v>23.14</v>
      </c>
      <c r="M1854" s="26">
        <v>26.97</v>
      </c>
      <c r="N1854" s="26">
        <v>27.4</v>
      </c>
    </row>
    <row r="1855" spans="1:14" x14ac:dyDescent="0.2">
      <c r="A1855" s="26"/>
      <c r="B1855" s="27" t="s">
        <v>10</v>
      </c>
      <c r="C1855" s="26" t="s">
        <v>13</v>
      </c>
      <c r="D1855" s="26">
        <v>3.1887099999999999</v>
      </c>
      <c r="E1855" s="26">
        <v>2.7959999999999998</v>
      </c>
      <c r="F1855" s="26">
        <v>1.7010000000000001</v>
      </c>
      <c r="G1855" s="26">
        <v>1.8540000000000001</v>
      </c>
      <c r="H1855" s="26">
        <v>0</v>
      </c>
      <c r="I1855" s="26">
        <v>0</v>
      </c>
      <c r="J1855" s="26">
        <v>0</v>
      </c>
      <c r="K1855" s="26">
        <v>0</v>
      </c>
      <c r="L1855" s="26">
        <v>0</v>
      </c>
      <c r="M1855" s="26">
        <v>161.44999999999999</v>
      </c>
      <c r="N1855" s="26">
        <v>220.97</v>
      </c>
    </row>
    <row r="1856" spans="1:14" x14ac:dyDescent="0.2">
      <c r="A1856" s="26"/>
      <c r="B1856" s="27" t="s">
        <v>11</v>
      </c>
      <c r="C1856" s="26" t="s">
        <v>13</v>
      </c>
      <c r="D1856" s="26">
        <v>3.5619399999999999</v>
      </c>
      <c r="E1856" s="26">
        <v>0.266345</v>
      </c>
      <c r="F1856" s="26">
        <v>0.259882</v>
      </c>
      <c r="G1856" s="26">
        <v>0.11372500000000001</v>
      </c>
      <c r="H1856" s="26">
        <v>0</v>
      </c>
      <c r="I1856" s="26">
        <v>0</v>
      </c>
      <c r="J1856" s="26">
        <v>0</v>
      </c>
      <c r="K1856" s="26">
        <v>0</v>
      </c>
      <c r="L1856" s="26">
        <v>0</v>
      </c>
      <c r="M1856" s="26">
        <v>0</v>
      </c>
      <c r="N1856" s="26">
        <v>0</v>
      </c>
    </row>
    <row r="1857" spans="1:14" x14ac:dyDescent="0.2">
      <c r="A1857" s="26"/>
      <c r="B1857" s="27" t="s">
        <v>12</v>
      </c>
      <c r="C1857" s="26">
        <v>110.66800000000001</v>
      </c>
      <c r="D1857" s="26">
        <v>123.904</v>
      </c>
      <c r="E1857" s="26">
        <v>101.542</v>
      </c>
      <c r="F1857" s="26">
        <v>124.595</v>
      </c>
      <c r="G1857" s="26">
        <v>94.408699999999996</v>
      </c>
      <c r="H1857" s="26">
        <v>114.34</v>
      </c>
      <c r="I1857" s="26">
        <v>88.38</v>
      </c>
      <c r="J1857" s="26">
        <v>93.34</v>
      </c>
      <c r="K1857" s="26">
        <v>118.03</v>
      </c>
      <c r="L1857" s="26">
        <v>153.04</v>
      </c>
      <c r="M1857" s="26">
        <v>144.62</v>
      </c>
      <c r="N1857" s="26">
        <v>103.37</v>
      </c>
    </row>
    <row r="1858" spans="1:14" x14ac:dyDescent="0.2">
      <c r="A1858" s="26" t="s">
        <v>236</v>
      </c>
      <c r="B1858" s="27" t="s">
        <v>1</v>
      </c>
      <c r="C1858" s="26">
        <v>94.916300000000007</v>
      </c>
      <c r="D1858" s="26">
        <v>101.116</v>
      </c>
      <c r="E1858" s="26">
        <v>103.366</v>
      </c>
      <c r="F1858" s="26">
        <v>125.09</v>
      </c>
      <c r="G1858" s="26">
        <v>100.452</v>
      </c>
      <c r="H1858" s="26">
        <v>111.373</v>
      </c>
      <c r="I1858" s="26">
        <v>115.34399999999999</v>
      </c>
      <c r="J1858" s="26">
        <v>119.57899999999999</v>
      </c>
      <c r="K1858" s="26">
        <v>126.051</v>
      </c>
      <c r="L1858" s="26">
        <v>136.03062800000001</v>
      </c>
      <c r="M1858" s="26">
        <v>157.93743599999999</v>
      </c>
      <c r="N1858" s="26">
        <v>165.69296600000001</v>
      </c>
    </row>
    <row r="1859" spans="1:14" x14ac:dyDescent="0.2">
      <c r="A1859" s="26"/>
      <c r="B1859" s="27" t="s">
        <v>61</v>
      </c>
      <c r="C1859" s="26" t="s">
        <v>13</v>
      </c>
      <c r="D1859" s="26" t="s">
        <v>13</v>
      </c>
      <c r="E1859" s="26" t="s">
        <v>13</v>
      </c>
      <c r="F1859" s="26" t="s">
        <v>13</v>
      </c>
      <c r="G1859" s="26" t="s">
        <v>13</v>
      </c>
      <c r="H1859" s="26" t="s">
        <v>13</v>
      </c>
      <c r="I1859" s="26" t="s">
        <v>13</v>
      </c>
      <c r="J1859" s="26" t="s">
        <v>13</v>
      </c>
      <c r="K1859" s="26" t="s">
        <v>13</v>
      </c>
      <c r="L1859" s="26" t="s">
        <v>13</v>
      </c>
      <c r="M1859" s="26" t="s">
        <v>13</v>
      </c>
      <c r="N1859" s="26" t="s">
        <v>13</v>
      </c>
    </row>
    <row r="1860" spans="1:14" x14ac:dyDescent="0.2">
      <c r="A1860" s="26"/>
      <c r="B1860" s="27" t="s">
        <v>2</v>
      </c>
      <c r="C1860" s="26">
        <v>38.163899999999998</v>
      </c>
      <c r="D1860" s="26">
        <v>43.760800000000003</v>
      </c>
      <c r="E1860" s="26">
        <v>43.371200000000002</v>
      </c>
      <c r="F1860" s="26">
        <v>61.384900000000002</v>
      </c>
      <c r="G1860" s="26">
        <v>45.893799999999999</v>
      </c>
      <c r="H1860" s="26">
        <v>45.3048</v>
      </c>
      <c r="I1860" s="26">
        <v>45.115099999999998</v>
      </c>
      <c r="J1860" s="26">
        <v>43.944200000000002</v>
      </c>
      <c r="K1860" s="26">
        <v>47.345599999999997</v>
      </c>
      <c r="L1860" s="26">
        <v>44.140236999999999</v>
      </c>
      <c r="M1860" s="26">
        <v>59.174064999999999</v>
      </c>
      <c r="N1860" s="26">
        <v>62.316861000000003</v>
      </c>
    </row>
    <row r="1861" spans="1:14" x14ac:dyDescent="0.2">
      <c r="A1861" s="26"/>
      <c r="B1861" s="27" t="s">
        <v>3</v>
      </c>
      <c r="C1861" s="26">
        <v>10.9636</v>
      </c>
      <c r="D1861" s="26">
        <v>13.5299</v>
      </c>
      <c r="E1861" s="26">
        <v>12.490600000000001</v>
      </c>
      <c r="F1861" s="26">
        <v>14.507</v>
      </c>
      <c r="G1861" s="26">
        <v>11.489000000000001</v>
      </c>
      <c r="H1861" s="26">
        <v>13.0189</v>
      </c>
      <c r="I1861" s="26">
        <v>14.2027</v>
      </c>
      <c r="J1861" s="26">
        <v>14.907400000000001</v>
      </c>
      <c r="K1861" s="26">
        <v>15.508599999999999</v>
      </c>
      <c r="L1861" s="26">
        <v>17.511215</v>
      </c>
      <c r="M1861" s="26">
        <v>18.667919000000001</v>
      </c>
      <c r="N1861" s="26">
        <v>19.803699000000002</v>
      </c>
    </row>
    <row r="1862" spans="1:14" x14ac:dyDescent="0.2">
      <c r="A1862" s="26"/>
      <c r="B1862" s="27" t="s">
        <v>4</v>
      </c>
      <c r="C1862" s="26">
        <v>45.788800000000002</v>
      </c>
      <c r="D1862" s="26">
        <v>43.825299999999999</v>
      </c>
      <c r="E1862" s="26">
        <v>47.504199999999997</v>
      </c>
      <c r="F1862" s="26">
        <v>49.198099999999997</v>
      </c>
      <c r="G1862" s="26">
        <v>43.0687</v>
      </c>
      <c r="H1862" s="26">
        <v>53.05</v>
      </c>
      <c r="I1862" s="26">
        <v>56.026200000000003</v>
      </c>
      <c r="J1862" s="26">
        <v>60.727400000000003</v>
      </c>
      <c r="K1862" s="26">
        <v>63.196800000000003</v>
      </c>
      <c r="L1862" s="26">
        <v>74.379176000000001</v>
      </c>
      <c r="M1862" s="26">
        <v>80.095451999999995</v>
      </c>
      <c r="N1862" s="26">
        <v>83.572406000000001</v>
      </c>
    </row>
    <row r="1863" spans="1:14" x14ac:dyDescent="0.2">
      <c r="A1863" s="26"/>
      <c r="B1863" s="27" t="s">
        <v>5</v>
      </c>
      <c r="C1863" s="26">
        <v>3.82422</v>
      </c>
      <c r="D1863" s="26">
        <v>1.88889</v>
      </c>
      <c r="E1863" s="26">
        <v>3.1362700000000001</v>
      </c>
      <c r="F1863" s="26">
        <v>4.1444400000000003</v>
      </c>
      <c r="G1863" s="26">
        <v>4.9214799999999999</v>
      </c>
      <c r="H1863" s="26">
        <v>4.0148099999999998</v>
      </c>
      <c r="I1863" s="26">
        <v>2.9163000000000001</v>
      </c>
      <c r="J1863" s="26">
        <v>1.3632599999999999</v>
      </c>
      <c r="K1863" s="26">
        <v>1.2336199999999999</v>
      </c>
      <c r="L1863" s="26">
        <v>1.295301</v>
      </c>
      <c r="M1863" s="26">
        <v>1.2596179999999999</v>
      </c>
      <c r="N1863" s="26">
        <v>0.62980899999999995</v>
      </c>
    </row>
    <row r="1864" spans="1:14" x14ac:dyDescent="0.2">
      <c r="A1864" s="26"/>
      <c r="B1864" s="27" t="s">
        <v>6</v>
      </c>
      <c r="C1864" s="26">
        <v>10.977</v>
      </c>
      <c r="D1864" s="26">
        <v>10.261900000000001</v>
      </c>
      <c r="E1864" s="26">
        <v>11.757999999999999</v>
      </c>
      <c r="F1864" s="26">
        <v>15.195399999999999</v>
      </c>
      <c r="G1864" s="26">
        <v>12.658200000000001</v>
      </c>
      <c r="H1864" s="26">
        <v>13.6149</v>
      </c>
      <c r="I1864" s="26">
        <v>13.5214</v>
      </c>
      <c r="J1864" s="26">
        <v>12.5199</v>
      </c>
      <c r="K1864" s="26">
        <v>13.3504</v>
      </c>
      <c r="L1864" s="26">
        <v>15.08741</v>
      </c>
      <c r="M1864" s="26">
        <v>17.654675999999998</v>
      </c>
      <c r="N1864" s="26">
        <v>18.630223999999998</v>
      </c>
    </row>
    <row r="1865" spans="1:14" x14ac:dyDescent="0.2">
      <c r="A1865" s="26"/>
      <c r="B1865" s="27" t="s">
        <v>7</v>
      </c>
      <c r="C1865" s="26" t="s">
        <v>13</v>
      </c>
      <c r="D1865" s="26" t="s">
        <v>13</v>
      </c>
      <c r="E1865" s="26" t="s">
        <v>13</v>
      </c>
      <c r="F1865" s="26" t="s">
        <v>13</v>
      </c>
      <c r="G1865" s="26" t="s">
        <v>13</v>
      </c>
      <c r="H1865" s="26" t="s">
        <v>13</v>
      </c>
      <c r="I1865" s="26" t="s">
        <v>13</v>
      </c>
      <c r="J1865" s="26" t="s">
        <v>13</v>
      </c>
      <c r="K1865" s="26" t="s">
        <v>13</v>
      </c>
      <c r="L1865" s="26" t="s">
        <v>13</v>
      </c>
      <c r="M1865" s="26" t="s">
        <v>13</v>
      </c>
      <c r="N1865" s="26" t="s">
        <v>13</v>
      </c>
    </row>
    <row r="1866" spans="1:14" x14ac:dyDescent="0.2">
      <c r="A1866" s="26"/>
      <c r="B1866" s="27" t="s">
        <v>8</v>
      </c>
      <c r="C1866" s="26">
        <v>2.0189699999999999</v>
      </c>
      <c r="D1866" s="26">
        <v>1.75013</v>
      </c>
      <c r="E1866" s="26">
        <v>1.78294</v>
      </c>
      <c r="F1866" s="26">
        <v>2.2136</v>
      </c>
      <c r="G1866" s="26">
        <v>1.61917</v>
      </c>
      <c r="H1866" s="26">
        <v>1.94109</v>
      </c>
      <c r="I1866" s="26">
        <v>2.0352299999999999</v>
      </c>
      <c r="J1866" s="26">
        <v>2.0734900000000001</v>
      </c>
      <c r="K1866" s="26">
        <v>2.1571099999999999</v>
      </c>
      <c r="L1866" s="26">
        <v>2.4356559999999998</v>
      </c>
      <c r="M1866" s="26">
        <v>2.4356559999999998</v>
      </c>
      <c r="N1866" s="26">
        <v>2.4356559999999998</v>
      </c>
    </row>
    <row r="1867" spans="1:14" x14ac:dyDescent="0.2">
      <c r="A1867" s="26"/>
      <c r="B1867" s="27" t="s">
        <v>9</v>
      </c>
      <c r="C1867" s="26">
        <v>3.2745099999999998</v>
      </c>
      <c r="D1867" s="26">
        <v>3.5926399999999998</v>
      </c>
      <c r="E1867" s="26">
        <v>3.84287</v>
      </c>
      <c r="F1867" s="26">
        <v>4.1833299999999998</v>
      </c>
      <c r="G1867" s="26">
        <v>3.6725699999999999</v>
      </c>
      <c r="H1867" s="26">
        <v>2.0778599999999998</v>
      </c>
      <c r="I1867" s="26">
        <v>2.5492400000000002</v>
      </c>
      <c r="J1867" s="26">
        <v>2.8295499999999998</v>
      </c>
      <c r="K1867" s="26">
        <v>2.9436599999999999</v>
      </c>
      <c r="L1867" s="26">
        <v>5.3755829999999998</v>
      </c>
      <c r="M1867" s="26">
        <v>5.7306660000000003</v>
      </c>
      <c r="N1867" s="26">
        <v>6.0793280000000003</v>
      </c>
    </row>
    <row r="1868" spans="1:14" x14ac:dyDescent="0.2">
      <c r="A1868" s="26"/>
      <c r="B1868" s="27" t="s">
        <v>10</v>
      </c>
      <c r="C1868" s="26">
        <v>21.124500000000001</v>
      </c>
      <c r="D1868" s="26">
        <v>21.684699999999999</v>
      </c>
      <c r="E1868" s="26">
        <v>23.621200000000002</v>
      </c>
      <c r="F1868" s="26">
        <v>19.554600000000001</v>
      </c>
      <c r="G1868" s="26">
        <v>17.100100000000001</v>
      </c>
      <c r="H1868" s="26">
        <v>27.175000000000001</v>
      </c>
      <c r="I1868" s="26">
        <v>31.9299</v>
      </c>
      <c r="J1868" s="26">
        <v>35.398099999999999</v>
      </c>
      <c r="K1868" s="26">
        <v>36.825800000000001</v>
      </c>
      <c r="L1868" s="26">
        <v>43.380873000000001</v>
      </c>
      <c r="M1868" s="26">
        <v>46.114713999999999</v>
      </c>
      <c r="N1868" s="26">
        <v>48.801278000000003</v>
      </c>
    </row>
    <row r="1869" spans="1:14" x14ac:dyDescent="0.2">
      <c r="A1869" s="26"/>
      <c r="B1869" s="27" t="s">
        <v>11</v>
      </c>
      <c r="C1869" s="26" t="s">
        <v>13</v>
      </c>
      <c r="D1869" s="26" t="s">
        <v>13</v>
      </c>
      <c r="E1869" s="26" t="s">
        <v>13</v>
      </c>
      <c r="F1869" s="26" t="s">
        <v>13</v>
      </c>
      <c r="G1869" s="26" t="s">
        <v>13</v>
      </c>
      <c r="H1869" s="26" t="s">
        <v>13</v>
      </c>
      <c r="I1869" s="26" t="s">
        <v>13</v>
      </c>
      <c r="J1869" s="26" t="s">
        <v>13</v>
      </c>
      <c r="K1869" s="26" t="s">
        <v>13</v>
      </c>
      <c r="L1869" s="26" t="s">
        <v>13</v>
      </c>
      <c r="M1869" s="26" t="s">
        <v>13</v>
      </c>
      <c r="N1869" s="26" t="s">
        <v>13</v>
      </c>
    </row>
    <row r="1870" spans="1:14" x14ac:dyDescent="0.2">
      <c r="A1870" s="26"/>
      <c r="B1870" s="27" t="s">
        <v>12</v>
      </c>
      <c r="C1870" s="26">
        <v>4.5691300000000004</v>
      </c>
      <c r="D1870" s="26">
        <v>4.6468100000000003</v>
      </c>
      <c r="E1870" s="26">
        <v>3.3632499999999999</v>
      </c>
      <c r="F1870" s="26">
        <v>3.9066999999999998</v>
      </c>
      <c r="G1870" s="26">
        <v>3.0971199999999999</v>
      </c>
      <c r="H1870" s="26">
        <v>4.2259700000000002</v>
      </c>
      <c r="I1870" s="26">
        <v>3.07389</v>
      </c>
      <c r="J1870" s="26">
        <v>6.5428699999999997</v>
      </c>
      <c r="K1870" s="26">
        <v>6.6864400000000002</v>
      </c>
      <c r="L1870" s="26">
        <v>6.804354</v>
      </c>
      <c r="M1870" s="26">
        <v>6.9001210000000004</v>
      </c>
      <c r="N1870" s="26">
        <v>6.996111</v>
      </c>
    </row>
    <row r="1871" spans="1:14" x14ac:dyDescent="0.2">
      <c r="A1871" s="26" t="s">
        <v>237</v>
      </c>
      <c r="B1871" s="27" t="s">
        <v>1</v>
      </c>
      <c r="C1871" s="26">
        <v>176.726</v>
      </c>
      <c r="D1871" s="26">
        <v>185.708</v>
      </c>
      <c r="E1871" s="26">
        <v>205.68899999999999</v>
      </c>
      <c r="F1871" s="26">
        <v>215.46</v>
      </c>
      <c r="G1871" s="26">
        <v>190</v>
      </c>
      <c r="H1871" s="26">
        <v>204.43299999999999</v>
      </c>
      <c r="I1871" s="26">
        <v>202.989</v>
      </c>
      <c r="J1871" s="26">
        <v>190.06899999999999</v>
      </c>
      <c r="K1871" s="26">
        <v>187.44200000000001</v>
      </c>
      <c r="L1871" s="26">
        <v>193.896953</v>
      </c>
      <c r="M1871" s="26">
        <v>191.28900100000001</v>
      </c>
      <c r="N1871" s="26">
        <v>190.28568200000001</v>
      </c>
    </row>
    <row r="1872" spans="1:14" x14ac:dyDescent="0.2">
      <c r="A1872" s="26"/>
      <c r="B1872" s="27" t="s">
        <v>61</v>
      </c>
      <c r="C1872" s="26" t="s">
        <v>13</v>
      </c>
      <c r="D1872" s="26" t="s">
        <v>13</v>
      </c>
      <c r="E1872" s="26" t="s">
        <v>13</v>
      </c>
      <c r="F1872" s="26" t="s">
        <v>13</v>
      </c>
      <c r="G1872" s="26" t="s">
        <v>13</v>
      </c>
      <c r="H1872" s="26" t="s">
        <v>13</v>
      </c>
      <c r="I1872" s="26" t="s">
        <v>13</v>
      </c>
      <c r="J1872" s="26" t="s">
        <v>13</v>
      </c>
      <c r="K1872" s="26" t="s">
        <v>13</v>
      </c>
      <c r="L1872" s="26" t="s">
        <v>13</v>
      </c>
      <c r="M1872" s="26" t="s">
        <v>13</v>
      </c>
      <c r="N1872" s="26" t="s">
        <v>13</v>
      </c>
    </row>
    <row r="1873" spans="1:14" x14ac:dyDescent="0.2">
      <c r="A1873" s="26"/>
      <c r="B1873" s="27" t="s">
        <v>2</v>
      </c>
      <c r="C1873" s="26">
        <v>73.478399999999993</v>
      </c>
      <c r="D1873" s="26">
        <v>80.567800000000005</v>
      </c>
      <c r="E1873" s="26">
        <v>81.366200000000006</v>
      </c>
      <c r="F1873" s="26">
        <v>93.778300000000002</v>
      </c>
      <c r="G1873" s="26">
        <v>74.895099999999999</v>
      </c>
      <c r="H1873" s="26">
        <v>82.926500000000004</v>
      </c>
      <c r="I1873" s="26">
        <v>88.341300000000004</v>
      </c>
      <c r="J1873" s="26">
        <v>77.728999999999999</v>
      </c>
      <c r="K1873" s="26">
        <v>73.270700000000005</v>
      </c>
      <c r="L1873" s="26">
        <v>75.014578999999998</v>
      </c>
      <c r="M1873" s="26">
        <v>69.918469999999999</v>
      </c>
      <c r="N1873" s="26">
        <v>66.508442000000002</v>
      </c>
    </row>
    <row r="1874" spans="1:14" x14ac:dyDescent="0.2">
      <c r="A1874" s="26"/>
      <c r="B1874" s="27" t="s">
        <v>3</v>
      </c>
      <c r="C1874" s="26">
        <v>38.921100000000003</v>
      </c>
      <c r="D1874" s="26">
        <v>39.3367</v>
      </c>
      <c r="E1874" s="26">
        <v>42.269300000000001</v>
      </c>
      <c r="F1874" s="26">
        <v>45.290199999999999</v>
      </c>
      <c r="G1874" s="26">
        <v>46.732199999999999</v>
      </c>
      <c r="H1874" s="26">
        <v>48.276000000000003</v>
      </c>
      <c r="I1874" s="26">
        <v>47.931100000000001</v>
      </c>
      <c r="J1874" s="26">
        <v>45.173000000000002</v>
      </c>
      <c r="K1874" s="26">
        <v>46.076900000000002</v>
      </c>
      <c r="L1874" s="26">
        <v>47.225054</v>
      </c>
      <c r="M1874" s="26">
        <v>48.210642999999997</v>
      </c>
      <c r="N1874" s="26">
        <v>49.707166999999998</v>
      </c>
    </row>
    <row r="1875" spans="1:14" x14ac:dyDescent="0.2">
      <c r="A1875" s="26"/>
      <c r="B1875" s="27" t="s">
        <v>4</v>
      </c>
      <c r="C1875" s="26">
        <v>64.325999999999993</v>
      </c>
      <c r="D1875" s="26">
        <v>65.802999999999997</v>
      </c>
      <c r="E1875" s="26">
        <v>82.052999999999997</v>
      </c>
      <c r="F1875" s="26">
        <v>76.391000000000005</v>
      </c>
      <c r="G1875" s="26">
        <v>68.372</v>
      </c>
      <c r="H1875" s="26">
        <v>73.23</v>
      </c>
      <c r="I1875" s="26">
        <v>66.7166</v>
      </c>
      <c r="J1875" s="26">
        <v>67.165999999999997</v>
      </c>
      <c r="K1875" s="26">
        <v>68.094399999999993</v>
      </c>
      <c r="L1875" s="26">
        <v>71.657319999999999</v>
      </c>
      <c r="M1875" s="26">
        <v>73.159886999999998</v>
      </c>
      <c r="N1875" s="26">
        <v>74.070072999999994</v>
      </c>
    </row>
    <row r="1876" spans="1:14" x14ac:dyDescent="0.2">
      <c r="A1876" s="26"/>
      <c r="B1876" s="27" t="s">
        <v>5</v>
      </c>
      <c r="C1876" s="26">
        <v>5.0147199999999996</v>
      </c>
      <c r="D1876" s="26">
        <v>16.823799999999999</v>
      </c>
      <c r="E1876" s="26">
        <v>17.941800000000001</v>
      </c>
      <c r="F1876" s="26">
        <v>10.1624</v>
      </c>
      <c r="G1876" s="26">
        <v>6.9097299999999997</v>
      </c>
      <c r="H1876" s="26">
        <v>5.2907400000000004</v>
      </c>
      <c r="I1876" s="26">
        <v>2.5686200000000001</v>
      </c>
      <c r="J1876" s="26">
        <v>1.6055600000000001</v>
      </c>
      <c r="K1876" s="26">
        <v>2.6851699999999998</v>
      </c>
      <c r="L1876" s="26">
        <v>1.7453609999999999</v>
      </c>
      <c r="M1876" s="26">
        <v>1.7977209999999999</v>
      </c>
      <c r="N1876" s="26">
        <v>1.851653</v>
      </c>
    </row>
    <row r="1877" spans="1:14" x14ac:dyDescent="0.2">
      <c r="A1877" s="26"/>
      <c r="B1877" s="27" t="s">
        <v>6</v>
      </c>
      <c r="C1877" s="26">
        <v>13.315200000000001</v>
      </c>
      <c r="D1877" s="26">
        <v>15.8368</v>
      </c>
      <c r="E1877" s="26">
        <v>15.220700000000001</v>
      </c>
      <c r="F1877" s="26">
        <v>16.797999999999998</v>
      </c>
      <c r="G1877" s="26">
        <v>12.925800000000001</v>
      </c>
      <c r="H1877" s="26">
        <v>15.728999999999999</v>
      </c>
      <c r="I1877" s="26">
        <v>16.938199999999998</v>
      </c>
      <c r="J1877" s="26">
        <v>15.1624</v>
      </c>
      <c r="K1877" s="26">
        <v>14.167899999999999</v>
      </c>
      <c r="L1877" s="26">
        <v>14.122188</v>
      </c>
      <c r="M1877" s="26">
        <v>13.128221999999999</v>
      </c>
      <c r="N1877" s="26">
        <v>12.794280000000001</v>
      </c>
    </row>
    <row r="1878" spans="1:14" x14ac:dyDescent="0.2">
      <c r="A1878" s="26"/>
      <c r="B1878" s="27" t="s">
        <v>7</v>
      </c>
      <c r="C1878" s="26" t="s">
        <v>13</v>
      </c>
      <c r="D1878" s="26" t="s">
        <v>13</v>
      </c>
      <c r="E1878" s="26" t="s">
        <v>13</v>
      </c>
      <c r="F1878" s="26" t="s">
        <v>13</v>
      </c>
      <c r="G1878" s="26" t="s">
        <v>13</v>
      </c>
      <c r="H1878" s="26" t="s">
        <v>13</v>
      </c>
      <c r="I1878" s="26" t="s">
        <v>13</v>
      </c>
      <c r="J1878" s="26" t="s">
        <v>13</v>
      </c>
      <c r="K1878" s="26" t="s">
        <v>13</v>
      </c>
      <c r="L1878" s="26" t="s">
        <v>13</v>
      </c>
      <c r="M1878" s="26" t="s">
        <v>13</v>
      </c>
      <c r="N1878" s="26" t="s">
        <v>13</v>
      </c>
    </row>
    <row r="1879" spans="1:14" x14ac:dyDescent="0.2">
      <c r="A1879" s="26"/>
      <c r="B1879" s="27" t="s">
        <v>8</v>
      </c>
      <c r="C1879" s="26">
        <v>2.3814700000000002</v>
      </c>
      <c r="D1879" s="26">
        <v>2.4325899999999998</v>
      </c>
      <c r="E1879" s="26">
        <v>2.3736600000000001</v>
      </c>
      <c r="F1879" s="26">
        <v>2.6812</v>
      </c>
      <c r="G1879" s="26">
        <v>3.1560700000000002</v>
      </c>
      <c r="H1879" s="26">
        <v>3.9278900000000001</v>
      </c>
      <c r="I1879" s="26">
        <v>3.9831699999999999</v>
      </c>
      <c r="J1879" s="26">
        <v>3.9001600000000001</v>
      </c>
      <c r="K1879" s="26">
        <v>3.9406500000000002</v>
      </c>
      <c r="L1879" s="26">
        <v>4.1508830000000003</v>
      </c>
      <c r="M1879" s="26">
        <v>4.2375119999999997</v>
      </c>
      <c r="N1879" s="26">
        <v>4.3690499999999997</v>
      </c>
    </row>
    <row r="1880" spans="1:14" x14ac:dyDescent="0.2">
      <c r="A1880" s="26"/>
      <c r="B1880" s="27" t="s">
        <v>9</v>
      </c>
      <c r="C1880" s="26">
        <v>13.7196</v>
      </c>
      <c r="D1880" s="26">
        <v>3.1995300000000002</v>
      </c>
      <c r="E1880" s="26">
        <v>3.0413399999999999</v>
      </c>
      <c r="F1880" s="26">
        <v>3.1327099999999999</v>
      </c>
      <c r="G1880" s="26">
        <v>3.8526699999999998</v>
      </c>
      <c r="H1880" s="26">
        <v>2.7851400000000002</v>
      </c>
      <c r="I1880" s="26">
        <v>2.2467100000000002</v>
      </c>
      <c r="J1880" s="26">
        <v>1.98607</v>
      </c>
      <c r="K1880" s="26">
        <v>2.0099100000000001</v>
      </c>
      <c r="L1880" s="26">
        <v>7.5063339999999998</v>
      </c>
      <c r="M1880" s="26">
        <v>8.9591469999999997</v>
      </c>
      <c r="N1880" s="26">
        <v>8.9902270000000009</v>
      </c>
    </row>
    <row r="1881" spans="1:14" x14ac:dyDescent="0.2">
      <c r="A1881" s="26"/>
      <c r="B1881" s="27" t="s">
        <v>10</v>
      </c>
      <c r="C1881" s="26">
        <v>27.2104</v>
      </c>
      <c r="D1881" s="26">
        <v>24.031300000000002</v>
      </c>
      <c r="E1881" s="26">
        <v>36.948300000000003</v>
      </c>
      <c r="F1881" s="26">
        <v>37.028300000000002</v>
      </c>
      <c r="G1881" s="26">
        <v>36.281300000000002</v>
      </c>
      <c r="H1881" s="26">
        <v>40.888599999999997</v>
      </c>
      <c r="I1881" s="26">
        <v>35.332999999999998</v>
      </c>
      <c r="J1881" s="26">
        <v>37.795900000000003</v>
      </c>
      <c r="K1881" s="26">
        <v>38.503500000000003</v>
      </c>
      <c r="L1881" s="26">
        <v>37.014180000000003</v>
      </c>
      <c r="M1881" s="26">
        <v>37.767601999999997</v>
      </c>
      <c r="N1881" s="26">
        <v>38.575848000000001</v>
      </c>
    </row>
    <row r="1882" spans="1:14" x14ac:dyDescent="0.2">
      <c r="A1882" s="26"/>
      <c r="B1882" s="27" t="s">
        <v>11</v>
      </c>
      <c r="C1882" s="26" t="s">
        <v>13</v>
      </c>
      <c r="D1882" s="26" t="s">
        <v>13</v>
      </c>
      <c r="E1882" s="26" t="s">
        <v>13</v>
      </c>
      <c r="F1882" s="26" t="s">
        <v>13</v>
      </c>
      <c r="G1882" s="26" t="s">
        <v>13</v>
      </c>
      <c r="H1882" s="26" t="s">
        <v>13</v>
      </c>
      <c r="I1882" s="26" t="s">
        <v>13</v>
      </c>
      <c r="J1882" s="26" t="s">
        <v>13</v>
      </c>
      <c r="K1882" s="26" t="s">
        <v>13</v>
      </c>
      <c r="L1882" s="26" t="s">
        <v>13</v>
      </c>
      <c r="M1882" s="26" t="s">
        <v>13</v>
      </c>
      <c r="N1882" s="26" t="s">
        <v>13</v>
      </c>
    </row>
    <row r="1883" spans="1:14" x14ac:dyDescent="0.2">
      <c r="A1883" s="26"/>
      <c r="B1883" s="27" t="s">
        <v>12</v>
      </c>
      <c r="C1883" s="26">
        <v>2.68472</v>
      </c>
      <c r="D1883" s="26">
        <v>3.4793099999999999</v>
      </c>
      <c r="E1883" s="26">
        <v>6.5274799999999997</v>
      </c>
      <c r="F1883" s="26">
        <v>6.5887500000000001</v>
      </c>
      <c r="G1883" s="26">
        <v>5.2468199999999996</v>
      </c>
      <c r="H1883" s="26">
        <v>4.6090600000000004</v>
      </c>
      <c r="I1883" s="26">
        <v>5.6471099999999996</v>
      </c>
      <c r="J1883" s="26">
        <v>6.7161299999999997</v>
      </c>
      <c r="K1883" s="26">
        <v>6.7867699999999997</v>
      </c>
      <c r="L1883" s="26">
        <v>7.1183750000000003</v>
      </c>
      <c r="M1883" s="26">
        <v>7.2696820000000004</v>
      </c>
      <c r="N1883" s="26">
        <v>7.4890160000000003</v>
      </c>
    </row>
    <row r="1884" spans="1:14" x14ac:dyDescent="0.2">
      <c r="A1884" s="26" t="s">
        <v>239</v>
      </c>
      <c r="B1884" s="27" t="s">
        <v>1</v>
      </c>
      <c r="C1884" s="26">
        <v>78.802499999999995</v>
      </c>
      <c r="D1884" s="26">
        <v>88.171000000000006</v>
      </c>
      <c r="E1884" s="26">
        <v>114.205</v>
      </c>
      <c r="F1884" s="26">
        <v>102.13800000000001</v>
      </c>
      <c r="G1884" s="26">
        <v>94.235399999999998</v>
      </c>
      <c r="H1884" s="26">
        <v>91.4602</v>
      </c>
      <c r="I1884" s="26">
        <v>84.334800000000001</v>
      </c>
      <c r="J1884" s="26">
        <v>87.077699999999993</v>
      </c>
      <c r="K1884" s="26">
        <v>91.355000000000004</v>
      </c>
      <c r="L1884" s="26">
        <v>93.719481999999999</v>
      </c>
      <c r="M1884" s="26">
        <v>91.594836000000001</v>
      </c>
      <c r="N1884" s="26">
        <v>94.035155000000003</v>
      </c>
    </row>
    <row r="1885" spans="1:14" x14ac:dyDescent="0.2">
      <c r="A1885" s="26"/>
      <c r="B1885" s="27" t="s">
        <v>61</v>
      </c>
      <c r="C1885" s="26" t="s">
        <v>13</v>
      </c>
      <c r="D1885" s="26" t="s">
        <v>13</v>
      </c>
      <c r="E1885" s="26" t="s">
        <v>13</v>
      </c>
      <c r="F1885" s="26" t="s">
        <v>13</v>
      </c>
      <c r="G1885" s="26" t="s">
        <v>13</v>
      </c>
      <c r="H1885" s="26" t="s">
        <v>13</v>
      </c>
      <c r="I1885" s="26" t="s">
        <v>13</v>
      </c>
      <c r="J1885" s="26" t="s">
        <v>13</v>
      </c>
      <c r="K1885" s="26" t="s">
        <v>13</v>
      </c>
      <c r="L1885" s="26" t="s">
        <v>13</v>
      </c>
      <c r="M1885" s="26" t="s">
        <v>13</v>
      </c>
      <c r="N1885" s="26" t="s">
        <v>13</v>
      </c>
    </row>
    <row r="1886" spans="1:14" x14ac:dyDescent="0.2">
      <c r="A1886" s="26"/>
      <c r="B1886" s="27" t="s">
        <v>2</v>
      </c>
      <c r="C1886" s="26">
        <v>34.244700000000002</v>
      </c>
      <c r="D1886" s="26">
        <v>37.928400000000003</v>
      </c>
      <c r="E1886" s="26">
        <v>45.557000000000002</v>
      </c>
      <c r="F1886" s="26">
        <v>51.405500000000004</v>
      </c>
      <c r="G1886" s="26">
        <v>45.542900000000003</v>
      </c>
      <c r="H1886" s="26">
        <v>45.117800000000003</v>
      </c>
      <c r="I1886" s="26">
        <v>43.587499999999999</v>
      </c>
      <c r="J1886" s="26">
        <v>45.946399999999997</v>
      </c>
      <c r="K1886" s="26">
        <v>48.501800000000003</v>
      </c>
      <c r="L1886" s="26">
        <v>47.967854000000003</v>
      </c>
      <c r="M1886" s="26">
        <v>45.333165999999999</v>
      </c>
      <c r="N1886" s="26">
        <v>46.364491000000001</v>
      </c>
    </row>
    <row r="1887" spans="1:14" x14ac:dyDescent="0.2">
      <c r="A1887" s="26"/>
      <c r="B1887" s="27" t="s">
        <v>3</v>
      </c>
      <c r="C1887" s="26">
        <v>14.91</v>
      </c>
      <c r="D1887" s="26">
        <v>15.7142</v>
      </c>
      <c r="E1887" s="26">
        <v>20.162199999999999</v>
      </c>
      <c r="F1887" s="26">
        <v>17.604199999999999</v>
      </c>
      <c r="G1887" s="26">
        <v>14.4124</v>
      </c>
      <c r="H1887" s="26">
        <v>14.7697</v>
      </c>
      <c r="I1887" s="26">
        <v>13.122199999999999</v>
      </c>
      <c r="J1887" s="26">
        <v>13.7142</v>
      </c>
      <c r="K1887" s="26">
        <v>14.238899999999999</v>
      </c>
      <c r="L1887" s="26">
        <v>12.982118</v>
      </c>
      <c r="M1887" s="26">
        <v>13.478856</v>
      </c>
      <c r="N1887" s="26">
        <v>13.994600999999999</v>
      </c>
    </row>
    <row r="1888" spans="1:14" x14ac:dyDescent="0.2">
      <c r="A1888" s="26"/>
      <c r="B1888" s="27" t="s">
        <v>4</v>
      </c>
      <c r="C1888" s="26">
        <v>29.6478</v>
      </c>
      <c r="D1888" s="26">
        <v>34.5289</v>
      </c>
      <c r="E1888" s="26">
        <v>48.484999999999999</v>
      </c>
      <c r="F1888" s="26">
        <v>33.128300000000003</v>
      </c>
      <c r="G1888" s="26">
        <v>34.280099999999997</v>
      </c>
      <c r="H1888" s="26">
        <v>31.572700000000001</v>
      </c>
      <c r="I1888" s="26">
        <v>27.6251</v>
      </c>
      <c r="J1888" s="26">
        <v>27.417100000000001</v>
      </c>
      <c r="K1888" s="26">
        <v>28.6143</v>
      </c>
      <c r="L1888" s="26">
        <v>32.769509999999997</v>
      </c>
      <c r="M1888" s="26">
        <v>32.782814000000002</v>
      </c>
      <c r="N1888" s="26">
        <v>33.676062999999999</v>
      </c>
    </row>
    <row r="1889" spans="1:14" x14ac:dyDescent="0.2">
      <c r="A1889" s="26"/>
      <c r="B1889" s="27" t="s">
        <v>5</v>
      </c>
      <c r="C1889" s="26" t="s">
        <v>13</v>
      </c>
      <c r="D1889" s="26" t="s">
        <v>13</v>
      </c>
      <c r="E1889" s="26" t="s">
        <v>13</v>
      </c>
      <c r="F1889" s="26" t="s">
        <v>13</v>
      </c>
      <c r="G1889" s="26" t="s">
        <v>13</v>
      </c>
      <c r="H1889" s="26" t="s">
        <v>13</v>
      </c>
      <c r="I1889" s="26">
        <v>0.20868500000000001</v>
      </c>
      <c r="J1889" s="26" t="s">
        <v>13</v>
      </c>
      <c r="K1889" s="26" t="s">
        <v>13</v>
      </c>
      <c r="L1889" s="26" t="s">
        <v>13</v>
      </c>
      <c r="M1889" s="26" t="s">
        <v>13</v>
      </c>
      <c r="N1889" s="26" t="s">
        <v>13</v>
      </c>
    </row>
    <row r="1890" spans="1:14" x14ac:dyDescent="0.2">
      <c r="A1890" s="26"/>
      <c r="B1890" s="27" t="s">
        <v>6</v>
      </c>
      <c r="C1890" s="26">
        <v>7.9388899999999998</v>
      </c>
      <c r="D1890" s="26">
        <v>8.8308199999999992</v>
      </c>
      <c r="E1890" s="26">
        <v>10.7836</v>
      </c>
      <c r="F1890" s="26">
        <v>11.5261</v>
      </c>
      <c r="G1890" s="26">
        <v>9.7567400000000006</v>
      </c>
      <c r="H1890" s="26">
        <v>10.215400000000001</v>
      </c>
      <c r="I1890" s="26">
        <v>9.8462300000000003</v>
      </c>
      <c r="J1890" s="26">
        <v>10.4101</v>
      </c>
      <c r="K1890" s="26">
        <v>10.9762</v>
      </c>
      <c r="L1890" s="26">
        <v>11.93337</v>
      </c>
      <c r="M1890" s="26">
        <v>11.469861999999999</v>
      </c>
      <c r="N1890" s="26">
        <v>11.753028</v>
      </c>
    </row>
    <row r="1891" spans="1:14" x14ac:dyDescent="0.2">
      <c r="A1891" s="26"/>
      <c r="B1891" s="27" t="s">
        <v>7</v>
      </c>
      <c r="C1891" s="26" t="s">
        <v>13</v>
      </c>
      <c r="D1891" s="26" t="s">
        <v>13</v>
      </c>
      <c r="E1891" s="26" t="s">
        <v>13</v>
      </c>
      <c r="F1891" s="26" t="s">
        <v>13</v>
      </c>
      <c r="G1891" s="26" t="s">
        <v>13</v>
      </c>
      <c r="H1891" s="26" t="s">
        <v>13</v>
      </c>
      <c r="I1891" s="26" t="s">
        <v>13</v>
      </c>
      <c r="J1891" s="26" t="s">
        <v>13</v>
      </c>
      <c r="K1891" s="26" t="s">
        <v>13</v>
      </c>
      <c r="L1891" s="26" t="s">
        <v>13</v>
      </c>
      <c r="M1891" s="26" t="s">
        <v>13</v>
      </c>
      <c r="N1891" s="26" t="s">
        <v>13</v>
      </c>
    </row>
    <row r="1892" spans="1:14" x14ac:dyDescent="0.2">
      <c r="A1892" s="26"/>
      <c r="B1892" s="27" t="s">
        <v>8</v>
      </c>
      <c r="C1892" s="26">
        <v>0.425956</v>
      </c>
      <c r="D1892" s="26">
        <v>0.53289600000000004</v>
      </c>
      <c r="E1892" s="26">
        <v>0.91206699999999996</v>
      </c>
      <c r="F1892" s="26">
        <v>2.95384</v>
      </c>
      <c r="G1892" s="26">
        <v>3.3109199999999999</v>
      </c>
      <c r="H1892" s="26">
        <v>3.2445400000000002</v>
      </c>
      <c r="I1892" s="26">
        <v>3.33622</v>
      </c>
      <c r="J1892" s="26">
        <v>3.2372899999999998</v>
      </c>
      <c r="K1892" s="26">
        <v>3.3832800000000001</v>
      </c>
      <c r="L1892" s="26">
        <v>3.768742</v>
      </c>
      <c r="M1892" s="26">
        <v>3.8542429999999999</v>
      </c>
      <c r="N1892" s="26">
        <v>3.9758</v>
      </c>
    </row>
    <row r="1893" spans="1:14" x14ac:dyDescent="0.2">
      <c r="A1893" s="26"/>
      <c r="B1893" s="27" t="s">
        <v>9</v>
      </c>
      <c r="C1893" s="26">
        <v>1.8752899999999999</v>
      </c>
      <c r="D1893" s="26">
        <v>2.0550700000000002</v>
      </c>
      <c r="E1893" s="26">
        <v>2.6763400000000002</v>
      </c>
      <c r="F1893" s="26">
        <v>1.9650300000000001</v>
      </c>
      <c r="G1893" s="26">
        <v>1.7202299999999999</v>
      </c>
      <c r="H1893" s="26">
        <v>2.26112</v>
      </c>
      <c r="I1893" s="26">
        <v>1.4068700000000001</v>
      </c>
      <c r="J1893" s="26">
        <v>0.80359100000000006</v>
      </c>
      <c r="K1893" s="26">
        <v>0.83982999999999997</v>
      </c>
      <c r="L1893" s="26">
        <v>2.6124360000000002</v>
      </c>
      <c r="M1893" s="26">
        <v>2.6874159999999998</v>
      </c>
      <c r="N1893" s="26">
        <v>2.7738550000000002</v>
      </c>
    </row>
    <row r="1894" spans="1:14" x14ac:dyDescent="0.2">
      <c r="A1894" s="26"/>
      <c r="B1894" s="27" t="s">
        <v>10</v>
      </c>
      <c r="C1894" s="26">
        <v>12.973699999999999</v>
      </c>
      <c r="D1894" s="26">
        <v>15.301299999999999</v>
      </c>
      <c r="E1894" s="26">
        <v>23.254799999999999</v>
      </c>
      <c r="F1894" s="26">
        <v>12.9411</v>
      </c>
      <c r="G1894" s="26">
        <v>12.204800000000001</v>
      </c>
      <c r="H1894" s="26">
        <v>10.022399999999999</v>
      </c>
      <c r="I1894" s="26">
        <v>8.5970800000000001</v>
      </c>
      <c r="J1894" s="26">
        <v>7.4473000000000003</v>
      </c>
      <c r="K1894" s="26">
        <v>7.78315</v>
      </c>
      <c r="L1894" s="26">
        <v>8.7067560000000004</v>
      </c>
      <c r="M1894" s="26">
        <v>8.9042849999999998</v>
      </c>
      <c r="N1894" s="26">
        <v>9.1851129999999994</v>
      </c>
    </row>
    <row r="1895" spans="1:14" x14ac:dyDescent="0.2">
      <c r="A1895" s="26"/>
      <c r="B1895" s="27" t="s">
        <v>11</v>
      </c>
      <c r="C1895" s="26" t="s">
        <v>13</v>
      </c>
      <c r="D1895" s="26" t="s">
        <v>13</v>
      </c>
      <c r="E1895" s="26" t="s">
        <v>13</v>
      </c>
      <c r="F1895" s="26" t="s">
        <v>13</v>
      </c>
      <c r="G1895" s="26" t="s">
        <v>13</v>
      </c>
      <c r="H1895" s="26" t="s">
        <v>13</v>
      </c>
      <c r="I1895" s="26" t="s">
        <v>13</v>
      </c>
      <c r="J1895" s="26" t="s">
        <v>13</v>
      </c>
      <c r="K1895" s="26" t="s">
        <v>13</v>
      </c>
      <c r="L1895" s="26" t="s">
        <v>13</v>
      </c>
      <c r="M1895" s="26" t="s">
        <v>13</v>
      </c>
      <c r="N1895" s="26" t="s">
        <v>13</v>
      </c>
    </row>
    <row r="1896" spans="1:14" x14ac:dyDescent="0.2">
      <c r="A1896" s="26"/>
      <c r="B1896" s="27" t="s">
        <v>12</v>
      </c>
      <c r="C1896" s="26">
        <v>6.4339500000000003</v>
      </c>
      <c r="D1896" s="26">
        <v>7.8087999999999997</v>
      </c>
      <c r="E1896" s="26">
        <v>10.858599999999999</v>
      </c>
      <c r="F1896" s="26">
        <v>3.7422599999999999</v>
      </c>
      <c r="G1896" s="26">
        <v>7.2874299999999996</v>
      </c>
      <c r="H1896" s="26">
        <v>5.8292599999999997</v>
      </c>
      <c r="I1896" s="26">
        <v>4.2299699999999998</v>
      </c>
      <c r="J1896" s="26">
        <v>5.5188300000000003</v>
      </c>
      <c r="K1896" s="26">
        <v>5.6318099999999998</v>
      </c>
      <c r="L1896" s="26">
        <v>5.7482059999999997</v>
      </c>
      <c r="M1896" s="26">
        <v>5.8670080000000002</v>
      </c>
      <c r="N1896" s="26">
        <v>5.9882669999999996</v>
      </c>
    </row>
    <row r="1897" spans="1:14" x14ac:dyDescent="0.2">
      <c r="A1897" s="26" t="s">
        <v>240</v>
      </c>
      <c r="B1897" s="27" t="s">
        <v>1</v>
      </c>
      <c r="C1897" s="26">
        <v>68.863</v>
      </c>
      <c r="D1897" s="26">
        <v>70.570599999999999</v>
      </c>
      <c r="E1897" s="26">
        <v>71.105999999999995</v>
      </c>
      <c r="F1897" s="26">
        <v>73.572999999999993</v>
      </c>
      <c r="G1897" s="26">
        <v>79.662000000000006</v>
      </c>
      <c r="H1897" s="26">
        <v>82.185000000000002</v>
      </c>
      <c r="I1897" s="26">
        <v>78.835999999999999</v>
      </c>
      <c r="J1897" s="26">
        <v>89.649000000000001</v>
      </c>
      <c r="K1897" s="26">
        <v>88.965999999999994</v>
      </c>
      <c r="L1897" s="26">
        <v>74.828999999999994</v>
      </c>
      <c r="M1897" s="26">
        <v>73.813999999999993</v>
      </c>
      <c r="N1897" s="26">
        <v>83.348123999999999</v>
      </c>
    </row>
    <row r="1898" spans="1:14" x14ac:dyDescent="0.2">
      <c r="A1898" s="26"/>
      <c r="B1898" s="27" t="s">
        <v>61</v>
      </c>
      <c r="C1898" s="26">
        <v>0.29077199999999997</v>
      </c>
      <c r="D1898" s="26">
        <v>0.19425999999999999</v>
      </c>
      <c r="E1898" s="26">
        <v>5.3548099999999998E-3</v>
      </c>
      <c r="F1898" s="26">
        <v>0.234624</v>
      </c>
      <c r="G1898" s="26">
        <v>0.36008099999999998</v>
      </c>
      <c r="H1898" s="26" t="s">
        <v>13</v>
      </c>
      <c r="I1898" s="26" t="s">
        <v>13</v>
      </c>
      <c r="J1898" s="26">
        <v>7.3999999999999996E-2</v>
      </c>
      <c r="K1898" s="26">
        <v>1.47892</v>
      </c>
      <c r="L1898" s="26">
        <v>0.84199999999999997</v>
      </c>
      <c r="M1898" s="26">
        <v>0.78700000000000003</v>
      </c>
      <c r="N1898" s="26" t="s">
        <v>13</v>
      </c>
    </row>
    <row r="1899" spans="1:14" x14ac:dyDescent="0.2">
      <c r="A1899" s="26"/>
      <c r="B1899" s="27" t="s">
        <v>2</v>
      </c>
      <c r="C1899" s="26">
        <v>24.807700000000001</v>
      </c>
      <c r="D1899" s="26">
        <v>33.489100000000001</v>
      </c>
      <c r="E1899" s="26">
        <v>30.399000000000001</v>
      </c>
      <c r="F1899" s="26">
        <v>33.877099999999999</v>
      </c>
      <c r="G1899" s="26">
        <v>32.773000000000003</v>
      </c>
      <c r="H1899" s="26">
        <v>36.225999999999999</v>
      </c>
      <c r="I1899" s="26">
        <v>42.225000000000001</v>
      </c>
      <c r="J1899" s="26">
        <v>44.281999999999996</v>
      </c>
      <c r="K1899" s="26">
        <v>47.504800000000003</v>
      </c>
      <c r="L1899" s="26">
        <v>33.326999999999998</v>
      </c>
      <c r="M1899" s="26">
        <v>31.763000000000002</v>
      </c>
      <c r="N1899" s="26">
        <v>31.749144000000001</v>
      </c>
    </row>
    <row r="1900" spans="1:14" x14ac:dyDescent="0.2">
      <c r="A1900" s="26"/>
      <c r="B1900" s="27" t="s">
        <v>3</v>
      </c>
      <c r="C1900" s="26">
        <v>12.5107</v>
      </c>
      <c r="D1900" s="26">
        <v>9.8018999999999998</v>
      </c>
      <c r="E1900" s="26">
        <v>10.215199999999999</v>
      </c>
      <c r="F1900" s="26">
        <v>10.877000000000001</v>
      </c>
      <c r="G1900" s="26">
        <v>10.695</v>
      </c>
      <c r="H1900" s="26">
        <v>14.974</v>
      </c>
      <c r="I1900" s="26">
        <v>12.978999999999999</v>
      </c>
      <c r="J1900" s="26">
        <v>9.9575300000000002</v>
      </c>
      <c r="K1900" s="26">
        <v>2.3992499999999999</v>
      </c>
      <c r="L1900" s="26">
        <v>1.492</v>
      </c>
      <c r="M1900" s="26">
        <v>1.7050000000000001</v>
      </c>
      <c r="N1900" s="26">
        <v>1.186526</v>
      </c>
    </row>
    <row r="1901" spans="1:14" x14ac:dyDescent="0.2">
      <c r="A1901" s="26"/>
      <c r="B1901" s="27" t="s">
        <v>4</v>
      </c>
      <c r="C1901" s="26">
        <v>31.254000000000001</v>
      </c>
      <c r="D1901" s="26">
        <v>27.085339999999999</v>
      </c>
      <c r="E1901" s="26">
        <v>30.486999999999998</v>
      </c>
      <c r="F1901" s="26">
        <v>28.585000000000001</v>
      </c>
      <c r="G1901" s="26">
        <v>35.832999999999998</v>
      </c>
      <c r="H1901" s="26">
        <v>30.986000000000001</v>
      </c>
      <c r="I1901" s="26">
        <v>23.632000000000001</v>
      </c>
      <c r="J1901" s="26">
        <v>35.335000000000001</v>
      </c>
      <c r="K1901" s="26">
        <v>37.582999999999998</v>
      </c>
      <c r="L1901" s="26">
        <v>39.167000000000002</v>
      </c>
      <c r="M1901" s="26">
        <v>39.558999999999997</v>
      </c>
      <c r="N1901" s="26" t="s">
        <v>13</v>
      </c>
    </row>
    <row r="1902" spans="1:14" x14ac:dyDescent="0.2">
      <c r="A1902" s="26"/>
      <c r="B1902" s="27" t="s">
        <v>5</v>
      </c>
      <c r="C1902" s="26">
        <v>4.6242299999999998</v>
      </c>
      <c r="D1902" s="26">
        <v>7.9303800000000004</v>
      </c>
      <c r="E1902" s="26">
        <v>1.1313</v>
      </c>
      <c r="F1902" s="26">
        <v>0.15270400000000001</v>
      </c>
      <c r="G1902" s="26">
        <v>0.56715800000000005</v>
      </c>
      <c r="H1902" s="26">
        <v>0.364284</v>
      </c>
      <c r="I1902" s="26">
        <v>0.38800000000000001</v>
      </c>
      <c r="J1902" s="26">
        <v>1.8819999999999999</v>
      </c>
      <c r="K1902" s="26">
        <v>1.4997799999999999</v>
      </c>
      <c r="L1902" s="26">
        <v>2.0230000000000001</v>
      </c>
      <c r="M1902" s="26">
        <v>2.0609999999999999</v>
      </c>
      <c r="N1902" s="26" t="s">
        <v>13</v>
      </c>
    </row>
    <row r="1903" spans="1:14" x14ac:dyDescent="0.2">
      <c r="A1903" s="26"/>
      <c r="B1903" s="27" t="s">
        <v>6</v>
      </c>
      <c r="C1903" s="26">
        <v>0.95685500000000001</v>
      </c>
      <c r="D1903" s="26">
        <v>1.2890900000000001</v>
      </c>
      <c r="E1903" s="26">
        <v>1.4744900000000001</v>
      </c>
      <c r="F1903" s="26">
        <v>0.85052899999999998</v>
      </c>
      <c r="G1903" s="26">
        <v>0.72531000000000001</v>
      </c>
      <c r="H1903" s="26">
        <v>1.0907199999999999</v>
      </c>
      <c r="I1903" s="26">
        <v>1.5469999999999999</v>
      </c>
      <c r="J1903" s="26">
        <v>1.7270000000000001</v>
      </c>
      <c r="K1903" s="26">
        <v>6.9696300000000004</v>
      </c>
      <c r="L1903" s="26">
        <v>6.7190000000000003</v>
      </c>
      <c r="M1903" s="26">
        <v>6.2030000000000003</v>
      </c>
      <c r="N1903" s="26" t="s">
        <v>13</v>
      </c>
    </row>
    <row r="1904" spans="1:14" x14ac:dyDescent="0.2">
      <c r="A1904" s="26"/>
      <c r="B1904" s="27" t="s">
        <v>7</v>
      </c>
      <c r="C1904" s="26" t="s">
        <v>13</v>
      </c>
      <c r="D1904" s="26" t="s">
        <v>13</v>
      </c>
      <c r="E1904" s="26" t="s">
        <v>13</v>
      </c>
      <c r="F1904" s="26" t="s">
        <v>13</v>
      </c>
      <c r="G1904" s="26" t="s">
        <v>13</v>
      </c>
      <c r="H1904" s="26" t="s">
        <v>13</v>
      </c>
      <c r="I1904" s="26" t="s">
        <v>13</v>
      </c>
      <c r="J1904" s="26">
        <v>3.1E-2</v>
      </c>
      <c r="K1904" s="26">
        <v>0.92600000000000005</v>
      </c>
      <c r="L1904" s="26">
        <v>0.72799999999999998</v>
      </c>
      <c r="M1904" s="26">
        <v>0.98199999999999998</v>
      </c>
      <c r="N1904" s="26" t="s">
        <v>13</v>
      </c>
    </row>
    <row r="1905" spans="1:14" x14ac:dyDescent="0.2">
      <c r="A1905" s="26"/>
      <c r="B1905" s="27" t="s">
        <v>8</v>
      </c>
      <c r="C1905" s="26" t="s">
        <v>13</v>
      </c>
      <c r="D1905" s="26" t="s">
        <v>13</v>
      </c>
      <c r="E1905" s="26" t="s">
        <v>13</v>
      </c>
      <c r="F1905" s="26" t="s">
        <v>13</v>
      </c>
      <c r="G1905" s="26" t="s">
        <v>13</v>
      </c>
      <c r="H1905" s="26" t="s">
        <v>13</v>
      </c>
      <c r="I1905" s="26" t="s">
        <v>13</v>
      </c>
      <c r="J1905" s="26">
        <v>0.79800000000000004</v>
      </c>
      <c r="K1905" s="26">
        <v>1.4354199999999999</v>
      </c>
      <c r="L1905" s="26">
        <v>1.8560000000000001</v>
      </c>
      <c r="M1905" s="26">
        <v>2.3530000000000002</v>
      </c>
      <c r="N1905" s="26" t="s">
        <v>13</v>
      </c>
    </row>
    <row r="1906" spans="1:14" x14ac:dyDescent="0.2">
      <c r="A1906" s="26"/>
      <c r="B1906" s="27" t="s">
        <v>9</v>
      </c>
      <c r="C1906" s="26">
        <v>4.8923500000000004</v>
      </c>
      <c r="D1906" s="26">
        <v>2.32334</v>
      </c>
      <c r="E1906" s="26">
        <v>3.0356200000000002</v>
      </c>
      <c r="F1906" s="26">
        <v>0.82496199999999997</v>
      </c>
      <c r="G1906" s="26">
        <v>2.9118900000000001</v>
      </c>
      <c r="H1906" s="26">
        <v>1.472</v>
      </c>
      <c r="I1906" s="26">
        <v>2.177</v>
      </c>
      <c r="J1906" s="26">
        <v>3.2869999999999999</v>
      </c>
      <c r="K1906" s="26">
        <v>3.96793</v>
      </c>
      <c r="L1906" s="26">
        <v>3.036</v>
      </c>
      <c r="M1906" s="26">
        <v>4.9850000000000003</v>
      </c>
      <c r="N1906" s="26">
        <v>11.491536</v>
      </c>
    </row>
    <row r="1907" spans="1:14" x14ac:dyDescent="0.2">
      <c r="A1907" s="26"/>
      <c r="B1907" s="27" t="s">
        <v>10</v>
      </c>
      <c r="C1907" s="26">
        <v>9.8007299999999997</v>
      </c>
      <c r="D1907" s="26">
        <v>6.9011100000000001</v>
      </c>
      <c r="E1907" s="26">
        <v>15.8719</v>
      </c>
      <c r="F1907" s="26">
        <v>16.001899999999999</v>
      </c>
      <c r="G1907" s="26">
        <v>17.465399999999999</v>
      </c>
      <c r="H1907" s="26">
        <v>24.782</v>
      </c>
      <c r="I1907" s="26">
        <v>17.738</v>
      </c>
      <c r="J1907" s="26">
        <v>23.902999999999999</v>
      </c>
      <c r="K1907" s="26">
        <v>11.523899999999999</v>
      </c>
      <c r="L1907" s="26">
        <v>13.221</v>
      </c>
      <c r="M1907" s="26">
        <v>11.497999999999999</v>
      </c>
      <c r="N1907" s="26" t="s">
        <v>13</v>
      </c>
    </row>
    <row r="1908" spans="1:14" x14ac:dyDescent="0.2">
      <c r="A1908" s="26"/>
      <c r="B1908" s="27" t="s">
        <v>11</v>
      </c>
      <c r="C1908" s="26" t="s">
        <v>13</v>
      </c>
      <c r="D1908" s="26" t="s">
        <v>13</v>
      </c>
      <c r="E1908" s="26" t="s">
        <v>13</v>
      </c>
      <c r="F1908" s="26" t="s">
        <v>13</v>
      </c>
      <c r="G1908" s="26" t="s">
        <v>13</v>
      </c>
      <c r="H1908" s="26" t="s">
        <v>13</v>
      </c>
      <c r="I1908" s="26" t="s">
        <v>13</v>
      </c>
      <c r="J1908" s="26">
        <v>2.3130000000000002</v>
      </c>
      <c r="K1908" s="26">
        <v>8.8230000000000004</v>
      </c>
      <c r="L1908" s="26">
        <v>9.7159999999999993</v>
      </c>
      <c r="M1908" s="26">
        <v>8.5950000000000006</v>
      </c>
      <c r="N1908" s="26" t="s">
        <v>13</v>
      </c>
    </row>
    <row r="1909" spans="1:14" x14ac:dyDescent="0.2">
      <c r="A1909" s="26"/>
      <c r="B1909" s="27" t="s">
        <v>12</v>
      </c>
      <c r="C1909" s="26">
        <v>10.869199999999999</v>
      </c>
      <c r="D1909" s="26">
        <v>8.6413499999999992</v>
      </c>
      <c r="E1909" s="26">
        <v>8.9359599999999997</v>
      </c>
      <c r="F1909" s="26">
        <v>10.693</v>
      </c>
      <c r="G1909" s="26">
        <v>14.1165</v>
      </c>
      <c r="H1909" s="26">
        <v>3.2370000000000001</v>
      </c>
      <c r="I1909" s="26">
        <v>1.5698099999999999</v>
      </c>
      <c r="J1909" s="26">
        <v>1.383</v>
      </c>
      <c r="K1909" s="26">
        <v>2.4368300000000001</v>
      </c>
      <c r="L1909" s="26">
        <v>1.869</v>
      </c>
      <c r="M1909" s="26">
        <v>2.8820000000000001</v>
      </c>
      <c r="N1909" s="26" t="s">
        <v>13</v>
      </c>
    </row>
    <row r="1910" spans="1:14" x14ac:dyDescent="0.2">
      <c r="A1910" s="26" t="s">
        <v>242</v>
      </c>
      <c r="B1910" s="27" t="s">
        <v>1</v>
      </c>
      <c r="C1910" s="26">
        <v>11.064</v>
      </c>
      <c r="D1910" s="26">
        <v>17.763000000000002</v>
      </c>
      <c r="E1910" s="26">
        <v>18.669</v>
      </c>
      <c r="F1910" s="26">
        <v>21.438700000000001</v>
      </c>
      <c r="G1910" s="26">
        <v>18.9862</v>
      </c>
      <c r="H1910" s="26">
        <v>24.321999999999999</v>
      </c>
      <c r="I1910" s="26">
        <v>31.401</v>
      </c>
      <c r="J1910" s="26">
        <v>24.622</v>
      </c>
      <c r="K1910" s="26">
        <v>48.185000000000002</v>
      </c>
      <c r="L1910" s="26">
        <v>84.569000000000003</v>
      </c>
      <c r="M1910" s="26">
        <v>67.090999999999994</v>
      </c>
      <c r="N1910" s="26">
        <v>59.954000000000001</v>
      </c>
    </row>
    <row r="1911" spans="1:14" x14ac:dyDescent="0.2">
      <c r="A1911" s="26"/>
      <c r="B1911" s="27" t="s">
        <v>61</v>
      </c>
      <c r="C1911" s="26" t="s">
        <v>13</v>
      </c>
      <c r="D1911" s="26" t="s">
        <v>13</v>
      </c>
      <c r="E1911" s="26" t="s">
        <v>13</v>
      </c>
      <c r="F1911" s="26" t="s">
        <v>13</v>
      </c>
      <c r="G1911" s="26" t="s">
        <v>13</v>
      </c>
      <c r="H1911" s="26" t="s">
        <v>13</v>
      </c>
      <c r="I1911" s="26" t="s">
        <v>13</v>
      </c>
      <c r="J1911" s="26" t="s">
        <v>13</v>
      </c>
      <c r="K1911" s="26">
        <v>4.37291E-2</v>
      </c>
      <c r="L1911" s="26">
        <v>1.2E-2</v>
      </c>
      <c r="M1911" s="26">
        <v>5.0000000000000001E-3</v>
      </c>
      <c r="N1911" s="26" t="s">
        <v>13</v>
      </c>
    </row>
    <row r="1912" spans="1:14" x14ac:dyDescent="0.2">
      <c r="A1912" s="26"/>
      <c r="B1912" s="27" t="s">
        <v>2</v>
      </c>
      <c r="C1912" s="26">
        <v>8.7211999999999996</v>
      </c>
      <c r="D1912" s="26">
        <v>13.5967</v>
      </c>
      <c r="E1912" s="26">
        <v>13.6107</v>
      </c>
      <c r="F1912" s="26">
        <v>17.298100000000002</v>
      </c>
      <c r="G1912" s="26">
        <v>15.787699999999999</v>
      </c>
      <c r="H1912" s="26">
        <v>19.735099999999999</v>
      </c>
      <c r="I1912" s="26">
        <v>24.1678</v>
      </c>
      <c r="J1912" s="26">
        <v>20.1004</v>
      </c>
      <c r="K1912" s="26">
        <v>20.613</v>
      </c>
      <c r="L1912" s="26">
        <v>26.013999999999999</v>
      </c>
      <c r="M1912" s="26">
        <v>24.521999999999998</v>
      </c>
      <c r="N1912" s="26">
        <v>25.14</v>
      </c>
    </row>
    <row r="1913" spans="1:14" x14ac:dyDescent="0.2">
      <c r="A1913" s="26"/>
      <c r="B1913" s="27" t="s">
        <v>3</v>
      </c>
      <c r="C1913" s="26">
        <v>5.1644900000000001E-2</v>
      </c>
      <c r="D1913" s="26">
        <v>0.242587</v>
      </c>
      <c r="E1913" s="26">
        <v>0.104808</v>
      </c>
      <c r="F1913" s="26">
        <v>1.4873600000000001E-2</v>
      </c>
      <c r="G1913" s="26">
        <v>1.2278900000000001E-2</v>
      </c>
      <c r="H1913" s="26">
        <v>5.2103299999999998E-2</v>
      </c>
      <c r="I1913" s="26">
        <v>0.35411100000000001</v>
      </c>
      <c r="J1913" s="26">
        <v>2.3959999999999999</v>
      </c>
      <c r="K1913" s="26">
        <v>1.32</v>
      </c>
      <c r="L1913" s="26">
        <v>16.693000000000001</v>
      </c>
      <c r="M1913" s="26">
        <v>16.600000000000001</v>
      </c>
      <c r="N1913" s="26">
        <v>15.336</v>
      </c>
    </row>
    <row r="1914" spans="1:14" x14ac:dyDescent="0.2">
      <c r="A1914" s="26"/>
      <c r="B1914" s="27" t="s">
        <v>4</v>
      </c>
      <c r="C1914" s="26">
        <v>2.2909999999999999</v>
      </c>
      <c r="D1914" s="26">
        <v>3.9239999999999999</v>
      </c>
      <c r="E1914" s="26">
        <v>4.9534919999999998</v>
      </c>
      <c r="F1914" s="26">
        <v>4.1257263999999996</v>
      </c>
      <c r="G1914" s="26">
        <v>3.1862211</v>
      </c>
      <c r="H1914" s="26">
        <v>4.5352967</v>
      </c>
      <c r="I1914" s="26">
        <v>6.8790889999999996</v>
      </c>
      <c r="J1914" s="26">
        <v>2.1259999999999999</v>
      </c>
      <c r="K1914" s="26">
        <v>26.207999999999998</v>
      </c>
      <c r="L1914" s="26">
        <v>41.850999999999999</v>
      </c>
      <c r="M1914" s="26">
        <v>25.963000000000001</v>
      </c>
      <c r="N1914" s="26">
        <v>19.478000000000002</v>
      </c>
    </row>
    <row r="1915" spans="1:14" x14ac:dyDescent="0.2">
      <c r="A1915" s="26"/>
      <c r="B1915" s="27" t="s">
        <v>5</v>
      </c>
      <c r="C1915" s="26" t="s">
        <v>13</v>
      </c>
      <c r="D1915" s="26" t="s">
        <v>13</v>
      </c>
      <c r="E1915" s="26" t="s">
        <v>13</v>
      </c>
      <c r="F1915" s="26" t="s">
        <v>13</v>
      </c>
      <c r="G1915" s="26" t="s">
        <v>13</v>
      </c>
      <c r="H1915" s="26" t="s">
        <v>13</v>
      </c>
      <c r="I1915" s="26" t="s">
        <v>13</v>
      </c>
      <c r="J1915" s="26" t="s">
        <v>13</v>
      </c>
      <c r="K1915" s="26">
        <v>2.9740000000000002</v>
      </c>
      <c r="L1915" s="26">
        <v>1.825</v>
      </c>
      <c r="M1915" s="26">
        <v>3.15</v>
      </c>
      <c r="N1915" s="26">
        <v>2.97</v>
      </c>
    </row>
    <row r="1916" spans="1:14" x14ac:dyDescent="0.2">
      <c r="A1916" s="26"/>
      <c r="B1916" s="27" t="s">
        <v>6</v>
      </c>
      <c r="C1916" s="26">
        <v>0.62400500000000003</v>
      </c>
      <c r="D1916" s="26">
        <v>0.95421999999999996</v>
      </c>
      <c r="E1916" s="26">
        <v>0.97299199999999997</v>
      </c>
      <c r="F1916" s="26">
        <v>1.3823000000000001</v>
      </c>
      <c r="G1916" s="26">
        <v>1.2564599999999999</v>
      </c>
      <c r="H1916" s="26">
        <v>1.4429399999999999</v>
      </c>
      <c r="I1916" s="26">
        <v>1.73522</v>
      </c>
      <c r="J1916" s="26">
        <v>0.46500000000000002</v>
      </c>
      <c r="K1916" s="26">
        <v>0.79100000000000004</v>
      </c>
      <c r="L1916" s="26">
        <v>0.93799999999999994</v>
      </c>
      <c r="M1916" s="26">
        <v>3.5649999999999999</v>
      </c>
      <c r="N1916" s="26">
        <v>0.81499999999999995</v>
      </c>
    </row>
    <row r="1917" spans="1:14" x14ac:dyDescent="0.2">
      <c r="A1917" s="26"/>
      <c r="B1917" s="27" t="s">
        <v>7</v>
      </c>
      <c r="C1917" s="26">
        <v>4.6949900000000003E-2</v>
      </c>
      <c r="D1917" s="26">
        <v>0.22053400000000001</v>
      </c>
      <c r="E1917" s="26">
        <v>9.5280299999999998E-2</v>
      </c>
      <c r="F1917" s="26">
        <v>1.3521500000000001E-2</v>
      </c>
      <c r="G1917" s="26">
        <v>1.1162699999999999E-2</v>
      </c>
      <c r="H1917" s="26">
        <v>4.7366600000000002E-2</v>
      </c>
      <c r="I1917" s="26">
        <v>0.32191900000000001</v>
      </c>
      <c r="J1917" s="26">
        <v>0.45</v>
      </c>
      <c r="K1917" s="26" t="s">
        <v>13</v>
      </c>
      <c r="L1917" s="26">
        <v>0.124</v>
      </c>
      <c r="M1917" s="26">
        <v>0.37</v>
      </c>
      <c r="N1917" s="26">
        <v>0.121</v>
      </c>
    </row>
    <row r="1918" spans="1:14" x14ac:dyDescent="0.2">
      <c r="A1918" s="26"/>
      <c r="B1918" s="27" t="s">
        <v>8</v>
      </c>
      <c r="C1918" s="26" t="s">
        <v>13</v>
      </c>
      <c r="D1918" s="26" t="s">
        <v>13</v>
      </c>
      <c r="E1918" s="26" t="s">
        <v>13</v>
      </c>
      <c r="F1918" s="26" t="s">
        <v>13</v>
      </c>
      <c r="G1918" s="26" t="s">
        <v>13</v>
      </c>
      <c r="H1918" s="26" t="s">
        <v>13</v>
      </c>
      <c r="I1918" s="26" t="s">
        <v>13</v>
      </c>
      <c r="J1918" s="26" t="s">
        <v>13</v>
      </c>
      <c r="K1918" s="26">
        <v>2E-3</v>
      </c>
      <c r="L1918" s="26">
        <v>3.2000000000000001E-2</v>
      </c>
      <c r="M1918" s="26">
        <v>0.13400000000000001</v>
      </c>
      <c r="N1918" s="26">
        <v>0.13800000000000001</v>
      </c>
    </row>
    <row r="1919" spans="1:14" x14ac:dyDescent="0.2">
      <c r="A1919" s="26"/>
      <c r="B1919" s="27" t="s">
        <v>9</v>
      </c>
      <c r="C1919" s="26">
        <v>5.1644900000000001E-2</v>
      </c>
      <c r="D1919" s="26">
        <v>0.242587</v>
      </c>
      <c r="E1919" s="26">
        <v>0.104808</v>
      </c>
      <c r="F1919" s="26">
        <v>1.4873600000000001E-2</v>
      </c>
      <c r="G1919" s="26">
        <v>1.2278900000000001E-2</v>
      </c>
      <c r="H1919" s="26">
        <v>5.2103299999999998E-2</v>
      </c>
      <c r="I1919" s="26">
        <v>0.35411100000000001</v>
      </c>
      <c r="J1919" s="26">
        <v>0.495</v>
      </c>
      <c r="K1919" s="26">
        <v>0.54450799999999999</v>
      </c>
      <c r="L1919" s="26">
        <v>0.32400000000000001</v>
      </c>
      <c r="M1919" s="26">
        <v>0.68700000000000006</v>
      </c>
      <c r="N1919" s="26">
        <v>4.4189999999999996</v>
      </c>
    </row>
    <row r="1920" spans="1:14" x14ac:dyDescent="0.2">
      <c r="A1920" s="26"/>
      <c r="B1920" s="27" t="s">
        <v>10</v>
      </c>
      <c r="C1920" s="26">
        <v>0.43185299999999999</v>
      </c>
      <c r="D1920" s="26">
        <v>0.91701100000000002</v>
      </c>
      <c r="E1920" s="26">
        <v>0.34109800000000001</v>
      </c>
      <c r="F1920" s="26">
        <v>0.18671099999999999</v>
      </c>
      <c r="G1920" s="26">
        <v>0.205203</v>
      </c>
      <c r="H1920" s="26">
        <v>0.26802700000000002</v>
      </c>
      <c r="I1920" s="26">
        <v>0.53515199999999996</v>
      </c>
      <c r="J1920" s="26">
        <v>0.45</v>
      </c>
      <c r="K1920" s="26">
        <v>17.082999999999998</v>
      </c>
      <c r="L1920" s="26">
        <v>30.812999999999999</v>
      </c>
      <c r="M1920" s="26">
        <v>12.510999999999999</v>
      </c>
      <c r="N1920" s="26">
        <v>5.3440000000000003</v>
      </c>
    </row>
    <row r="1921" spans="1:14" x14ac:dyDescent="0.2">
      <c r="A1921" s="26"/>
      <c r="B1921" s="27" t="s">
        <v>11</v>
      </c>
      <c r="C1921" s="26" t="s">
        <v>13</v>
      </c>
      <c r="D1921" s="26" t="s">
        <v>13</v>
      </c>
      <c r="E1921" s="26" t="s">
        <v>13</v>
      </c>
      <c r="F1921" s="26" t="s">
        <v>13</v>
      </c>
      <c r="G1921" s="26" t="s">
        <v>13</v>
      </c>
      <c r="H1921" s="26" t="s">
        <v>13</v>
      </c>
      <c r="I1921" s="26" t="s">
        <v>13</v>
      </c>
      <c r="J1921" s="26" t="s">
        <v>13</v>
      </c>
      <c r="K1921" s="26">
        <v>0.10359599999999999</v>
      </c>
      <c r="L1921" s="26">
        <v>0.40100000000000002</v>
      </c>
      <c r="M1921" s="26">
        <v>0.48099999999999998</v>
      </c>
      <c r="N1921" s="26">
        <v>0.39300000000000002</v>
      </c>
    </row>
    <row r="1922" spans="1:14" x14ac:dyDescent="0.2">
      <c r="A1922" s="26"/>
      <c r="B1922" s="27" t="s">
        <v>12</v>
      </c>
      <c r="C1922" s="26">
        <v>1.3524099999999999</v>
      </c>
      <c r="D1922" s="26">
        <v>2.04827</v>
      </c>
      <c r="E1922" s="26">
        <v>3.43926</v>
      </c>
      <c r="F1922" s="26">
        <v>2.5283099999999998</v>
      </c>
      <c r="G1922" s="26">
        <v>1.7011099999999999</v>
      </c>
      <c r="H1922" s="26">
        <v>2.7248299999999999</v>
      </c>
      <c r="I1922" s="26">
        <v>3.9327700000000001</v>
      </c>
      <c r="J1922" s="26">
        <v>0.26600000000000001</v>
      </c>
      <c r="K1922" s="26">
        <v>4.7089999999999996</v>
      </c>
      <c r="L1922" s="26">
        <v>7.3929999999999998</v>
      </c>
      <c r="M1922" s="26">
        <v>5.0650000000000004</v>
      </c>
      <c r="N1922" s="26">
        <v>5.2789999999999999</v>
      </c>
    </row>
    <row r="1923" spans="1:14" x14ac:dyDescent="0.2">
      <c r="A1923" s="26" t="s">
        <v>243</v>
      </c>
      <c r="B1923" s="27" t="s">
        <v>1</v>
      </c>
      <c r="C1923" s="26">
        <v>33120.5</v>
      </c>
      <c r="D1923" s="26">
        <v>49580.7</v>
      </c>
      <c r="E1923" s="26">
        <v>63093.9</v>
      </c>
      <c r="F1923" s="26">
        <v>75231</v>
      </c>
      <c r="G1923" s="26">
        <v>74991.399999999994</v>
      </c>
      <c r="H1923" s="26">
        <v>76772.100000000006</v>
      </c>
      <c r="I1923" s="26">
        <v>78016.600000000006</v>
      </c>
      <c r="J1923" s="26">
        <v>73407</v>
      </c>
      <c r="K1923" s="26">
        <v>76651.7</v>
      </c>
      <c r="L1923" s="26">
        <v>100545</v>
      </c>
      <c r="M1923" s="26">
        <v>88036.118000000002</v>
      </c>
      <c r="N1923" s="26">
        <v>71159.255000000005</v>
      </c>
    </row>
    <row r="1924" spans="1:14" x14ac:dyDescent="0.2">
      <c r="A1924" s="26"/>
      <c r="B1924" s="27" t="s">
        <v>61</v>
      </c>
      <c r="C1924" s="26" t="s">
        <v>13</v>
      </c>
      <c r="D1924" s="26" t="s">
        <v>13</v>
      </c>
      <c r="E1924" s="26" t="s">
        <v>13</v>
      </c>
      <c r="F1924" s="26" t="s">
        <v>13</v>
      </c>
      <c r="G1924" s="26" t="s">
        <v>13</v>
      </c>
      <c r="H1924" s="26" t="s">
        <v>13</v>
      </c>
      <c r="I1924" s="26" t="s">
        <v>13</v>
      </c>
      <c r="J1924" s="26" t="s">
        <v>13</v>
      </c>
      <c r="K1924" s="26" t="s">
        <v>13</v>
      </c>
      <c r="L1924" s="26" t="s">
        <v>13</v>
      </c>
      <c r="M1924" s="26" t="s">
        <v>13</v>
      </c>
      <c r="N1924" s="26" t="s">
        <v>13</v>
      </c>
    </row>
    <row r="1925" spans="1:14" x14ac:dyDescent="0.2">
      <c r="A1925" s="26"/>
      <c r="B1925" s="27" t="s">
        <v>2</v>
      </c>
      <c r="C1925" s="26">
        <v>4791.83</v>
      </c>
      <c r="D1925" s="26">
        <v>5617.2</v>
      </c>
      <c r="E1925" s="26">
        <v>9595.2000000000007</v>
      </c>
      <c r="F1925" s="26">
        <v>15655.7</v>
      </c>
      <c r="G1925" s="26">
        <v>11402.6</v>
      </c>
      <c r="H1925" s="26">
        <v>12723.5</v>
      </c>
      <c r="I1925" s="26">
        <v>15347.5</v>
      </c>
      <c r="J1925" s="26">
        <v>17869.400000000001</v>
      </c>
      <c r="K1925" s="26">
        <v>19248.400000000001</v>
      </c>
      <c r="L1925" s="26">
        <v>19926.7</v>
      </c>
      <c r="M1925" s="26">
        <v>20096.675999999999</v>
      </c>
      <c r="N1925" s="26">
        <v>15231.96</v>
      </c>
    </row>
    <row r="1926" spans="1:14" x14ac:dyDescent="0.2">
      <c r="A1926" s="26"/>
      <c r="B1926" s="27" t="s">
        <v>3</v>
      </c>
      <c r="C1926" s="26">
        <v>9086.7999999999993</v>
      </c>
      <c r="D1926" s="26">
        <v>12978.5</v>
      </c>
      <c r="E1926" s="26">
        <v>20170</v>
      </c>
      <c r="F1926" s="26">
        <v>15128.5</v>
      </c>
      <c r="G1926" s="26">
        <v>20419</v>
      </c>
      <c r="H1926" s="26">
        <v>21135</v>
      </c>
      <c r="I1926" s="26">
        <v>17271.3</v>
      </c>
      <c r="J1926" s="26">
        <v>17023.3</v>
      </c>
      <c r="K1926" s="26">
        <v>17660.3</v>
      </c>
      <c r="L1926" s="26">
        <v>24117.8</v>
      </c>
      <c r="M1926" s="26">
        <v>19345.741000000002</v>
      </c>
      <c r="N1926" s="26">
        <v>18719.425999999999</v>
      </c>
    </row>
    <row r="1927" spans="1:14" x14ac:dyDescent="0.2">
      <c r="A1927" s="26"/>
      <c r="B1927" s="27" t="s">
        <v>4</v>
      </c>
      <c r="C1927" s="26">
        <v>19241.87</v>
      </c>
      <c r="D1927" s="26">
        <v>30985</v>
      </c>
      <c r="E1927" s="26">
        <v>33328.699999999997</v>
      </c>
      <c r="F1927" s="26">
        <v>44446.8</v>
      </c>
      <c r="G1927" s="26">
        <v>43169.8</v>
      </c>
      <c r="H1927" s="26">
        <v>42913.599999999999</v>
      </c>
      <c r="I1927" s="26">
        <v>45397.8</v>
      </c>
      <c r="J1927" s="26">
        <v>38514.300000000003</v>
      </c>
      <c r="K1927" s="26">
        <v>39743.300000000003</v>
      </c>
      <c r="L1927" s="26">
        <v>56500.5</v>
      </c>
      <c r="M1927" s="26">
        <v>48593.7</v>
      </c>
      <c r="N1927" s="26">
        <v>37207.868999999999</v>
      </c>
    </row>
    <row r="1928" spans="1:14" x14ac:dyDescent="0.2">
      <c r="A1928" s="26"/>
      <c r="B1928" s="27" t="s">
        <v>5</v>
      </c>
      <c r="C1928" s="26">
        <v>1415.77</v>
      </c>
      <c r="D1928" s="26">
        <v>3157.91</v>
      </c>
      <c r="E1928" s="26">
        <v>6321.25</v>
      </c>
      <c r="F1928" s="26">
        <v>4491.2</v>
      </c>
      <c r="G1928" s="26">
        <v>3287.97</v>
      </c>
      <c r="H1928" s="26">
        <v>3789.33</v>
      </c>
      <c r="I1928" s="26">
        <v>2578.1</v>
      </c>
      <c r="J1928" s="26">
        <v>2728.8</v>
      </c>
      <c r="K1928" s="26">
        <v>3619.1</v>
      </c>
      <c r="L1928" s="26">
        <v>4279.3</v>
      </c>
      <c r="M1928" s="26">
        <v>4952.1000000000004</v>
      </c>
      <c r="N1928" s="26">
        <v>5545.88</v>
      </c>
    </row>
    <row r="1929" spans="1:14" x14ac:dyDescent="0.2">
      <c r="A1929" s="26"/>
      <c r="B1929" s="27" t="s">
        <v>6</v>
      </c>
      <c r="C1929" s="26">
        <v>491.315</v>
      </c>
      <c r="D1929" s="26">
        <v>588.56600000000003</v>
      </c>
      <c r="E1929" s="26">
        <v>990.56399999999996</v>
      </c>
      <c r="F1929" s="26">
        <v>1820</v>
      </c>
      <c r="G1929" s="26">
        <v>1500.74</v>
      </c>
      <c r="H1929" s="26">
        <v>1668.59</v>
      </c>
      <c r="I1929" s="26">
        <v>1949.43</v>
      </c>
      <c r="J1929" s="26">
        <v>2300.44</v>
      </c>
      <c r="K1929" s="26">
        <v>2489.5500000000002</v>
      </c>
      <c r="L1929" s="26">
        <v>2053.85</v>
      </c>
      <c r="M1929" s="26">
        <v>2137.9160000000002</v>
      </c>
      <c r="N1929" s="26">
        <v>1527.421</v>
      </c>
    </row>
    <row r="1930" spans="1:14" x14ac:dyDescent="0.2">
      <c r="A1930" s="26"/>
      <c r="B1930" s="27" t="s">
        <v>7</v>
      </c>
      <c r="C1930" s="26">
        <v>3532.35</v>
      </c>
      <c r="D1930" s="26">
        <v>6557.04</v>
      </c>
      <c r="E1930" s="26">
        <v>2527.4899999999998</v>
      </c>
      <c r="F1930" s="26">
        <v>1507.77</v>
      </c>
      <c r="G1930" s="26">
        <v>1188.1099999999999</v>
      </c>
      <c r="H1930" s="26">
        <v>1033.97</v>
      </c>
      <c r="I1930" s="26">
        <v>1619.49</v>
      </c>
      <c r="J1930" s="26">
        <v>1074.1600000000001</v>
      </c>
      <c r="K1930" s="26">
        <v>817.13300000000004</v>
      </c>
      <c r="L1930" s="26">
        <v>1212.01</v>
      </c>
      <c r="M1930" s="26">
        <v>800.05499999999995</v>
      </c>
      <c r="N1930" s="26">
        <v>905.48</v>
      </c>
    </row>
    <row r="1931" spans="1:14" x14ac:dyDescent="0.2">
      <c r="A1931" s="26"/>
      <c r="B1931" s="27" t="s">
        <v>8</v>
      </c>
      <c r="C1931" s="26" t="s">
        <v>13</v>
      </c>
      <c r="D1931" s="26" t="s">
        <v>13</v>
      </c>
      <c r="E1931" s="26" t="s">
        <v>13</v>
      </c>
      <c r="F1931" s="26" t="s">
        <v>13</v>
      </c>
      <c r="G1931" s="26" t="s">
        <v>13</v>
      </c>
      <c r="H1931" s="26" t="s">
        <v>13</v>
      </c>
      <c r="I1931" s="26" t="s">
        <v>13</v>
      </c>
      <c r="J1931" s="26" t="s">
        <v>13</v>
      </c>
      <c r="K1931" s="26" t="s">
        <v>13</v>
      </c>
      <c r="L1931" s="26" t="s">
        <v>13</v>
      </c>
      <c r="M1931" s="26" t="s">
        <v>13</v>
      </c>
      <c r="N1931" s="26" t="s">
        <v>13</v>
      </c>
    </row>
    <row r="1932" spans="1:14" x14ac:dyDescent="0.2">
      <c r="A1932" s="26"/>
      <c r="B1932" s="27" t="s">
        <v>9</v>
      </c>
      <c r="C1932" s="26">
        <v>343.73399999999998</v>
      </c>
      <c r="D1932" s="26">
        <v>553.80499999999995</v>
      </c>
      <c r="E1932" s="26">
        <v>800.48699999999997</v>
      </c>
      <c r="F1932" s="26">
        <v>1269.2</v>
      </c>
      <c r="G1932" s="26">
        <v>1857.33</v>
      </c>
      <c r="H1932" s="26">
        <v>2197.0700000000002</v>
      </c>
      <c r="I1932" s="26">
        <v>2599.1999999999998</v>
      </c>
      <c r="J1932" s="26">
        <v>2026.93</v>
      </c>
      <c r="K1932" s="26">
        <v>2375.4699999999998</v>
      </c>
      <c r="L1932" s="26">
        <v>3129.87</v>
      </c>
      <c r="M1932" s="26">
        <v>2905.6</v>
      </c>
      <c r="N1932" s="26">
        <v>2749.4670000000001</v>
      </c>
    </row>
    <row r="1933" spans="1:14" x14ac:dyDescent="0.2">
      <c r="A1933" s="26"/>
      <c r="B1933" s="27" t="s">
        <v>10</v>
      </c>
      <c r="C1933" s="26">
        <v>21.883700000000001</v>
      </c>
      <c r="D1933" s="26">
        <v>34.713000000000001</v>
      </c>
      <c r="E1933" s="26">
        <v>5926.15</v>
      </c>
      <c r="F1933" s="26">
        <v>9698.36</v>
      </c>
      <c r="G1933" s="26">
        <v>7382.72</v>
      </c>
      <c r="H1933" s="26">
        <v>8448.5300000000007</v>
      </c>
      <c r="I1933" s="26">
        <v>13589.4</v>
      </c>
      <c r="J1933" s="26">
        <v>6865.9</v>
      </c>
      <c r="K1933" s="26">
        <v>5534.54</v>
      </c>
      <c r="L1933" s="26">
        <v>7963.84</v>
      </c>
      <c r="M1933" s="26">
        <v>5452.17</v>
      </c>
      <c r="N1933" s="26">
        <v>6286.8559999999998</v>
      </c>
    </row>
    <row r="1934" spans="1:14" x14ac:dyDescent="0.2">
      <c r="A1934" s="26"/>
      <c r="B1934" s="27" t="s">
        <v>11</v>
      </c>
      <c r="C1934" s="26" t="s">
        <v>13</v>
      </c>
      <c r="D1934" s="26" t="s">
        <v>13</v>
      </c>
      <c r="E1934" s="26" t="s">
        <v>13</v>
      </c>
      <c r="F1934" s="26" t="s">
        <v>13</v>
      </c>
      <c r="G1934" s="26" t="s">
        <v>13</v>
      </c>
      <c r="H1934" s="26" t="s">
        <v>13</v>
      </c>
      <c r="I1934" s="26" t="s">
        <v>13</v>
      </c>
      <c r="J1934" s="26" t="s">
        <v>13</v>
      </c>
      <c r="K1934" s="26" t="s">
        <v>13</v>
      </c>
      <c r="L1934" s="26" t="s">
        <v>13</v>
      </c>
      <c r="M1934" s="26" t="s">
        <v>13</v>
      </c>
      <c r="N1934" s="26" t="s">
        <v>13</v>
      </c>
    </row>
    <row r="1935" spans="1:14" x14ac:dyDescent="0.2">
      <c r="A1935" s="26"/>
      <c r="B1935" s="27" t="s">
        <v>12</v>
      </c>
      <c r="C1935" s="26">
        <v>13436.9</v>
      </c>
      <c r="D1935" s="26">
        <v>20093</v>
      </c>
      <c r="E1935" s="26">
        <v>16762.8</v>
      </c>
      <c r="F1935" s="26">
        <v>25660.2</v>
      </c>
      <c r="G1935" s="26">
        <v>27952.799999999999</v>
      </c>
      <c r="H1935" s="26">
        <v>25776.1</v>
      </c>
      <c r="I1935" s="26">
        <v>23062.2</v>
      </c>
      <c r="J1935" s="26">
        <v>23518.1</v>
      </c>
      <c r="K1935" s="26">
        <v>24907.200000000001</v>
      </c>
      <c r="L1935" s="26">
        <v>37861.599999999999</v>
      </c>
      <c r="M1935" s="26">
        <v>32345.863000000001</v>
      </c>
      <c r="N1935" s="26">
        <v>20192.766</v>
      </c>
    </row>
    <row r="1936" spans="1:14" x14ac:dyDescent="0.2">
      <c r="A1936" s="26" t="s">
        <v>244</v>
      </c>
      <c r="B1936" s="27" t="s">
        <v>1</v>
      </c>
      <c r="C1936" s="26">
        <v>810.4</v>
      </c>
      <c r="D1936" s="26">
        <v>842.60500000000002</v>
      </c>
      <c r="E1936" s="26">
        <v>1246.6099999999999</v>
      </c>
      <c r="F1936" s="26">
        <v>1418.9870000000001</v>
      </c>
      <c r="G1936" s="26">
        <v>1148.97</v>
      </c>
      <c r="H1936" s="26">
        <v>1118.8889999999999</v>
      </c>
      <c r="I1936" s="26">
        <v>1290.96</v>
      </c>
      <c r="J1936" s="26">
        <v>1328.7560000000001</v>
      </c>
      <c r="K1936" s="26">
        <v>1442.232</v>
      </c>
      <c r="L1936" s="26">
        <v>1451.5260000000001</v>
      </c>
      <c r="M1936" s="26">
        <v>1308.9818909999999</v>
      </c>
      <c r="N1936" s="26">
        <v>1373.686608</v>
      </c>
    </row>
    <row r="1937" spans="1:14" x14ac:dyDescent="0.2">
      <c r="A1937" s="26"/>
      <c r="B1937" s="27" t="s">
        <v>61</v>
      </c>
      <c r="C1937" s="26">
        <v>4.3414900000000003</v>
      </c>
      <c r="D1937" s="26">
        <v>1.1092200000000001</v>
      </c>
      <c r="E1937" s="26">
        <v>10.0153</v>
      </c>
      <c r="F1937" s="26">
        <v>10.651999999999999</v>
      </c>
      <c r="G1937" s="26">
        <v>2.11781</v>
      </c>
      <c r="H1937" s="26">
        <v>1.02973</v>
      </c>
      <c r="I1937" s="26">
        <v>2.9733000000000001</v>
      </c>
      <c r="J1937" s="26">
        <v>4.1840000000000002</v>
      </c>
      <c r="K1937" s="26">
        <v>10.381</v>
      </c>
      <c r="L1937" s="26">
        <v>10.441000000000001</v>
      </c>
      <c r="M1937" s="26">
        <v>8.3689420000000005</v>
      </c>
      <c r="N1937" s="26" t="s">
        <v>13</v>
      </c>
    </row>
    <row r="1938" spans="1:14" x14ac:dyDescent="0.2">
      <c r="A1938" s="26"/>
      <c r="B1938" s="27" t="s">
        <v>2</v>
      </c>
      <c r="C1938" s="26">
        <v>436.34899999999999</v>
      </c>
      <c r="D1938" s="26">
        <v>470.88299999999998</v>
      </c>
      <c r="E1938" s="26">
        <v>600.45899999999995</v>
      </c>
      <c r="F1938" s="26">
        <v>767.00800000000004</v>
      </c>
      <c r="G1938" s="26">
        <v>594.27800000000002</v>
      </c>
      <c r="H1938" s="26">
        <v>535.92200000000003</v>
      </c>
      <c r="I1938" s="26">
        <v>668.654</v>
      </c>
      <c r="J1938" s="26">
        <v>741.97</v>
      </c>
      <c r="K1938" s="26">
        <v>796.17200000000003</v>
      </c>
      <c r="L1938" s="26">
        <v>794.28599999999994</v>
      </c>
      <c r="M1938" s="26">
        <v>701.242525</v>
      </c>
      <c r="N1938" s="26" t="s">
        <v>13</v>
      </c>
    </row>
    <row r="1939" spans="1:14" x14ac:dyDescent="0.2">
      <c r="A1939" s="26"/>
      <c r="B1939" s="27" t="s">
        <v>3</v>
      </c>
      <c r="C1939" s="26">
        <v>64.705299999999994</v>
      </c>
      <c r="D1939" s="26">
        <v>53.892800000000001</v>
      </c>
      <c r="E1939" s="26">
        <v>252.61500000000001</v>
      </c>
      <c r="F1939" s="26">
        <v>175.36600000000001</v>
      </c>
      <c r="G1939" s="26">
        <v>155.892</v>
      </c>
      <c r="H1939" s="26">
        <v>159.83000000000001</v>
      </c>
      <c r="I1939" s="26">
        <v>150.78899999999999</v>
      </c>
      <c r="J1939" s="26">
        <v>144.036</v>
      </c>
      <c r="K1939" s="26">
        <v>149.696</v>
      </c>
      <c r="L1939" s="26">
        <v>148.26</v>
      </c>
      <c r="M1939" s="26">
        <v>133.36977200000001</v>
      </c>
      <c r="N1939" s="26" t="s">
        <v>13</v>
      </c>
    </row>
    <row r="1940" spans="1:14" x14ac:dyDescent="0.2">
      <c r="A1940" s="26"/>
      <c r="B1940" s="27" t="s">
        <v>4</v>
      </c>
      <c r="C1940" s="26">
        <v>305.00400000000002</v>
      </c>
      <c r="D1940" s="26">
        <v>316.71998000000002</v>
      </c>
      <c r="E1940" s="26">
        <v>383.52069999999998</v>
      </c>
      <c r="F1940" s="26">
        <v>465.96100000000001</v>
      </c>
      <c r="G1940" s="26">
        <v>396.68700000000001</v>
      </c>
      <c r="H1940" s="26">
        <v>422.10700000000003</v>
      </c>
      <c r="I1940" s="26">
        <v>468.5437</v>
      </c>
      <c r="J1940" s="26">
        <v>438.565</v>
      </c>
      <c r="K1940" s="26">
        <v>485.983</v>
      </c>
      <c r="L1940" s="26">
        <v>498.53899999999999</v>
      </c>
      <c r="M1940" s="26">
        <v>466.000652</v>
      </c>
      <c r="N1940" s="26" t="s">
        <v>13</v>
      </c>
    </row>
    <row r="1941" spans="1:14" x14ac:dyDescent="0.2">
      <c r="A1941" s="26"/>
      <c r="B1941" s="27" t="s">
        <v>5</v>
      </c>
      <c r="C1941" s="26">
        <v>9.9721700000000002</v>
      </c>
      <c r="D1941" s="26">
        <v>31.344999999999999</v>
      </c>
      <c r="E1941" s="26">
        <v>38.037300000000002</v>
      </c>
      <c r="F1941" s="26">
        <v>39.347000000000001</v>
      </c>
      <c r="G1941" s="26">
        <v>39.3065</v>
      </c>
      <c r="H1941" s="26">
        <v>51.930500000000002</v>
      </c>
      <c r="I1941" s="26">
        <v>52.601799999999997</v>
      </c>
      <c r="J1941" s="26">
        <v>40.914999999999999</v>
      </c>
      <c r="K1941" s="26">
        <v>47.396999999999998</v>
      </c>
      <c r="L1941" s="26">
        <v>42.664999999999999</v>
      </c>
      <c r="M1941" s="26">
        <v>40.744182000000002</v>
      </c>
      <c r="N1941" s="26" t="s">
        <v>13</v>
      </c>
    </row>
    <row r="1942" spans="1:14" x14ac:dyDescent="0.2">
      <c r="A1942" s="26"/>
      <c r="B1942" s="27" t="s">
        <v>6</v>
      </c>
      <c r="C1942" s="26">
        <v>75.302999999999997</v>
      </c>
      <c r="D1942" s="26">
        <v>72.8643</v>
      </c>
      <c r="E1942" s="26">
        <v>95.813000000000002</v>
      </c>
      <c r="F1942" s="26">
        <v>134.29900000000001</v>
      </c>
      <c r="G1942" s="26">
        <v>101.88800000000001</v>
      </c>
      <c r="H1942" s="26">
        <v>114.946</v>
      </c>
      <c r="I1942" s="26">
        <v>116.851</v>
      </c>
      <c r="J1942" s="26">
        <v>133.22200000000001</v>
      </c>
      <c r="K1942" s="26">
        <v>129.548</v>
      </c>
      <c r="L1942" s="26">
        <v>132.65199999999999</v>
      </c>
      <c r="M1942" s="26">
        <v>115.34235099999999</v>
      </c>
      <c r="N1942" s="26" t="s">
        <v>13</v>
      </c>
    </row>
    <row r="1943" spans="1:14" x14ac:dyDescent="0.2">
      <c r="A1943" s="26"/>
      <c r="B1943" s="27" t="s">
        <v>7</v>
      </c>
      <c r="C1943" s="26">
        <v>3.92441</v>
      </c>
      <c r="D1943" s="26">
        <v>5.7373399999999997</v>
      </c>
      <c r="E1943" s="26">
        <v>8.38781</v>
      </c>
      <c r="F1943" s="26">
        <v>16.815300000000001</v>
      </c>
      <c r="G1943" s="26">
        <v>26.048999999999999</v>
      </c>
      <c r="H1943" s="26">
        <v>8.41953</v>
      </c>
      <c r="I1943" s="26">
        <v>14.2159</v>
      </c>
      <c r="J1943" s="26">
        <v>16.039000000000001</v>
      </c>
      <c r="K1943" s="26">
        <v>15.683</v>
      </c>
      <c r="L1943" s="26">
        <v>13.557</v>
      </c>
      <c r="M1943" s="26">
        <v>12.250711000000001</v>
      </c>
      <c r="N1943" s="26" t="s">
        <v>13</v>
      </c>
    </row>
    <row r="1944" spans="1:14" x14ac:dyDescent="0.2">
      <c r="A1944" s="26"/>
      <c r="B1944" s="27" t="s">
        <v>8</v>
      </c>
      <c r="C1944" s="26">
        <v>7.3748500000000003</v>
      </c>
      <c r="D1944" s="26">
        <v>5.2783600000000002</v>
      </c>
      <c r="E1944" s="26">
        <v>7.8035899999999998</v>
      </c>
      <c r="F1944" s="26">
        <v>9.0217799999999997</v>
      </c>
      <c r="G1944" s="26">
        <v>12.113899999999999</v>
      </c>
      <c r="H1944" s="26">
        <v>5.8351199999999999</v>
      </c>
      <c r="I1944" s="26">
        <v>5.4040800000000004</v>
      </c>
      <c r="J1944" s="26">
        <v>4.8970000000000002</v>
      </c>
      <c r="K1944" s="26">
        <v>1.2</v>
      </c>
      <c r="L1944" s="26">
        <v>5.8959999999999999</v>
      </c>
      <c r="M1944" s="26">
        <v>5.1505179999999999</v>
      </c>
      <c r="N1944" s="26" t="s">
        <v>13</v>
      </c>
    </row>
    <row r="1945" spans="1:14" x14ac:dyDescent="0.2">
      <c r="A1945" s="26"/>
      <c r="B1945" s="27" t="s">
        <v>9</v>
      </c>
      <c r="C1945" s="26">
        <v>44.0974</v>
      </c>
      <c r="D1945" s="26">
        <v>47.581699999999998</v>
      </c>
      <c r="E1945" s="26">
        <v>75.260800000000003</v>
      </c>
      <c r="F1945" s="26">
        <v>84.769000000000005</v>
      </c>
      <c r="G1945" s="26">
        <v>68.447599999999994</v>
      </c>
      <c r="H1945" s="26">
        <v>84.538499999999999</v>
      </c>
      <c r="I1945" s="26">
        <v>109.639</v>
      </c>
      <c r="J1945" s="26">
        <v>109.04300000000001</v>
      </c>
      <c r="K1945" s="26">
        <v>129.91499999999999</v>
      </c>
      <c r="L1945" s="26">
        <v>149.53299999999999</v>
      </c>
      <c r="M1945" s="26">
        <v>142.80013700000001</v>
      </c>
      <c r="N1945" s="26" t="s">
        <v>13</v>
      </c>
    </row>
    <row r="1946" spans="1:14" x14ac:dyDescent="0.2">
      <c r="A1946" s="26"/>
      <c r="B1946" s="27" t="s">
        <v>10</v>
      </c>
      <c r="C1946" s="26">
        <v>135.23099999999999</v>
      </c>
      <c r="D1946" s="26">
        <v>118.629</v>
      </c>
      <c r="E1946" s="26">
        <v>125.58799999999999</v>
      </c>
      <c r="F1946" s="26">
        <v>151.36000000000001</v>
      </c>
      <c r="G1946" s="26">
        <v>107.288</v>
      </c>
      <c r="H1946" s="26">
        <v>113.25</v>
      </c>
      <c r="I1946" s="26">
        <v>120.386</v>
      </c>
      <c r="J1946" s="26">
        <v>103.54300000000001</v>
      </c>
      <c r="K1946" s="26">
        <v>129.41900000000001</v>
      </c>
      <c r="L1946" s="26">
        <v>116.59699999999999</v>
      </c>
      <c r="M1946" s="26">
        <v>116.41688499999999</v>
      </c>
      <c r="N1946" s="26" t="s">
        <v>13</v>
      </c>
    </row>
    <row r="1947" spans="1:14" x14ac:dyDescent="0.2">
      <c r="A1947" s="26"/>
      <c r="B1947" s="27" t="s">
        <v>11</v>
      </c>
      <c r="C1947" s="26">
        <v>5.6875500000000002E-2</v>
      </c>
      <c r="D1947" s="26">
        <v>1.1283399999999999</v>
      </c>
      <c r="E1947" s="26" t="s">
        <v>13</v>
      </c>
      <c r="F1947" s="26" t="s">
        <v>13</v>
      </c>
      <c r="G1947" s="26">
        <v>0.211781</v>
      </c>
      <c r="H1947" s="26" t="s">
        <v>13</v>
      </c>
      <c r="I1947" s="26">
        <v>0.32212499999999999</v>
      </c>
      <c r="J1947" s="26">
        <v>5.8000000000000003E-2</v>
      </c>
      <c r="K1947" s="26">
        <v>0.63100000000000001</v>
      </c>
      <c r="L1947" s="26">
        <v>0.85399999999999998</v>
      </c>
      <c r="M1947" s="26">
        <v>0.73029999999999995</v>
      </c>
      <c r="N1947" s="26" t="s">
        <v>13</v>
      </c>
    </row>
    <row r="1948" spans="1:14" x14ac:dyDescent="0.2">
      <c r="A1948" s="26"/>
      <c r="B1948" s="27" t="s">
        <v>12</v>
      </c>
      <c r="C1948" s="26">
        <v>29.0444</v>
      </c>
      <c r="D1948" s="26">
        <v>34.156300000000002</v>
      </c>
      <c r="E1948" s="26">
        <v>32.633200000000002</v>
      </c>
      <c r="F1948" s="26">
        <v>30.660599999999999</v>
      </c>
      <c r="G1948" s="26">
        <v>41.381999999999998</v>
      </c>
      <c r="H1948" s="26">
        <v>43.188000000000002</v>
      </c>
      <c r="I1948" s="26">
        <v>49.124099999999999</v>
      </c>
      <c r="J1948" s="26">
        <v>30.849</v>
      </c>
      <c r="K1948" s="26">
        <v>32.189</v>
      </c>
      <c r="L1948" s="26">
        <v>36.786000000000001</v>
      </c>
      <c r="M1948" s="26">
        <v>32.565567000000001</v>
      </c>
      <c r="N1948" s="26" t="s">
        <v>13</v>
      </c>
    </row>
    <row r="1949" spans="1:14" x14ac:dyDescent="0.2">
      <c r="A1949" s="26" t="s">
        <v>245</v>
      </c>
      <c r="B1949" s="27" t="s">
        <v>1</v>
      </c>
      <c r="C1949" s="26" t="s">
        <v>88</v>
      </c>
      <c r="D1949" s="26" t="s">
        <v>88</v>
      </c>
      <c r="E1949" s="26" t="s">
        <v>88</v>
      </c>
      <c r="F1949" s="26">
        <v>4323.1000000000004</v>
      </c>
      <c r="G1949" s="26">
        <v>3887.3629999999998</v>
      </c>
      <c r="H1949" s="26">
        <v>4060.192</v>
      </c>
      <c r="I1949" s="26">
        <v>4592.5529999999999</v>
      </c>
      <c r="J1949" s="26">
        <v>4333.4350000000004</v>
      </c>
      <c r="K1949" s="26">
        <v>4603.7979999999998</v>
      </c>
      <c r="L1949" s="26">
        <v>5052.1220000000003</v>
      </c>
      <c r="M1949" s="26">
        <v>4484.6840000000002</v>
      </c>
      <c r="N1949" s="26">
        <v>4607.0305440000002</v>
      </c>
    </row>
    <row r="1950" spans="1:14" x14ac:dyDescent="0.2">
      <c r="A1950" s="26"/>
      <c r="B1950" s="27" t="s">
        <v>61</v>
      </c>
      <c r="C1950" s="26" t="s">
        <v>88</v>
      </c>
      <c r="D1950" s="26" t="s">
        <v>88</v>
      </c>
      <c r="E1950" s="26" t="s">
        <v>88</v>
      </c>
      <c r="F1950" s="26">
        <v>92.048000000000002</v>
      </c>
      <c r="G1950" s="26">
        <v>81.1083</v>
      </c>
      <c r="H1950" s="26">
        <v>92.480999999999995</v>
      </c>
      <c r="I1950" s="26">
        <v>102.914</v>
      </c>
      <c r="J1950" s="26">
        <v>116.21299999999999</v>
      </c>
      <c r="K1950" s="26">
        <v>79.102000000000004</v>
      </c>
      <c r="L1950" s="26">
        <v>87.484999999999999</v>
      </c>
      <c r="M1950" s="26">
        <v>81.057000000000002</v>
      </c>
      <c r="N1950" s="26">
        <v>95.408141999999998</v>
      </c>
    </row>
    <row r="1951" spans="1:14" x14ac:dyDescent="0.2">
      <c r="A1951" s="26"/>
      <c r="B1951" s="27" t="s">
        <v>2</v>
      </c>
      <c r="C1951" s="26" t="s">
        <v>88</v>
      </c>
      <c r="D1951" s="26" t="s">
        <v>88</v>
      </c>
      <c r="E1951" s="26" t="s">
        <v>88</v>
      </c>
      <c r="F1951" s="26">
        <v>1285.74</v>
      </c>
      <c r="G1951" s="26">
        <v>1032.1602</v>
      </c>
      <c r="H1951" s="26">
        <v>1094.4860000000001</v>
      </c>
      <c r="I1951" s="26">
        <v>1202.9290000000001</v>
      </c>
      <c r="J1951" s="26">
        <v>1141.6010000000001</v>
      </c>
      <c r="K1951" s="26">
        <v>1234.57</v>
      </c>
      <c r="L1951" s="26">
        <v>1318.6890000000001</v>
      </c>
      <c r="M1951" s="26">
        <v>1230.6279999999999</v>
      </c>
      <c r="N1951" s="26">
        <v>1207.4206529999999</v>
      </c>
    </row>
    <row r="1952" spans="1:14" x14ac:dyDescent="0.2">
      <c r="A1952" s="26"/>
      <c r="B1952" s="27" t="s">
        <v>3</v>
      </c>
      <c r="C1952" s="26" t="s">
        <v>88</v>
      </c>
      <c r="D1952" s="26" t="s">
        <v>88</v>
      </c>
      <c r="E1952" s="26" t="s">
        <v>88</v>
      </c>
      <c r="F1952" s="26">
        <v>1251.28</v>
      </c>
      <c r="G1952" s="26">
        <v>1074.7719999999999</v>
      </c>
      <c r="H1952" s="26">
        <v>1090.5909999999999</v>
      </c>
      <c r="I1952" s="26">
        <v>1325.6379999999999</v>
      </c>
      <c r="J1952" s="26">
        <v>1223.575</v>
      </c>
      <c r="K1952" s="26">
        <v>1296.5889999999999</v>
      </c>
      <c r="L1952" s="26">
        <v>1395.2840000000001</v>
      </c>
      <c r="M1952" s="26">
        <v>1316.566</v>
      </c>
      <c r="N1952" s="26">
        <v>1431.9099450000001</v>
      </c>
    </row>
    <row r="1953" spans="1:14" x14ac:dyDescent="0.2">
      <c r="A1953" s="26"/>
      <c r="B1953" s="27" t="s">
        <v>4</v>
      </c>
      <c r="C1953" s="26" t="s">
        <v>88</v>
      </c>
      <c r="D1953" s="26" t="s">
        <v>88</v>
      </c>
      <c r="E1953" s="26" t="s">
        <v>88</v>
      </c>
      <c r="F1953" s="26">
        <v>1694.0319999999999</v>
      </c>
      <c r="G1953" s="26">
        <v>1699.3225</v>
      </c>
      <c r="H1953" s="26">
        <v>1782.633</v>
      </c>
      <c r="I1953" s="26">
        <v>1961.0719999999999</v>
      </c>
      <c r="J1953" s="26">
        <v>1852.047</v>
      </c>
      <c r="K1953" s="26">
        <v>1993.537</v>
      </c>
      <c r="L1953" s="26">
        <v>2250.6640000000002</v>
      </c>
      <c r="M1953" s="26">
        <v>1856.432</v>
      </c>
      <c r="N1953" s="26">
        <v>1872.291804</v>
      </c>
    </row>
    <row r="1954" spans="1:14" x14ac:dyDescent="0.2">
      <c r="A1954" s="26"/>
      <c r="B1954" s="27" t="s">
        <v>5</v>
      </c>
      <c r="C1954" s="26" t="s">
        <v>88</v>
      </c>
      <c r="D1954" s="26" t="s">
        <v>88</v>
      </c>
      <c r="E1954" s="26" t="s">
        <v>88</v>
      </c>
      <c r="F1954" s="26">
        <v>127.30800000000001</v>
      </c>
      <c r="G1954" s="26">
        <v>126.19753</v>
      </c>
      <c r="H1954" s="26">
        <v>207.80359999999999</v>
      </c>
      <c r="I1954" s="26">
        <v>165.77090000000001</v>
      </c>
      <c r="J1954" s="26">
        <v>131.31129999999999</v>
      </c>
      <c r="K1954" s="26">
        <v>113.90235</v>
      </c>
      <c r="L1954" s="26">
        <v>190.768</v>
      </c>
      <c r="M1954" s="26">
        <v>112.179</v>
      </c>
      <c r="N1954" s="26">
        <v>82.947215</v>
      </c>
    </row>
    <row r="1955" spans="1:14" x14ac:dyDescent="0.2">
      <c r="A1955" s="26"/>
      <c r="B1955" s="27" t="s">
        <v>6</v>
      </c>
      <c r="C1955" s="26" t="s">
        <v>88</v>
      </c>
      <c r="D1955" s="26" t="s">
        <v>88</v>
      </c>
      <c r="E1955" s="26" t="s">
        <v>88</v>
      </c>
      <c r="F1955" s="26">
        <v>49.232999999999997</v>
      </c>
      <c r="G1955" s="26">
        <v>83.980199999999996</v>
      </c>
      <c r="H1955" s="26">
        <v>86.697599999999994</v>
      </c>
      <c r="I1955" s="26">
        <v>100.773</v>
      </c>
      <c r="J1955" s="26">
        <v>87.355900000000005</v>
      </c>
      <c r="K1955" s="26">
        <v>95.653999999999996</v>
      </c>
      <c r="L1955" s="26">
        <v>126.35899999999999</v>
      </c>
      <c r="M1955" s="26">
        <v>117.02800000000001</v>
      </c>
      <c r="N1955" s="26">
        <v>105.000944</v>
      </c>
    </row>
    <row r="1956" spans="1:14" x14ac:dyDescent="0.2">
      <c r="A1956" s="26"/>
      <c r="B1956" s="27" t="s">
        <v>7</v>
      </c>
      <c r="C1956" s="26" t="s">
        <v>88</v>
      </c>
      <c r="D1956" s="26" t="s">
        <v>88</v>
      </c>
      <c r="E1956" s="26" t="s">
        <v>88</v>
      </c>
      <c r="F1956" s="26">
        <v>91.075999999999993</v>
      </c>
      <c r="G1956" s="26">
        <v>116.10277000000001</v>
      </c>
      <c r="H1956" s="26">
        <v>58.882959999999997</v>
      </c>
      <c r="I1956" s="26">
        <v>90.975949999999997</v>
      </c>
      <c r="J1956" s="26">
        <v>74.994140000000002</v>
      </c>
      <c r="K1956" s="26">
        <v>77.187870000000004</v>
      </c>
      <c r="L1956" s="26">
        <v>84.257999999999996</v>
      </c>
      <c r="M1956" s="26">
        <v>71.317999999999998</v>
      </c>
      <c r="N1956" s="26">
        <v>65.166557999999995</v>
      </c>
    </row>
    <row r="1957" spans="1:14" x14ac:dyDescent="0.2">
      <c r="A1957" s="26"/>
      <c r="B1957" s="27" t="s">
        <v>8</v>
      </c>
      <c r="C1957" s="26" t="s">
        <v>88</v>
      </c>
      <c r="D1957" s="26" t="s">
        <v>88</v>
      </c>
      <c r="E1957" s="26" t="s">
        <v>88</v>
      </c>
      <c r="F1957" s="26">
        <v>194.70599999999999</v>
      </c>
      <c r="G1957" s="26">
        <v>149.31926000000001</v>
      </c>
      <c r="H1957" s="26">
        <v>159.81912</v>
      </c>
      <c r="I1957" s="26">
        <v>183.76957300000001</v>
      </c>
      <c r="J1957" s="26">
        <v>175.48282699999999</v>
      </c>
      <c r="K1957" s="26">
        <v>224.17511999999999</v>
      </c>
      <c r="L1957" s="26">
        <v>227.29499999999999</v>
      </c>
      <c r="M1957" s="26">
        <v>182.001</v>
      </c>
      <c r="N1957" s="26">
        <v>202.34008700000001</v>
      </c>
    </row>
    <row r="1958" spans="1:14" x14ac:dyDescent="0.2">
      <c r="A1958" s="26"/>
      <c r="B1958" s="27" t="s">
        <v>9</v>
      </c>
      <c r="C1958" s="26" t="s">
        <v>88</v>
      </c>
      <c r="D1958" s="26" t="s">
        <v>88</v>
      </c>
      <c r="E1958" s="26" t="s">
        <v>88</v>
      </c>
      <c r="F1958" s="26">
        <v>312.80399999999997</v>
      </c>
      <c r="G1958" s="26">
        <v>309.80360000000002</v>
      </c>
      <c r="H1958" s="26">
        <v>331.48309999999998</v>
      </c>
      <c r="I1958" s="26">
        <v>363.274</v>
      </c>
      <c r="J1958" s="26">
        <v>372.88690000000003</v>
      </c>
      <c r="K1958" s="26">
        <v>406.452</v>
      </c>
      <c r="L1958" s="26">
        <v>454.60300000000001</v>
      </c>
      <c r="M1958" s="26">
        <v>387.34500000000003</v>
      </c>
      <c r="N1958" s="26">
        <v>418.35826500000002</v>
      </c>
    </row>
    <row r="1959" spans="1:14" x14ac:dyDescent="0.2">
      <c r="A1959" s="26"/>
      <c r="B1959" s="27" t="s">
        <v>10</v>
      </c>
      <c r="C1959" s="26" t="s">
        <v>88</v>
      </c>
      <c r="D1959" s="26" t="s">
        <v>88</v>
      </c>
      <c r="E1959" s="26" t="s">
        <v>88</v>
      </c>
      <c r="F1959" s="26">
        <v>772.65599999999995</v>
      </c>
      <c r="G1959" s="26">
        <v>779.60699999999997</v>
      </c>
      <c r="H1959" s="26">
        <v>796.87300000000005</v>
      </c>
      <c r="I1959" s="26">
        <v>906.02700000000004</v>
      </c>
      <c r="J1959" s="26">
        <v>858.21600000000001</v>
      </c>
      <c r="K1959" s="26">
        <v>914.17700000000002</v>
      </c>
      <c r="L1959" s="26">
        <v>997.84400000000005</v>
      </c>
      <c r="M1959" s="26">
        <v>850.84299999999996</v>
      </c>
      <c r="N1959" s="26">
        <v>869.02993900000001</v>
      </c>
    </row>
    <row r="1960" spans="1:14" x14ac:dyDescent="0.2">
      <c r="A1960" s="26"/>
      <c r="B1960" s="27" t="s">
        <v>11</v>
      </c>
      <c r="C1960" s="26" t="s">
        <v>88</v>
      </c>
      <c r="D1960" s="26" t="s">
        <v>88</v>
      </c>
      <c r="E1960" s="26" t="s">
        <v>88</v>
      </c>
      <c r="F1960" s="26">
        <v>88.822999999999993</v>
      </c>
      <c r="G1960" s="26">
        <v>84.060033000000004</v>
      </c>
      <c r="H1960" s="26">
        <v>84.12</v>
      </c>
      <c r="I1960" s="26">
        <v>88.710577000000001</v>
      </c>
      <c r="J1960" s="26">
        <v>77.296000000000006</v>
      </c>
      <c r="K1960" s="26">
        <v>79.539000000000001</v>
      </c>
      <c r="L1960" s="26">
        <v>81.537999999999997</v>
      </c>
      <c r="M1960" s="26">
        <v>66.641000000000005</v>
      </c>
      <c r="N1960" s="26">
        <v>68.179351999999994</v>
      </c>
    </row>
    <row r="1961" spans="1:14" x14ac:dyDescent="0.2">
      <c r="A1961" s="26"/>
      <c r="B1961" s="27" t="s">
        <v>12</v>
      </c>
      <c r="C1961" s="26" t="s">
        <v>88</v>
      </c>
      <c r="D1961" s="26" t="s">
        <v>88</v>
      </c>
      <c r="E1961" s="26" t="s">
        <v>88</v>
      </c>
      <c r="F1961" s="26">
        <v>57.427</v>
      </c>
      <c r="G1961" s="26">
        <v>50.546860000000002</v>
      </c>
      <c r="H1961" s="26">
        <v>56.952249999999999</v>
      </c>
      <c r="I1961" s="26">
        <v>61.77</v>
      </c>
      <c r="J1961" s="26">
        <v>74.501300000000001</v>
      </c>
      <c r="K1961" s="26">
        <v>82.451899999999995</v>
      </c>
      <c r="L1961" s="26">
        <v>87.991</v>
      </c>
      <c r="M1961" s="26">
        <v>69.075999999999993</v>
      </c>
      <c r="N1961" s="26">
        <v>61.269444</v>
      </c>
    </row>
    <row r="1962" spans="1:14" x14ac:dyDescent="0.2">
      <c r="A1962" s="26" t="s">
        <v>246</v>
      </c>
      <c r="B1962" s="27" t="s">
        <v>1</v>
      </c>
      <c r="C1962" s="26" t="s">
        <v>13</v>
      </c>
      <c r="D1962" s="26" t="s">
        <v>13</v>
      </c>
      <c r="E1962" s="26">
        <v>3890.154</v>
      </c>
      <c r="F1962" s="26" t="s">
        <v>88</v>
      </c>
      <c r="G1962" s="26" t="s">
        <v>88</v>
      </c>
      <c r="H1962" s="26" t="s">
        <v>88</v>
      </c>
      <c r="I1962" s="26" t="s">
        <v>88</v>
      </c>
      <c r="J1962" s="26" t="s">
        <v>88</v>
      </c>
      <c r="K1962" s="26" t="s">
        <v>88</v>
      </c>
      <c r="L1962" s="26" t="s">
        <v>88</v>
      </c>
      <c r="M1962" s="26" t="s">
        <v>88</v>
      </c>
      <c r="N1962" s="26" t="s">
        <v>88</v>
      </c>
    </row>
    <row r="1963" spans="1:14" x14ac:dyDescent="0.2">
      <c r="A1963" s="26"/>
      <c r="B1963" s="27" t="s">
        <v>61</v>
      </c>
      <c r="C1963" s="26" t="s">
        <v>13</v>
      </c>
      <c r="D1963" s="26" t="s">
        <v>66</v>
      </c>
      <c r="E1963" s="26">
        <v>98.878699999999995</v>
      </c>
      <c r="F1963" s="26" t="s">
        <v>88</v>
      </c>
      <c r="G1963" s="26" t="s">
        <v>88</v>
      </c>
      <c r="H1963" s="26" t="s">
        <v>88</v>
      </c>
      <c r="I1963" s="26" t="s">
        <v>88</v>
      </c>
      <c r="J1963" s="26" t="s">
        <v>88</v>
      </c>
      <c r="K1963" s="26" t="s">
        <v>88</v>
      </c>
      <c r="L1963" s="26" t="s">
        <v>88</v>
      </c>
      <c r="M1963" s="26" t="s">
        <v>88</v>
      </c>
      <c r="N1963" s="26" t="s">
        <v>88</v>
      </c>
    </row>
    <row r="1964" spans="1:14" x14ac:dyDescent="0.2">
      <c r="A1964" s="26"/>
      <c r="B1964" s="27" t="s">
        <v>2</v>
      </c>
      <c r="C1964" s="26" t="s">
        <v>13</v>
      </c>
      <c r="D1964" s="26" t="s">
        <v>13</v>
      </c>
      <c r="E1964" s="26">
        <v>1148.9960000000001</v>
      </c>
      <c r="F1964" s="26" t="s">
        <v>88</v>
      </c>
      <c r="G1964" s="26" t="s">
        <v>88</v>
      </c>
      <c r="H1964" s="26" t="s">
        <v>88</v>
      </c>
      <c r="I1964" s="26" t="s">
        <v>88</v>
      </c>
      <c r="J1964" s="26" t="s">
        <v>88</v>
      </c>
      <c r="K1964" s="26" t="s">
        <v>88</v>
      </c>
      <c r="L1964" s="26" t="s">
        <v>88</v>
      </c>
      <c r="M1964" s="26" t="s">
        <v>88</v>
      </c>
      <c r="N1964" s="26" t="s">
        <v>88</v>
      </c>
    </row>
    <row r="1965" spans="1:14" x14ac:dyDescent="0.2">
      <c r="A1965" s="26"/>
      <c r="B1965" s="27" t="s">
        <v>3</v>
      </c>
      <c r="C1965" s="26" t="s">
        <v>13</v>
      </c>
      <c r="D1965" s="26" t="s">
        <v>13</v>
      </c>
      <c r="E1965" s="26">
        <v>1079.037</v>
      </c>
      <c r="F1965" s="26" t="s">
        <v>88</v>
      </c>
      <c r="G1965" s="26" t="s">
        <v>88</v>
      </c>
      <c r="H1965" s="26" t="s">
        <v>88</v>
      </c>
      <c r="I1965" s="26" t="s">
        <v>88</v>
      </c>
      <c r="J1965" s="26" t="s">
        <v>88</v>
      </c>
      <c r="K1965" s="26" t="s">
        <v>88</v>
      </c>
      <c r="L1965" s="26" t="s">
        <v>88</v>
      </c>
      <c r="M1965" s="26" t="s">
        <v>88</v>
      </c>
      <c r="N1965" s="26" t="s">
        <v>88</v>
      </c>
    </row>
    <row r="1966" spans="1:14" x14ac:dyDescent="0.2">
      <c r="A1966" s="26"/>
      <c r="B1966" s="27" t="s">
        <v>4</v>
      </c>
      <c r="C1966" s="26" t="s">
        <v>13</v>
      </c>
      <c r="D1966" s="26" t="s">
        <v>13</v>
      </c>
      <c r="E1966" s="26">
        <v>1563.2418</v>
      </c>
      <c r="F1966" s="26" t="s">
        <v>88</v>
      </c>
      <c r="G1966" s="26" t="s">
        <v>88</v>
      </c>
      <c r="H1966" s="26" t="s">
        <v>88</v>
      </c>
      <c r="I1966" s="26" t="s">
        <v>88</v>
      </c>
      <c r="J1966" s="26" t="s">
        <v>88</v>
      </c>
      <c r="K1966" s="26" t="s">
        <v>88</v>
      </c>
      <c r="L1966" s="26" t="s">
        <v>88</v>
      </c>
      <c r="M1966" s="26" t="s">
        <v>88</v>
      </c>
      <c r="N1966" s="26" t="s">
        <v>88</v>
      </c>
    </row>
    <row r="1967" spans="1:14" x14ac:dyDescent="0.2">
      <c r="A1967" s="26"/>
      <c r="B1967" s="27" t="s">
        <v>5</v>
      </c>
      <c r="C1967" s="26" t="s">
        <v>13</v>
      </c>
      <c r="D1967" s="26" t="s">
        <v>13</v>
      </c>
      <c r="E1967" s="26" t="s">
        <v>13</v>
      </c>
      <c r="F1967" s="26" t="s">
        <v>88</v>
      </c>
      <c r="G1967" s="26" t="s">
        <v>88</v>
      </c>
      <c r="H1967" s="26" t="s">
        <v>88</v>
      </c>
      <c r="I1967" s="26" t="s">
        <v>88</v>
      </c>
      <c r="J1967" s="26" t="s">
        <v>88</v>
      </c>
      <c r="K1967" s="26" t="s">
        <v>88</v>
      </c>
      <c r="L1967" s="26" t="s">
        <v>88</v>
      </c>
      <c r="M1967" s="26" t="s">
        <v>88</v>
      </c>
      <c r="N1967" s="26" t="s">
        <v>88</v>
      </c>
    </row>
    <row r="1968" spans="1:14" x14ac:dyDescent="0.2">
      <c r="A1968" s="26"/>
      <c r="B1968" s="27" t="s">
        <v>6</v>
      </c>
      <c r="C1968" s="26" t="s">
        <v>13</v>
      </c>
      <c r="D1968" s="26" t="s">
        <v>13</v>
      </c>
      <c r="E1968" s="26">
        <v>57.719700000000003</v>
      </c>
      <c r="F1968" s="26" t="s">
        <v>88</v>
      </c>
      <c r="G1968" s="26" t="s">
        <v>88</v>
      </c>
      <c r="H1968" s="26" t="s">
        <v>88</v>
      </c>
      <c r="I1968" s="26" t="s">
        <v>88</v>
      </c>
      <c r="J1968" s="26" t="s">
        <v>88</v>
      </c>
      <c r="K1968" s="26" t="s">
        <v>88</v>
      </c>
      <c r="L1968" s="26" t="s">
        <v>88</v>
      </c>
      <c r="M1968" s="26" t="s">
        <v>88</v>
      </c>
      <c r="N1968" s="26" t="s">
        <v>88</v>
      </c>
    </row>
    <row r="1969" spans="1:14" x14ac:dyDescent="0.2">
      <c r="A1969" s="26"/>
      <c r="B1969" s="27" t="s">
        <v>7</v>
      </c>
      <c r="C1969" s="26" t="s">
        <v>13</v>
      </c>
      <c r="D1969" s="26" t="s">
        <v>13</v>
      </c>
      <c r="E1969" s="26">
        <v>66.564700000000002</v>
      </c>
      <c r="F1969" s="26" t="s">
        <v>88</v>
      </c>
      <c r="G1969" s="26" t="s">
        <v>88</v>
      </c>
      <c r="H1969" s="26" t="s">
        <v>88</v>
      </c>
      <c r="I1969" s="26" t="s">
        <v>88</v>
      </c>
      <c r="J1969" s="26" t="s">
        <v>88</v>
      </c>
      <c r="K1969" s="26" t="s">
        <v>88</v>
      </c>
      <c r="L1969" s="26" t="s">
        <v>88</v>
      </c>
      <c r="M1969" s="26" t="s">
        <v>88</v>
      </c>
      <c r="N1969" s="26" t="s">
        <v>88</v>
      </c>
    </row>
    <row r="1970" spans="1:14" x14ac:dyDescent="0.2">
      <c r="A1970" s="26"/>
      <c r="B1970" s="27" t="s">
        <v>8</v>
      </c>
      <c r="C1970" s="26" t="s">
        <v>13</v>
      </c>
      <c r="D1970" s="26" t="s">
        <v>13</v>
      </c>
      <c r="E1970" s="26">
        <v>152.65026</v>
      </c>
      <c r="F1970" s="26" t="s">
        <v>88</v>
      </c>
      <c r="G1970" s="26" t="s">
        <v>88</v>
      </c>
      <c r="H1970" s="26" t="s">
        <v>88</v>
      </c>
      <c r="I1970" s="26" t="s">
        <v>88</v>
      </c>
      <c r="J1970" s="26" t="s">
        <v>88</v>
      </c>
      <c r="K1970" s="26" t="s">
        <v>88</v>
      </c>
      <c r="L1970" s="26" t="s">
        <v>88</v>
      </c>
      <c r="M1970" s="26" t="s">
        <v>88</v>
      </c>
      <c r="N1970" s="26" t="s">
        <v>88</v>
      </c>
    </row>
    <row r="1971" spans="1:14" x14ac:dyDescent="0.2">
      <c r="A1971" s="26"/>
      <c r="B1971" s="27" t="s">
        <v>9</v>
      </c>
      <c r="C1971" s="26" t="s">
        <v>13</v>
      </c>
      <c r="D1971" s="26" t="s">
        <v>13</v>
      </c>
      <c r="E1971" s="26">
        <v>257.87299999999999</v>
      </c>
      <c r="F1971" s="26" t="s">
        <v>88</v>
      </c>
      <c r="G1971" s="26" t="s">
        <v>88</v>
      </c>
      <c r="H1971" s="26" t="s">
        <v>88</v>
      </c>
      <c r="I1971" s="26" t="s">
        <v>88</v>
      </c>
      <c r="J1971" s="26" t="s">
        <v>88</v>
      </c>
      <c r="K1971" s="26" t="s">
        <v>88</v>
      </c>
      <c r="L1971" s="26" t="s">
        <v>88</v>
      </c>
      <c r="M1971" s="26" t="s">
        <v>88</v>
      </c>
      <c r="N1971" s="26" t="s">
        <v>88</v>
      </c>
    </row>
    <row r="1972" spans="1:14" x14ac:dyDescent="0.2">
      <c r="A1972" s="26"/>
      <c r="B1972" s="27" t="s">
        <v>10</v>
      </c>
      <c r="C1972" s="26" t="s">
        <v>13</v>
      </c>
      <c r="D1972" s="26" t="s">
        <v>13</v>
      </c>
      <c r="E1972" s="26">
        <v>702.07249999999999</v>
      </c>
      <c r="F1972" s="26" t="s">
        <v>88</v>
      </c>
      <c r="G1972" s="26" t="s">
        <v>88</v>
      </c>
      <c r="H1972" s="26" t="s">
        <v>88</v>
      </c>
      <c r="I1972" s="26" t="s">
        <v>88</v>
      </c>
      <c r="J1972" s="26" t="s">
        <v>88</v>
      </c>
      <c r="K1972" s="26" t="s">
        <v>88</v>
      </c>
      <c r="L1972" s="26" t="s">
        <v>88</v>
      </c>
      <c r="M1972" s="26" t="s">
        <v>88</v>
      </c>
      <c r="N1972" s="26" t="s">
        <v>88</v>
      </c>
    </row>
    <row r="1973" spans="1:14" x14ac:dyDescent="0.2">
      <c r="A1973" s="26"/>
      <c r="B1973" s="27" t="s">
        <v>11</v>
      </c>
      <c r="C1973" s="26" t="s">
        <v>13</v>
      </c>
      <c r="D1973" s="26" t="s">
        <v>13</v>
      </c>
      <c r="E1973" s="26">
        <v>92.175299999999993</v>
      </c>
      <c r="F1973" s="26" t="s">
        <v>88</v>
      </c>
      <c r="G1973" s="26" t="s">
        <v>88</v>
      </c>
      <c r="H1973" s="26" t="s">
        <v>88</v>
      </c>
      <c r="I1973" s="26" t="s">
        <v>88</v>
      </c>
      <c r="J1973" s="26" t="s">
        <v>88</v>
      </c>
      <c r="K1973" s="26" t="s">
        <v>88</v>
      </c>
      <c r="L1973" s="26" t="s">
        <v>88</v>
      </c>
      <c r="M1973" s="26" t="s">
        <v>88</v>
      </c>
      <c r="N1973" s="26" t="s">
        <v>88</v>
      </c>
    </row>
    <row r="1974" spans="1:14" x14ac:dyDescent="0.2">
      <c r="A1974" s="26"/>
      <c r="B1974" s="27" t="s">
        <v>12</v>
      </c>
      <c r="C1974" s="26" t="s">
        <v>13</v>
      </c>
      <c r="D1974" s="26" t="s">
        <v>13</v>
      </c>
      <c r="E1974" s="26">
        <v>68.112729999999999</v>
      </c>
      <c r="F1974" s="26" t="s">
        <v>88</v>
      </c>
      <c r="G1974" s="26" t="s">
        <v>88</v>
      </c>
      <c r="H1974" s="26" t="s">
        <v>88</v>
      </c>
      <c r="I1974" s="26" t="s">
        <v>88</v>
      </c>
      <c r="J1974" s="26" t="s">
        <v>88</v>
      </c>
      <c r="K1974" s="26" t="s">
        <v>88</v>
      </c>
      <c r="L1974" s="26" t="s">
        <v>88</v>
      </c>
      <c r="M1974" s="26" t="s">
        <v>88</v>
      </c>
      <c r="N1974" s="26" t="s">
        <v>88</v>
      </c>
    </row>
    <row r="1975" spans="1:14" x14ac:dyDescent="0.2">
      <c r="A1975" s="26" t="s">
        <v>247</v>
      </c>
      <c r="B1975" s="27" t="s">
        <v>1</v>
      </c>
      <c r="C1975" s="26">
        <v>240.34</v>
      </c>
      <c r="D1975" s="26">
        <v>282.74200000000002</v>
      </c>
      <c r="E1975" s="26">
        <v>246.76900000000001</v>
      </c>
      <c r="F1975" s="26">
        <v>243.26499999999999</v>
      </c>
      <c r="G1975" s="26">
        <v>240.874</v>
      </c>
      <c r="H1975" s="26">
        <v>266.471</v>
      </c>
      <c r="I1975" s="26">
        <v>265.92200000000003</v>
      </c>
      <c r="J1975" s="26">
        <v>386.50299999999999</v>
      </c>
      <c r="K1975" s="26">
        <v>472.25</v>
      </c>
      <c r="L1975" s="26">
        <v>503.43200000000002</v>
      </c>
      <c r="M1975" s="26">
        <v>498.48599999999999</v>
      </c>
      <c r="N1975" s="26">
        <v>507.39601800000003</v>
      </c>
    </row>
    <row r="1976" spans="1:14" x14ac:dyDescent="0.2">
      <c r="A1976" s="26"/>
      <c r="B1976" s="27" t="s">
        <v>61</v>
      </c>
      <c r="C1976" s="26">
        <v>5.6586400000000001</v>
      </c>
      <c r="D1976" s="26">
        <v>8.59314</v>
      </c>
      <c r="E1976" s="26" t="s">
        <v>13</v>
      </c>
      <c r="F1976" s="26" t="s">
        <v>13</v>
      </c>
      <c r="G1976" s="26" t="s">
        <v>13</v>
      </c>
      <c r="H1976" s="26" t="s">
        <v>13</v>
      </c>
      <c r="I1976" s="26" t="s">
        <v>13</v>
      </c>
      <c r="J1976" s="26" t="s">
        <v>13</v>
      </c>
      <c r="K1976" s="26" t="s">
        <v>13</v>
      </c>
      <c r="L1976" s="26" t="s">
        <v>13</v>
      </c>
      <c r="M1976" s="26" t="s">
        <v>13</v>
      </c>
      <c r="N1976" s="26" t="s">
        <v>13</v>
      </c>
    </row>
    <row r="1977" spans="1:14" x14ac:dyDescent="0.2">
      <c r="A1977" s="26"/>
      <c r="B1977" s="27" t="s">
        <v>2</v>
      </c>
      <c r="C1977" s="26">
        <v>107.84099999999999</v>
      </c>
      <c r="D1977" s="26">
        <v>127.623</v>
      </c>
      <c r="E1977" s="26">
        <v>102.378</v>
      </c>
      <c r="F1977" s="26">
        <v>106.17</v>
      </c>
      <c r="G1977" s="26">
        <v>108.22</v>
      </c>
      <c r="H1977" s="26">
        <v>129.47200000000001</v>
      </c>
      <c r="I1977" s="26">
        <v>125.185</v>
      </c>
      <c r="J1977" s="26">
        <v>157.19900000000001</v>
      </c>
      <c r="K1977" s="26">
        <v>156.35</v>
      </c>
      <c r="L1977" s="26">
        <v>174.69499999999999</v>
      </c>
      <c r="M1977" s="26">
        <v>170.251</v>
      </c>
      <c r="N1977" s="26">
        <v>181.099535</v>
      </c>
    </row>
    <row r="1978" spans="1:14" x14ac:dyDescent="0.2">
      <c r="A1978" s="26"/>
      <c r="B1978" s="27" t="s">
        <v>3</v>
      </c>
      <c r="C1978" s="26">
        <v>38.6736</v>
      </c>
      <c r="D1978" s="26">
        <v>35.927799999999998</v>
      </c>
      <c r="E1978" s="26">
        <v>42.844999999999999</v>
      </c>
      <c r="F1978" s="26">
        <v>39.045400000000001</v>
      </c>
      <c r="G1978" s="26">
        <v>34.573399999999999</v>
      </c>
      <c r="H1978" s="26">
        <v>38.439700000000002</v>
      </c>
      <c r="I1978" s="26">
        <v>39.835500000000003</v>
      </c>
      <c r="J1978" s="26">
        <v>34.603999999999999</v>
      </c>
      <c r="K1978" s="26">
        <v>37.156999999999996</v>
      </c>
      <c r="L1978" s="26">
        <v>37.256999999999998</v>
      </c>
      <c r="M1978" s="26">
        <v>30.303999999999998</v>
      </c>
      <c r="N1978" s="26">
        <v>53.493718999999999</v>
      </c>
    </row>
    <row r="1979" spans="1:14" x14ac:dyDescent="0.2">
      <c r="A1979" s="26"/>
      <c r="B1979" s="27" t="s">
        <v>4</v>
      </c>
      <c r="C1979" s="26">
        <v>88.166759999999996</v>
      </c>
      <c r="D1979" s="26">
        <v>110.59806</v>
      </c>
      <c r="E1979" s="26">
        <v>101.544</v>
      </c>
      <c r="F1979" s="26">
        <v>98.049599999999998</v>
      </c>
      <c r="G1979" s="26">
        <v>98.080600000000004</v>
      </c>
      <c r="H1979" s="26">
        <v>98.559299999999993</v>
      </c>
      <c r="I1979" s="26">
        <v>100.9015</v>
      </c>
      <c r="J1979" s="26">
        <v>194.7</v>
      </c>
      <c r="K1979" s="26">
        <v>278.74299999999999</v>
      </c>
      <c r="L1979" s="26">
        <v>291.48</v>
      </c>
      <c r="M1979" s="26">
        <v>297.93099999999998</v>
      </c>
      <c r="N1979" s="26">
        <v>272.80276400000002</v>
      </c>
    </row>
    <row r="1980" spans="1:14" x14ac:dyDescent="0.2">
      <c r="A1980" s="26"/>
      <c r="B1980" s="27" t="s">
        <v>5</v>
      </c>
      <c r="C1980" s="26">
        <v>12.8292</v>
      </c>
      <c r="D1980" s="26">
        <v>23.5319</v>
      </c>
      <c r="E1980" s="26">
        <v>8.2360000000000007</v>
      </c>
      <c r="F1980" s="26">
        <v>8.2444600000000001</v>
      </c>
      <c r="G1980" s="26">
        <v>8.3048300000000008</v>
      </c>
      <c r="H1980" s="26">
        <v>8.0640300000000007</v>
      </c>
      <c r="I1980" s="26">
        <v>5.76877</v>
      </c>
      <c r="J1980" s="26">
        <v>5.94998</v>
      </c>
      <c r="K1980" s="26">
        <v>5.7073200000000002</v>
      </c>
      <c r="L1980" s="26">
        <v>9.1470000000000002</v>
      </c>
      <c r="M1980" s="26">
        <v>6.4630000000000001</v>
      </c>
      <c r="N1980" s="26">
        <v>4.4581590000000002</v>
      </c>
    </row>
    <row r="1981" spans="1:14" x14ac:dyDescent="0.2">
      <c r="A1981" s="26"/>
      <c r="B1981" s="27" t="s">
        <v>6</v>
      </c>
      <c r="C1981" s="26">
        <v>20.263400000000001</v>
      </c>
      <c r="D1981" s="26">
        <v>25.3584</v>
      </c>
      <c r="E1981" s="26">
        <v>13.247999999999999</v>
      </c>
      <c r="F1981" s="26">
        <v>11.9924</v>
      </c>
      <c r="G1981" s="26">
        <v>11.5352</v>
      </c>
      <c r="H1981" s="26">
        <v>13.730700000000001</v>
      </c>
      <c r="I1981" s="26">
        <v>5.5545799999999996</v>
      </c>
      <c r="J1981" s="26">
        <v>5.7930000000000001</v>
      </c>
      <c r="K1981" s="26">
        <v>8.3859999999999992</v>
      </c>
      <c r="L1981" s="26">
        <v>5.99</v>
      </c>
      <c r="M1981" s="26">
        <v>6.5670000000000002</v>
      </c>
      <c r="N1981" s="26">
        <v>6.0986859999999998</v>
      </c>
    </row>
    <row r="1982" spans="1:14" x14ac:dyDescent="0.2">
      <c r="A1982" s="26"/>
      <c r="B1982" s="27" t="s">
        <v>7</v>
      </c>
      <c r="C1982" s="26" t="s">
        <v>13</v>
      </c>
      <c r="D1982" s="26" t="s">
        <v>13</v>
      </c>
      <c r="E1982" s="26" t="s">
        <v>13</v>
      </c>
      <c r="F1982" s="26" t="s">
        <v>13</v>
      </c>
      <c r="G1982" s="26" t="s">
        <v>13</v>
      </c>
      <c r="H1982" s="26" t="s">
        <v>13</v>
      </c>
      <c r="I1982" s="26" t="s">
        <v>13</v>
      </c>
      <c r="J1982" s="26" t="s">
        <v>13</v>
      </c>
      <c r="K1982" s="26">
        <v>1.373</v>
      </c>
      <c r="L1982" s="26">
        <v>3.633</v>
      </c>
      <c r="M1982" s="26">
        <v>3.347</v>
      </c>
      <c r="N1982" s="26">
        <v>3.6235909999999998</v>
      </c>
    </row>
    <row r="1983" spans="1:14" x14ac:dyDescent="0.2">
      <c r="A1983" s="26"/>
      <c r="B1983" s="27" t="s">
        <v>8</v>
      </c>
      <c r="C1983" s="26">
        <v>0.54545500000000002</v>
      </c>
      <c r="D1983" s="26">
        <v>0.54352900000000004</v>
      </c>
      <c r="E1983" s="26">
        <v>0.54500000000000004</v>
      </c>
      <c r="F1983" s="26">
        <v>0.51586100000000001</v>
      </c>
      <c r="G1983" s="26">
        <v>0.51595999999999997</v>
      </c>
      <c r="H1983" s="26">
        <v>1.4141999999999999</v>
      </c>
      <c r="I1983" s="26">
        <v>1.4139600000000001</v>
      </c>
      <c r="J1983" s="26">
        <v>1.5129999999999999</v>
      </c>
      <c r="K1983" s="26">
        <v>2.7540399999999998</v>
      </c>
      <c r="L1983" s="26">
        <v>2.754</v>
      </c>
      <c r="M1983" s="26">
        <v>1.794</v>
      </c>
      <c r="N1983" s="26">
        <v>1.457389</v>
      </c>
    </row>
    <row r="1984" spans="1:14" x14ac:dyDescent="0.2">
      <c r="A1984" s="26"/>
      <c r="B1984" s="27" t="s">
        <v>9</v>
      </c>
      <c r="C1984" s="26" t="s">
        <v>13</v>
      </c>
      <c r="D1984" s="26" t="s">
        <v>13</v>
      </c>
      <c r="E1984" s="26">
        <v>0.872</v>
      </c>
      <c r="F1984" s="26">
        <v>0.87131899999999995</v>
      </c>
      <c r="G1984" s="26">
        <v>0.83091999999999999</v>
      </c>
      <c r="H1984" s="26">
        <v>0.92324499999999998</v>
      </c>
      <c r="I1984" s="26">
        <v>0.92310000000000003</v>
      </c>
      <c r="J1984" s="26">
        <v>1.1459999999999999</v>
      </c>
      <c r="K1984" s="26">
        <v>1.1571899999999999</v>
      </c>
      <c r="L1984" s="26">
        <v>1.153</v>
      </c>
      <c r="M1984" s="26">
        <v>0.91300000000000003</v>
      </c>
      <c r="N1984" s="26">
        <v>0.90239999999999998</v>
      </c>
    </row>
    <row r="1985" spans="1:14" x14ac:dyDescent="0.2">
      <c r="A1985" s="26"/>
      <c r="B1985" s="27" t="s">
        <v>10</v>
      </c>
      <c r="C1985" s="26">
        <v>51.0886</v>
      </c>
      <c r="D1985" s="26">
        <v>52.392800000000001</v>
      </c>
      <c r="E1985" s="26">
        <v>75.06</v>
      </c>
      <c r="F1985" s="26">
        <v>74.326499999999996</v>
      </c>
      <c r="G1985" s="26">
        <v>71.090299999999999</v>
      </c>
      <c r="H1985" s="26">
        <v>67.1267</v>
      </c>
      <c r="I1985" s="26">
        <v>83.140100000000004</v>
      </c>
      <c r="J1985" s="26">
        <v>176.48</v>
      </c>
      <c r="K1985" s="26">
        <v>256.47899999999998</v>
      </c>
      <c r="L1985" s="26">
        <v>265.68099999999998</v>
      </c>
      <c r="M1985" s="26">
        <v>276.18099999999998</v>
      </c>
      <c r="N1985" s="26">
        <v>253.39917199999999</v>
      </c>
    </row>
    <row r="1986" spans="1:14" x14ac:dyDescent="0.2">
      <c r="A1986" s="26"/>
      <c r="B1986" s="27" t="s">
        <v>11</v>
      </c>
      <c r="C1986" s="26" t="s">
        <v>13</v>
      </c>
      <c r="D1986" s="26" t="s">
        <v>13</v>
      </c>
      <c r="E1986" s="26" t="s">
        <v>13</v>
      </c>
      <c r="F1986" s="26" t="s">
        <v>13</v>
      </c>
      <c r="G1986" s="26" t="s">
        <v>13</v>
      </c>
      <c r="H1986" s="26" t="s">
        <v>13</v>
      </c>
      <c r="I1986" s="26" t="s">
        <v>13</v>
      </c>
      <c r="J1986" s="26" t="s">
        <v>13</v>
      </c>
      <c r="K1986" s="26" t="s">
        <v>13</v>
      </c>
      <c r="L1986" s="26" t="s">
        <v>13</v>
      </c>
      <c r="M1986" s="26" t="s">
        <v>13</v>
      </c>
      <c r="N1986" s="26" t="s">
        <v>13</v>
      </c>
    </row>
    <row r="1987" spans="1:14" x14ac:dyDescent="0.2">
      <c r="A1987" s="26"/>
      <c r="B1987" s="27" t="s">
        <v>12</v>
      </c>
      <c r="C1987" s="26">
        <v>3.4407299999999998</v>
      </c>
      <c r="D1987" s="26">
        <v>8.7719900000000006</v>
      </c>
      <c r="E1987" s="26">
        <v>3.5819999999999999</v>
      </c>
      <c r="F1987" s="26">
        <v>2.0996000000000001</v>
      </c>
      <c r="G1987" s="26">
        <v>5.8037200000000002</v>
      </c>
      <c r="H1987" s="26">
        <v>7.3002000000000002</v>
      </c>
      <c r="I1987" s="26">
        <v>4.1007199999999999</v>
      </c>
      <c r="J1987" s="26">
        <v>3.8180000000000001</v>
      </c>
      <c r="K1987" s="26">
        <v>2.8873799999999998</v>
      </c>
      <c r="L1987" s="26">
        <v>3.1219999999999999</v>
      </c>
      <c r="M1987" s="26">
        <v>2.665</v>
      </c>
      <c r="N1987" s="26">
        <v>2.8633670000000002</v>
      </c>
    </row>
    <row r="1988" spans="1:14" x14ac:dyDescent="0.2">
      <c r="A1988" s="26" t="s">
        <v>248</v>
      </c>
      <c r="B1988" s="27" t="s">
        <v>1</v>
      </c>
      <c r="C1988" s="26">
        <v>91.367699999999999</v>
      </c>
      <c r="D1988" s="26">
        <v>83.996200000000002</v>
      </c>
      <c r="E1988" s="26">
        <v>94.309100000000001</v>
      </c>
      <c r="F1988" s="26">
        <v>120.955</v>
      </c>
      <c r="G1988" s="26">
        <v>132.101</v>
      </c>
      <c r="H1988" s="26">
        <v>251.63300000000001</v>
      </c>
      <c r="I1988" s="26">
        <v>427.70499999999998</v>
      </c>
      <c r="J1988" s="26">
        <v>525.50900000000001</v>
      </c>
      <c r="K1988" s="26">
        <v>689.13300000000004</v>
      </c>
      <c r="L1988" s="26">
        <v>1207.77</v>
      </c>
      <c r="M1988" s="26" t="s">
        <v>13</v>
      </c>
      <c r="N1988" s="26" t="s">
        <v>13</v>
      </c>
    </row>
    <row r="1989" spans="1:14" x14ac:dyDescent="0.2">
      <c r="A1989" s="26"/>
      <c r="B1989" s="27" t="s">
        <v>61</v>
      </c>
      <c r="C1989" s="26" t="s">
        <v>13</v>
      </c>
      <c r="D1989" s="26" t="s">
        <v>13</v>
      </c>
      <c r="E1989" s="26" t="s">
        <v>13</v>
      </c>
      <c r="F1989" s="26" t="s">
        <v>13</v>
      </c>
      <c r="G1989" s="26" t="s">
        <v>13</v>
      </c>
      <c r="H1989" s="26" t="s">
        <v>13</v>
      </c>
      <c r="I1989" s="26" t="s">
        <v>13</v>
      </c>
      <c r="J1989" s="26" t="s">
        <v>13</v>
      </c>
      <c r="K1989" s="26" t="s">
        <v>13</v>
      </c>
      <c r="L1989" s="26" t="s">
        <v>13</v>
      </c>
      <c r="M1989" s="26" t="s">
        <v>13</v>
      </c>
      <c r="N1989" s="26" t="s">
        <v>13</v>
      </c>
    </row>
    <row r="1990" spans="1:14" x14ac:dyDescent="0.2">
      <c r="A1990" s="26"/>
      <c r="B1990" s="27" t="s">
        <v>2</v>
      </c>
      <c r="C1990" s="26">
        <v>42.7423</v>
      </c>
      <c r="D1990" s="26">
        <v>46.098300000000002</v>
      </c>
      <c r="E1990" s="26">
        <v>52.925699999999999</v>
      </c>
      <c r="F1990" s="26">
        <v>62.922400000000003</v>
      </c>
      <c r="G1990" s="26">
        <v>88.944800000000001</v>
      </c>
      <c r="H1990" s="26">
        <v>117.91500000000001</v>
      </c>
      <c r="I1990" s="26">
        <v>249.113</v>
      </c>
      <c r="J1990" s="26">
        <v>249.637</v>
      </c>
      <c r="K1990" s="26">
        <v>263.98399999999998</v>
      </c>
      <c r="L1990" s="26">
        <v>196.535</v>
      </c>
      <c r="M1990" s="26" t="s">
        <v>13</v>
      </c>
      <c r="N1990" s="26" t="s">
        <v>13</v>
      </c>
    </row>
    <row r="1991" spans="1:14" x14ac:dyDescent="0.2">
      <c r="A1991" s="26"/>
      <c r="B1991" s="27" t="s">
        <v>3</v>
      </c>
      <c r="C1991" s="26">
        <v>32.227699999999999</v>
      </c>
      <c r="D1991" s="26">
        <v>12.462199999999999</v>
      </c>
      <c r="E1991" s="26">
        <v>14.237</v>
      </c>
      <c r="F1991" s="26">
        <v>24.280200000000001</v>
      </c>
      <c r="G1991" s="26">
        <v>13.1995</v>
      </c>
      <c r="H1991" s="26">
        <v>13.093299999999999</v>
      </c>
      <c r="I1991" s="26">
        <v>13.985099999999999</v>
      </c>
      <c r="J1991" s="26">
        <v>14.9069</v>
      </c>
      <c r="K1991" s="26">
        <v>20.32</v>
      </c>
      <c r="L1991" s="26">
        <v>19.167000000000002</v>
      </c>
      <c r="M1991" s="26" t="s">
        <v>13</v>
      </c>
      <c r="N1991" s="26" t="s">
        <v>13</v>
      </c>
    </row>
    <row r="1992" spans="1:14" x14ac:dyDescent="0.2">
      <c r="A1992" s="26"/>
      <c r="B1992" s="27" t="s">
        <v>4</v>
      </c>
      <c r="C1992" s="26">
        <v>16.3977</v>
      </c>
      <c r="D1992" s="26">
        <v>25.435700000000001</v>
      </c>
      <c r="E1992" s="26">
        <v>27.1464</v>
      </c>
      <c r="F1992" s="26">
        <v>33.753</v>
      </c>
      <c r="G1992" s="26">
        <v>29.956700000000001</v>
      </c>
      <c r="H1992" s="26">
        <v>120.6247</v>
      </c>
      <c r="I1992" s="26">
        <v>164.6069</v>
      </c>
      <c r="J1992" s="26">
        <v>260.96499999999997</v>
      </c>
      <c r="K1992" s="26">
        <v>404.82900000000001</v>
      </c>
      <c r="L1992" s="26">
        <v>992.06799999999998</v>
      </c>
      <c r="M1992" s="26" t="s">
        <v>13</v>
      </c>
      <c r="N1992" s="26" t="s">
        <v>13</v>
      </c>
    </row>
    <row r="1993" spans="1:14" x14ac:dyDescent="0.2">
      <c r="A1993" s="26"/>
      <c r="B1993" s="27" t="s">
        <v>5</v>
      </c>
      <c r="C1993" s="26" t="s">
        <v>13</v>
      </c>
      <c r="D1993" s="26" t="s">
        <v>13</v>
      </c>
      <c r="E1993" s="26" t="s">
        <v>13</v>
      </c>
      <c r="F1993" s="26" t="s">
        <v>13</v>
      </c>
      <c r="G1993" s="26" t="s">
        <v>13</v>
      </c>
      <c r="H1993" s="26" t="s">
        <v>13</v>
      </c>
      <c r="I1993" s="26" t="s">
        <v>13</v>
      </c>
      <c r="J1993" s="26" t="s">
        <v>13</v>
      </c>
      <c r="K1993" s="26" t="s">
        <v>13</v>
      </c>
      <c r="L1993" s="26" t="s">
        <v>13</v>
      </c>
      <c r="M1993" s="26" t="s">
        <v>13</v>
      </c>
      <c r="N1993" s="26" t="s">
        <v>13</v>
      </c>
    </row>
    <row r="1994" spans="1:14" x14ac:dyDescent="0.2">
      <c r="A1994" s="26"/>
      <c r="B1994" s="27" t="s">
        <v>6</v>
      </c>
      <c r="C1994" s="26">
        <v>7.7665199999999999</v>
      </c>
      <c r="D1994" s="26">
        <v>7.4867600000000003</v>
      </c>
      <c r="E1994" s="26">
        <v>8.3206799999999994</v>
      </c>
      <c r="F1994" s="26">
        <v>10.992900000000001</v>
      </c>
      <c r="G1994" s="26">
        <v>9.2103599999999997</v>
      </c>
      <c r="H1994" s="26">
        <v>6.7178300000000002</v>
      </c>
      <c r="I1994" s="26">
        <v>17.216699999999999</v>
      </c>
      <c r="J1994" s="26">
        <v>21.716200000000001</v>
      </c>
      <c r="K1994" s="26">
        <v>37.39</v>
      </c>
      <c r="L1994" s="26">
        <v>36.037999999999997</v>
      </c>
      <c r="M1994" s="26" t="s">
        <v>13</v>
      </c>
      <c r="N1994" s="26" t="s">
        <v>13</v>
      </c>
    </row>
    <row r="1995" spans="1:14" x14ac:dyDescent="0.2">
      <c r="A1995" s="26"/>
      <c r="B1995" s="27" t="s">
        <v>7</v>
      </c>
      <c r="C1995" s="26">
        <v>0.56362100000000004</v>
      </c>
      <c r="D1995" s="26">
        <v>0.10236199999999999</v>
      </c>
      <c r="E1995" s="26">
        <v>0.19756499999999999</v>
      </c>
      <c r="F1995" s="26">
        <v>0.26656600000000003</v>
      </c>
      <c r="G1995" s="26">
        <v>0.104361</v>
      </c>
      <c r="H1995" s="26">
        <v>0.15265599999999999</v>
      </c>
      <c r="I1995" s="26">
        <v>0.161194</v>
      </c>
      <c r="J1995" s="26">
        <v>1.21</v>
      </c>
      <c r="K1995" s="26">
        <v>13.663</v>
      </c>
      <c r="L1995" s="26">
        <v>12.760999999999999</v>
      </c>
      <c r="M1995" s="26" t="s">
        <v>13</v>
      </c>
      <c r="N1995" s="26" t="s">
        <v>13</v>
      </c>
    </row>
    <row r="1996" spans="1:14" x14ac:dyDescent="0.2">
      <c r="A1996" s="26"/>
      <c r="B1996" s="27" t="s">
        <v>8</v>
      </c>
      <c r="C1996" s="26">
        <v>2.8969500000000001E-3</v>
      </c>
      <c r="D1996" s="26">
        <v>1.03972</v>
      </c>
      <c r="E1996" s="26">
        <v>1.51796</v>
      </c>
      <c r="F1996" s="26">
        <v>0.72889800000000005</v>
      </c>
      <c r="G1996" s="26">
        <v>0.64388500000000004</v>
      </c>
      <c r="H1996" s="26">
        <v>0.403115</v>
      </c>
      <c r="I1996" s="26">
        <v>0.33428200000000002</v>
      </c>
      <c r="J1996" s="26">
        <v>0.40861700000000001</v>
      </c>
      <c r="K1996" s="26">
        <v>1.0501400000000001</v>
      </c>
      <c r="L1996" s="26">
        <v>1.0389999999999999</v>
      </c>
      <c r="M1996" s="26" t="s">
        <v>13</v>
      </c>
      <c r="N1996" s="26" t="s">
        <v>13</v>
      </c>
    </row>
    <row r="1997" spans="1:14" x14ac:dyDescent="0.2">
      <c r="A1997" s="26"/>
      <c r="B1997" s="27" t="s">
        <v>9</v>
      </c>
      <c r="C1997" s="26">
        <v>0.86609400000000003</v>
      </c>
      <c r="D1997" s="26">
        <v>3.4275600000000002</v>
      </c>
      <c r="E1997" s="26">
        <v>1.8282499999999999</v>
      </c>
      <c r="F1997" s="26">
        <v>5.3866300000000003</v>
      </c>
      <c r="G1997" s="26">
        <v>5.1675800000000001</v>
      </c>
      <c r="H1997" s="26">
        <v>4.9240700000000004</v>
      </c>
      <c r="I1997" s="26">
        <v>4.9592799999999997</v>
      </c>
      <c r="J1997" s="26">
        <v>14.565</v>
      </c>
      <c r="K1997" s="26">
        <v>19.276800000000001</v>
      </c>
      <c r="L1997" s="26">
        <v>22.334</v>
      </c>
      <c r="M1997" s="26" t="s">
        <v>13</v>
      </c>
      <c r="N1997" s="26" t="s">
        <v>13</v>
      </c>
    </row>
    <row r="1998" spans="1:14" x14ac:dyDescent="0.2">
      <c r="A1998" s="26"/>
      <c r="B1998" s="27" t="s">
        <v>10</v>
      </c>
      <c r="C1998" s="26">
        <v>1.9135</v>
      </c>
      <c r="D1998" s="26">
        <v>5.0993199999999996</v>
      </c>
      <c r="E1998" s="26">
        <v>7.4897299999999998</v>
      </c>
      <c r="F1998" s="26">
        <v>7.5514999999999999</v>
      </c>
      <c r="G1998" s="26">
        <v>6.1268000000000002</v>
      </c>
      <c r="H1998" s="26">
        <v>98.584100000000007</v>
      </c>
      <c r="I1998" s="26">
        <v>131.95599999999999</v>
      </c>
      <c r="J1998" s="26">
        <v>215.827</v>
      </c>
      <c r="K1998" s="26">
        <v>324.84800000000001</v>
      </c>
      <c r="L1998" s="26">
        <v>912.72799999999995</v>
      </c>
      <c r="M1998" s="26" t="s">
        <v>13</v>
      </c>
      <c r="N1998" s="26" t="s">
        <v>13</v>
      </c>
    </row>
    <row r="1999" spans="1:14" x14ac:dyDescent="0.2">
      <c r="A1999" s="26"/>
      <c r="B1999" s="27" t="s">
        <v>11</v>
      </c>
      <c r="C1999" s="26" t="s">
        <v>13</v>
      </c>
      <c r="D1999" s="26" t="s">
        <v>13</v>
      </c>
      <c r="E1999" s="26" t="s">
        <v>13</v>
      </c>
      <c r="F1999" s="26" t="s">
        <v>13</v>
      </c>
      <c r="G1999" s="26" t="s">
        <v>13</v>
      </c>
      <c r="H1999" s="26" t="s">
        <v>13</v>
      </c>
      <c r="I1999" s="26" t="s">
        <v>13</v>
      </c>
      <c r="J1999" s="26" t="s">
        <v>13</v>
      </c>
      <c r="K1999" s="26" t="s">
        <v>13</v>
      </c>
      <c r="L1999" s="26" t="s">
        <v>13</v>
      </c>
      <c r="M1999" s="26" t="s">
        <v>13</v>
      </c>
      <c r="N1999" s="26" t="s">
        <v>13</v>
      </c>
    </row>
    <row r="2000" spans="1:14" x14ac:dyDescent="0.2">
      <c r="A2000" s="26"/>
      <c r="B2000" s="27" t="s">
        <v>12</v>
      </c>
      <c r="C2000" s="26">
        <v>5.2850000000000001</v>
      </c>
      <c r="D2000" s="26">
        <v>8.2799999999999994</v>
      </c>
      <c r="E2000" s="26">
        <v>7.7922399999999996</v>
      </c>
      <c r="F2000" s="26">
        <v>8.8260799999999993</v>
      </c>
      <c r="G2000" s="26">
        <v>8.7040000000000006</v>
      </c>
      <c r="H2000" s="26">
        <v>9.843</v>
      </c>
      <c r="I2000" s="26">
        <v>9.9790799999999997</v>
      </c>
      <c r="J2000" s="26">
        <v>7.2383899999999999</v>
      </c>
      <c r="K2000" s="26">
        <v>8.6008099999999992</v>
      </c>
      <c r="L2000" s="26">
        <v>7.1689999999999996</v>
      </c>
      <c r="M2000" s="26" t="s">
        <v>13</v>
      </c>
      <c r="N2000" s="26" t="s">
        <v>13</v>
      </c>
    </row>
    <row r="2001" spans="1:14" x14ac:dyDescent="0.2">
      <c r="A2001" s="26" t="s">
        <v>249</v>
      </c>
      <c r="B2001" s="27" t="s">
        <v>1</v>
      </c>
      <c r="C2001" s="26">
        <v>56164.3</v>
      </c>
      <c r="D2001" s="26">
        <v>66392.7</v>
      </c>
      <c r="E2001" s="26">
        <v>76481.5</v>
      </c>
      <c r="F2001" s="26">
        <v>91182.1</v>
      </c>
      <c r="G2001" s="26">
        <v>84135.3</v>
      </c>
      <c r="H2001" s="26">
        <v>101212</v>
      </c>
      <c r="I2001" s="26">
        <v>118266.22100000001</v>
      </c>
      <c r="J2001" s="26">
        <v>130887.905</v>
      </c>
      <c r="K2001" s="26">
        <v>147062.655</v>
      </c>
      <c r="L2001" s="26">
        <v>159420.859</v>
      </c>
      <c r="M2001" s="26">
        <v>154504.90100000001</v>
      </c>
      <c r="N2001" s="26">
        <v>155580.66399999999</v>
      </c>
    </row>
    <row r="2002" spans="1:14" x14ac:dyDescent="0.2">
      <c r="A2002" s="26"/>
      <c r="B2002" s="27" t="s">
        <v>61</v>
      </c>
      <c r="C2002" s="26">
        <v>188.89699999999999</v>
      </c>
      <c r="D2002" s="26">
        <v>296.67700000000002</v>
      </c>
      <c r="E2002" s="26">
        <v>362.55</v>
      </c>
      <c r="F2002" s="26">
        <v>535.03499999999997</v>
      </c>
      <c r="G2002" s="26">
        <v>681.327</v>
      </c>
      <c r="H2002" s="26">
        <v>641.06700000000001</v>
      </c>
      <c r="I2002" s="26">
        <v>693.52599999999995</v>
      </c>
      <c r="J2002" s="26">
        <v>669.77300000000002</v>
      </c>
      <c r="K2002" s="26">
        <v>675.45799999999997</v>
      </c>
      <c r="L2002" s="26">
        <v>695.07899999999995</v>
      </c>
      <c r="M2002" s="26">
        <v>681.90499999999997</v>
      </c>
      <c r="N2002" s="26">
        <v>664.83500000000004</v>
      </c>
    </row>
    <row r="2003" spans="1:14" x14ac:dyDescent="0.2">
      <c r="A2003" s="26"/>
      <c r="B2003" s="27" t="s">
        <v>2</v>
      </c>
      <c r="C2003" s="26">
        <v>20543.400000000001</v>
      </c>
      <c r="D2003" s="26">
        <v>23446</v>
      </c>
      <c r="E2003" s="26">
        <v>27336.799999999999</v>
      </c>
      <c r="F2003" s="26">
        <v>29849.9</v>
      </c>
      <c r="G2003" s="26">
        <v>24788.400000000001</v>
      </c>
      <c r="H2003" s="26">
        <v>29772.5</v>
      </c>
      <c r="I2003" s="26">
        <v>33384.485000000001</v>
      </c>
      <c r="J2003" s="26">
        <v>35863.61</v>
      </c>
      <c r="K2003" s="26">
        <v>38273.076000000001</v>
      </c>
      <c r="L2003" s="26">
        <v>46742.591</v>
      </c>
      <c r="M2003" s="26">
        <v>48597.457999999999</v>
      </c>
      <c r="N2003" s="26">
        <v>48669.883000000002</v>
      </c>
    </row>
    <row r="2004" spans="1:14" x14ac:dyDescent="0.2">
      <c r="A2004" s="26"/>
      <c r="B2004" s="27" t="s">
        <v>3</v>
      </c>
      <c r="C2004" s="26">
        <v>10070.299999999999</v>
      </c>
      <c r="D2004" s="26">
        <v>11267.9</v>
      </c>
      <c r="E2004" s="26">
        <v>13503.3</v>
      </c>
      <c r="F2004" s="26">
        <v>16340.2</v>
      </c>
      <c r="G2004" s="26">
        <v>15703.5</v>
      </c>
      <c r="H2004" s="26">
        <v>18699.8</v>
      </c>
      <c r="I2004" s="26">
        <v>21504.9</v>
      </c>
      <c r="J2004" s="26">
        <v>23147</v>
      </c>
      <c r="K2004" s="26">
        <v>24506.400000000001</v>
      </c>
      <c r="L2004" s="26">
        <v>24360</v>
      </c>
      <c r="M2004" s="26">
        <v>22082.883000000002</v>
      </c>
      <c r="N2004" s="26">
        <v>22102.261999999999</v>
      </c>
    </row>
    <row r="2005" spans="1:14" x14ac:dyDescent="0.2">
      <c r="A2005" s="26"/>
      <c r="B2005" s="27" t="s">
        <v>4</v>
      </c>
      <c r="C2005" s="26">
        <v>25361.703000000001</v>
      </c>
      <c r="D2005" s="26">
        <v>31382.123</v>
      </c>
      <c r="E2005" s="26">
        <v>35278.85</v>
      </c>
      <c r="F2005" s="26">
        <v>44456.964999999997</v>
      </c>
      <c r="G2005" s="26">
        <v>42962.072999999997</v>
      </c>
      <c r="H2005" s="26">
        <v>52098.633000000002</v>
      </c>
      <c r="I2005" s="26">
        <v>62683.266000000003</v>
      </c>
      <c r="J2005" s="26">
        <v>71207.485000000001</v>
      </c>
      <c r="K2005" s="26">
        <v>83607.687999999995</v>
      </c>
      <c r="L2005" s="26">
        <v>87623.297999999995</v>
      </c>
      <c r="M2005" s="26">
        <v>83142.654999999999</v>
      </c>
      <c r="N2005" s="26">
        <v>84143.683999999994</v>
      </c>
    </row>
    <row r="2006" spans="1:14" x14ac:dyDescent="0.2">
      <c r="A2006" s="26"/>
      <c r="B2006" s="27" t="s">
        <v>5</v>
      </c>
      <c r="C2006" s="26">
        <v>203.43700000000001</v>
      </c>
      <c r="D2006" s="26">
        <v>187.48400000000001</v>
      </c>
      <c r="E2006" s="26">
        <v>255.524</v>
      </c>
      <c r="F2006" s="26">
        <v>350.28199999999998</v>
      </c>
      <c r="G2006" s="26">
        <v>425.02100000000002</v>
      </c>
      <c r="H2006" s="26">
        <v>514.84799999999996</v>
      </c>
      <c r="I2006" s="26">
        <v>750.53099999999995</v>
      </c>
      <c r="J2006" s="26">
        <v>755.39599999999996</v>
      </c>
      <c r="K2006" s="26">
        <v>777.11199999999997</v>
      </c>
      <c r="L2006" s="26">
        <v>546.70299999999997</v>
      </c>
      <c r="M2006" s="26">
        <v>485.51600000000002</v>
      </c>
      <c r="N2006" s="26">
        <v>483.87799999999999</v>
      </c>
    </row>
    <row r="2007" spans="1:14" x14ac:dyDescent="0.2">
      <c r="A2007" s="26"/>
      <c r="B2007" s="27" t="s">
        <v>6</v>
      </c>
      <c r="C2007" s="26">
        <v>2035.93</v>
      </c>
      <c r="D2007" s="26">
        <v>2268.25</v>
      </c>
      <c r="E2007" s="26">
        <v>2371.5100000000002</v>
      </c>
      <c r="F2007" s="26">
        <v>2760.06</v>
      </c>
      <c r="G2007" s="26">
        <v>2801.97</v>
      </c>
      <c r="H2007" s="26">
        <v>4041.19</v>
      </c>
      <c r="I2007" s="26">
        <v>4531.7299999999996</v>
      </c>
      <c r="J2007" s="26">
        <v>4795.4799999999996</v>
      </c>
      <c r="K2007" s="26">
        <v>4808.4390000000003</v>
      </c>
      <c r="L2007" s="26">
        <v>4176.5519999999997</v>
      </c>
      <c r="M2007" s="26">
        <v>5449.0569999999998</v>
      </c>
      <c r="N2007" s="26">
        <v>5929.5870000000004</v>
      </c>
    </row>
    <row r="2008" spans="1:14" x14ac:dyDescent="0.2">
      <c r="A2008" s="26"/>
      <c r="B2008" s="27" t="s">
        <v>7</v>
      </c>
      <c r="C2008" s="26">
        <v>915.947</v>
      </c>
      <c r="D2008" s="26">
        <v>1438.64</v>
      </c>
      <c r="E2008" s="26">
        <v>2299.38</v>
      </c>
      <c r="F2008" s="26">
        <v>2520.46</v>
      </c>
      <c r="G2008" s="26">
        <v>2047.9</v>
      </c>
      <c r="H2008" s="26">
        <v>2562.36</v>
      </c>
      <c r="I2008" s="26">
        <v>3112.72</v>
      </c>
      <c r="J2008" s="26">
        <v>3257.5639999999999</v>
      </c>
      <c r="K2008" s="26">
        <v>3736.674</v>
      </c>
      <c r="L2008" s="26">
        <v>4380.174</v>
      </c>
      <c r="M2008" s="26">
        <v>4405.9430000000002</v>
      </c>
      <c r="N2008" s="26">
        <v>4529.7790000000014</v>
      </c>
    </row>
    <row r="2009" spans="1:14" x14ac:dyDescent="0.2">
      <c r="A2009" s="26"/>
      <c r="B2009" s="27" t="s">
        <v>8</v>
      </c>
      <c r="C2009" s="26">
        <v>9316.76</v>
      </c>
      <c r="D2009" s="26">
        <v>9594.17</v>
      </c>
      <c r="E2009" s="26">
        <v>9626.89</v>
      </c>
      <c r="F2009" s="26">
        <v>13482.7</v>
      </c>
      <c r="G2009" s="26">
        <v>13227.1</v>
      </c>
      <c r="H2009" s="26">
        <v>16609.8</v>
      </c>
      <c r="I2009" s="26">
        <v>19620.984</v>
      </c>
      <c r="J2009" s="26">
        <v>22045.631000000001</v>
      </c>
      <c r="K2009" s="26">
        <v>22566.291000000001</v>
      </c>
      <c r="L2009" s="26">
        <v>20546.861000000001</v>
      </c>
      <c r="M2009" s="26">
        <v>18697.942999999999</v>
      </c>
      <c r="N2009" s="26">
        <v>19276.153999999999</v>
      </c>
    </row>
    <row r="2010" spans="1:14" x14ac:dyDescent="0.2">
      <c r="A2010" s="26"/>
      <c r="B2010" s="27" t="s">
        <v>9</v>
      </c>
      <c r="C2010" s="26">
        <v>1139.1500000000001</v>
      </c>
      <c r="D2010" s="26">
        <v>1541.35</v>
      </c>
      <c r="E2010" s="26">
        <v>1849.18</v>
      </c>
      <c r="F2010" s="26">
        <v>2392.96</v>
      </c>
      <c r="G2010" s="26">
        <v>2389.94</v>
      </c>
      <c r="H2010" s="26">
        <v>3537.64</v>
      </c>
      <c r="I2010" s="26">
        <v>4792.7460000000001</v>
      </c>
      <c r="J2010" s="26">
        <v>5461.2550000000001</v>
      </c>
      <c r="K2010" s="26">
        <v>7095.82</v>
      </c>
      <c r="L2010" s="26">
        <v>8635.018</v>
      </c>
      <c r="M2010" s="26">
        <v>8374.9570000000003</v>
      </c>
      <c r="N2010" s="26">
        <v>8375.0360000000001</v>
      </c>
    </row>
    <row r="2011" spans="1:14" x14ac:dyDescent="0.2">
      <c r="A2011" s="26"/>
      <c r="B2011" s="27" t="s">
        <v>10</v>
      </c>
      <c r="C2011" s="26">
        <v>11292.9</v>
      </c>
      <c r="D2011" s="26">
        <v>15896.3</v>
      </c>
      <c r="E2011" s="26">
        <v>18404.900000000001</v>
      </c>
      <c r="F2011" s="26">
        <v>22320.2</v>
      </c>
      <c r="G2011" s="26">
        <v>21389.5</v>
      </c>
      <c r="H2011" s="26">
        <v>24169.200000000001</v>
      </c>
      <c r="I2011" s="26">
        <v>29176.978999999999</v>
      </c>
      <c r="J2011" s="26">
        <v>34210.381999999998</v>
      </c>
      <c r="K2011" s="26">
        <v>43939.582999999999</v>
      </c>
      <c r="L2011" s="26">
        <v>48600.45</v>
      </c>
      <c r="M2011" s="26">
        <v>45074.608999999997</v>
      </c>
      <c r="N2011" s="26">
        <v>44859.152999999998</v>
      </c>
    </row>
    <row r="2012" spans="1:14" x14ac:dyDescent="0.2">
      <c r="A2012" s="26"/>
      <c r="B2012" s="27" t="s">
        <v>11</v>
      </c>
      <c r="C2012" s="26">
        <v>278.59899999999999</v>
      </c>
      <c r="D2012" s="26">
        <v>260.93</v>
      </c>
      <c r="E2012" s="26">
        <v>285.44900000000001</v>
      </c>
      <c r="F2012" s="26">
        <v>404.70400000000001</v>
      </c>
      <c r="G2012" s="26">
        <v>460.70299999999997</v>
      </c>
      <c r="H2012" s="26">
        <v>472.01799999999997</v>
      </c>
      <c r="I2012" s="26">
        <v>490.23</v>
      </c>
      <c r="J2012" s="26">
        <v>476.28300000000002</v>
      </c>
      <c r="K2012" s="26">
        <v>454.40699999999998</v>
      </c>
      <c r="L2012" s="26">
        <v>504.637</v>
      </c>
      <c r="M2012" s="26">
        <v>453.94900000000001</v>
      </c>
      <c r="N2012" s="26">
        <v>465.85500000000002</v>
      </c>
    </row>
    <row r="2013" spans="1:14" x14ac:dyDescent="0.2">
      <c r="A2013" s="26"/>
      <c r="B2013" s="27" t="s">
        <v>12</v>
      </c>
      <c r="C2013" s="26">
        <v>178.98400000000001</v>
      </c>
      <c r="D2013" s="26">
        <v>194.911</v>
      </c>
      <c r="E2013" s="26">
        <v>185.98599999999999</v>
      </c>
      <c r="F2013" s="26">
        <v>225.535</v>
      </c>
      <c r="G2013" s="26">
        <v>220.005</v>
      </c>
      <c r="H2013" s="26">
        <v>191.63800000000001</v>
      </c>
      <c r="I2013" s="26">
        <v>207.35</v>
      </c>
      <c r="J2013" s="26">
        <v>205.49299999999999</v>
      </c>
      <c r="K2013" s="26">
        <v>229.36099999999999</v>
      </c>
      <c r="L2013" s="26">
        <v>232.90299999999999</v>
      </c>
      <c r="M2013" s="26">
        <v>200.68</v>
      </c>
      <c r="N2013" s="26">
        <v>224.24100000000001</v>
      </c>
    </row>
    <row r="2014" spans="1:14" x14ac:dyDescent="0.2">
      <c r="A2014" s="26" t="s">
        <v>250</v>
      </c>
      <c r="B2014" s="27" t="s">
        <v>1</v>
      </c>
      <c r="C2014" s="26" t="s">
        <v>88</v>
      </c>
      <c r="D2014" s="26" t="s">
        <v>88</v>
      </c>
      <c r="E2014" s="26" t="s">
        <v>88</v>
      </c>
      <c r="F2014" s="26" t="s">
        <v>88</v>
      </c>
      <c r="G2014" s="26" t="s">
        <v>88</v>
      </c>
      <c r="H2014" s="26" t="s">
        <v>88</v>
      </c>
      <c r="I2014" s="26">
        <v>238.05600000000001</v>
      </c>
      <c r="J2014" s="26">
        <v>261.41899999999998</v>
      </c>
      <c r="K2014" s="26">
        <v>263.58699999999999</v>
      </c>
      <c r="L2014" s="26">
        <v>291.899</v>
      </c>
      <c r="M2014" s="26">
        <v>279.14</v>
      </c>
      <c r="N2014" s="26">
        <v>287.90468800000002</v>
      </c>
    </row>
    <row r="2015" spans="1:14" x14ac:dyDescent="0.2">
      <c r="A2015" s="26"/>
      <c r="B2015" s="27" t="s">
        <v>61</v>
      </c>
      <c r="C2015" s="26" t="s">
        <v>88</v>
      </c>
      <c r="D2015" s="26" t="s">
        <v>88</v>
      </c>
      <c r="E2015" s="26" t="s">
        <v>88</v>
      </c>
      <c r="F2015" s="26" t="s">
        <v>88</v>
      </c>
      <c r="G2015" s="26" t="s">
        <v>88</v>
      </c>
      <c r="H2015" s="26" t="s">
        <v>88</v>
      </c>
      <c r="I2015" s="26">
        <v>0.59199999999999997</v>
      </c>
      <c r="J2015" s="26">
        <v>9.5000000000000001E-2</v>
      </c>
      <c r="K2015" s="26">
        <v>0.56999999999999995</v>
      </c>
      <c r="L2015" s="26">
        <v>1.1279999999999999</v>
      </c>
      <c r="M2015" s="26">
        <v>1.536</v>
      </c>
      <c r="N2015" s="26">
        <v>1.169797</v>
      </c>
    </row>
    <row r="2016" spans="1:14" x14ac:dyDescent="0.2">
      <c r="A2016" s="26"/>
      <c r="B2016" s="27" t="s">
        <v>2</v>
      </c>
      <c r="C2016" s="26" t="s">
        <v>88</v>
      </c>
      <c r="D2016" s="26" t="s">
        <v>88</v>
      </c>
      <c r="E2016" s="26" t="s">
        <v>88</v>
      </c>
      <c r="F2016" s="26" t="s">
        <v>88</v>
      </c>
      <c r="G2016" s="26" t="s">
        <v>88</v>
      </c>
      <c r="H2016" s="26" t="s">
        <v>88</v>
      </c>
      <c r="I2016" s="26">
        <v>46.084000000000003</v>
      </c>
      <c r="J2016" s="26">
        <v>51.302</v>
      </c>
      <c r="K2016" s="26">
        <v>52.408000000000001</v>
      </c>
      <c r="L2016" s="26">
        <v>58.351999999999997</v>
      </c>
      <c r="M2016" s="26">
        <v>50.57</v>
      </c>
      <c r="N2016" s="26">
        <v>35.652596000000003</v>
      </c>
    </row>
    <row r="2017" spans="1:14" x14ac:dyDescent="0.2">
      <c r="A2017" s="26"/>
      <c r="B2017" s="27" t="s">
        <v>3</v>
      </c>
      <c r="C2017" s="26" t="s">
        <v>88</v>
      </c>
      <c r="D2017" s="26" t="s">
        <v>88</v>
      </c>
      <c r="E2017" s="26" t="s">
        <v>88</v>
      </c>
      <c r="F2017" s="26" t="s">
        <v>88</v>
      </c>
      <c r="G2017" s="26" t="s">
        <v>88</v>
      </c>
      <c r="H2017" s="26" t="s">
        <v>88</v>
      </c>
      <c r="I2017" s="26">
        <v>88.531000000000006</v>
      </c>
      <c r="J2017" s="26">
        <v>91.8827</v>
      </c>
      <c r="K2017" s="26">
        <v>89.296000000000006</v>
      </c>
      <c r="L2017" s="26">
        <v>87.57</v>
      </c>
      <c r="M2017" s="26">
        <v>91.697999999999993</v>
      </c>
      <c r="N2017" s="26">
        <v>105.493545</v>
      </c>
    </row>
    <row r="2018" spans="1:14" x14ac:dyDescent="0.2">
      <c r="A2018" s="26"/>
      <c r="B2018" s="27" t="s">
        <v>4</v>
      </c>
      <c r="C2018" s="26" t="s">
        <v>88</v>
      </c>
      <c r="D2018" s="26" t="s">
        <v>88</v>
      </c>
      <c r="E2018" s="26" t="s">
        <v>88</v>
      </c>
      <c r="F2018" s="26" t="s">
        <v>88</v>
      </c>
      <c r="G2018" s="26" t="s">
        <v>88</v>
      </c>
      <c r="H2018" s="26" t="s">
        <v>88</v>
      </c>
      <c r="I2018" s="26">
        <v>102.849</v>
      </c>
      <c r="J2018" s="26">
        <v>118.14</v>
      </c>
      <c r="K2018" s="26">
        <v>121.313</v>
      </c>
      <c r="L2018" s="26">
        <v>144.84899999999999</v>
      </c>
      <c r="M2018" s="26">
        <v>135.33500000000001</v>
      </c>
      <c r="N2018" s="26">
        <v>145.58875</v>
      </c>
    </row>
    <row r="2019" spans="1:14" x14ac:dyDescent="0.2">
      <c r="A2019" s="26"/>
      <c r="B2019" s="27" t="s">
        <v>5</v>
      </c>
      <c r="C2019" s="26" t="s">
        <v>88</v>
      </c>
      <c r="D2019" s="26" t="s">
        <v>88</v>
      </c>
      <c r="E2019" s="26" t="s">
        <v>88</v>
      </c>
      <c r="F2019" s="26" t="s">
        <v>88</v>
      </c>
      <c r="G2019" s="26" t="s">
        <v>88</v>
      </c>
      <c r="H2019" s="26" t="s">
        <v>88</v>
      </c>
      <c r="I2019" s="26">
        <v>3.4804499999999998</v>
      </c>
      <c r="J2019" s="26">
        <v>10.0168</v>
      </c>
      <c r="K2019" s="26">
        <v>15.4358</v>
      </c>
      <c r="L2019" s="26">
        <v>3.19</v>
      </c>
      <c r="M2019" s="26">
        <v>2.8490000000000002</v>
      </c>
      <c r="N2019" s="26">
        <v>4.4097569999999999</v>
      </c>
    </row>
    <row r="2020" spans="1:14" x14ac:dyDescent="0.2">
      <c r="A2020" s="26"/>
      <c r="B2020" s="27" t="s">
        <v>6</v>
      </c>
      <c r="C2020" s="26" t="s">
        <v>88</v>
      </c>
      <c r="D2020" s="26" t="s">
        <v>88</v>
      </c>
      <c r="E2020" s="26" t="s">
        <v>88</v>
      </c>
      <c r="F2020" s="26" t="s">
        <v>88</v>
      </c>
      <c r="G2020" s="26" t="s">
        <v>88</v>
      </c>
      <c r="H2020" s="26" t="s">
        <v>88</v>
      </c>
      <c r="I2020" s="26">
        <v>4.8719999999999999</v>
      </c>
      <c r="J2020" s="26">
        <v>3.9329999999999998</v>
      </c>
      <c r="K2020" s="26">
        <v>4.8099999999999996</v>
      </c>
      <c r="L2020" s="26">
        <v>10.648</v>
      </c>
      <c r="M2020" s="26">
        <v>4.6539999999999999</v>
      </c>
      <c r="N2020" s="26" t="s">
        <v>13</v>
      </c>
    </row>
    <row r="2021" spans="1:14" x14ac:dyDescent="0.2">
      <c r="A2021" s="26"/>
      <c r="B2021" s="27" t="s">
        <v>7</v>
      </c>
      <c r="C2021" s="26" t="s">
        <v>88</v>
      </c>
      <c r="D2021" s="26" t="s">
        <v>88</v>
      </c>
      <c r="E2021" s="26" t="s">
        <v>88</v>
      </c>
      <c r="F2021" s="26" t="s">
        <v>88</v>
      </c>
      <c r="G2021" s="26" t="s">
        <v>88</v>
      </c>
      <c r="H2021" s="26" t="s">
        <v>88</v>
      </c>
      <c r="I2021" s="26">
        <v>1.726</v>
      </c>
      <c r="J2021" s="26">
        <v>1.6648000000000001</v>
      </c>
      <c r="K2021" s="26">
        <v>2.5195500000000002</v>
      </c>
      <c r="L2021" s="26">
        <v>3.1120000000000001</v>
      </c>
      <c r="M2021" s="26">
        <v>4.3970000000000002</v>
      </c>
      <c r="N2021" s="26" t="s">
        <v>13</v>
      </c>
    </row>
    <row r="2022" spans="1:14" x14ac:dyDescent="0.2">
      <c r="A2022" s="26"/>
      <c r="B2022" s="27" t="s">
        <v>8</v>
      </c>
      <c r="C2022" s="26" t="s">
        <v>88</v>
      </c>
      <c r="D2022" s="26" t="s">
        <v>88</v>
      </c>
      <c r="E2022" s="26" t="s">
        <v>88</v>
      </c>
      <c r="F2022" s="26" t="s">
        <v>88</v>
      </c>
      <c r="G2022" s="26" t="s">
        <v>88</v>
      </c>
      <c r="H2022" s="26" t="s">
        <v>88</v>
      </c>
      <c r="I2022" s="26">
        <v>0.86592199999999997</v>
      </c>
      <c r="J2022" s="26">
        <v>0.56983200000000001</v>
      </c>
      <c r="K2022" s="26">
        <v>1.35754</v>
      </c>
      <c r="L2022" s="26">
        <v>1.1559999999999999</v>
      </c>
      <c r="M2022" s="26">
        <v>1.788</v>
      </c>
      <c r="N2022" s="26" t="s">
        <v>13</v>
      </c>
    </row>
    <row r="2023" spans="1:14" x14ac:dyDescent="0.2">
      <c r="A2023" s="26"/>
      <c r="B2023" s="27" t="s">
        <v>9</v>
      </c>
      <c r="C2023" s="26" t="s">
        <v>88</v>
      </c>
      <c r="D2023" s="26" t="s">
        <v>88</v>
      </c>
      <c r="E2023" s="26" t="s">
        <v>88</v>
      </c>
      <c r="F2023" s="26" t="s">
        <v>88</v>
      </c>
      <c r="G2023" s="26" t="s">
        <v>88</v>
      </c>
      <c r="H2023" s="26" t="s">
        <v>88</v>
      </c>
      <c r="I2023" s="26">
        <v>16.559000000000001</v>
      </c>
      <c r="J2023" s="26">
        <v>15.167999999999999</v>
      </c>
      <c r="K2023" s="26">
        <v>18.704000000000001</v>
      </c>
      <c r="L2023" s="26">
        <v>19.675999999999998</v>
      </c>
      <c r="M2023" s="26">
        <v>19.972000000000001</v>
      </c>
      <c r="N2023" s="26">
        <v>31.087340999999999</v>
      </c>
    </row>
    <row r="2024" spans="1:14" x14ac:dyDescent="0.2">
      <c r="A2024" s="26"/>
      <c r="B2024" s="27" t="s">
        <v>10</v>
      </c>
      <c r="C2024" s="26" t="s">
        <v>88</v>
      </c>
      <c r="D2024" s="26" t="s">
        <v>88</v>
      </c>
      <c r="E2024" s="26" t="s">
        <v>88</v>
      </c>
      <c r="F2024" s="26" t="s">
        <v>88</v>
      </c>
      <c r="G2024" s="26" t="s">
        <v>88</v>
      </c>
      <c r="H2024" s="26" t="s">
        <v>88</v>
      </c>
      <c r="I2024" s="26">
        <v>74.837999999999994</v>
      </c>
      <c r="J2024" s="26">
        <v>84.408000000000001</v>
      </c>
      <c r="K2024" s="26">
        <v>78.373999999999995</v>
      </c>
      <c r="L2024" s="26">
        <v>106.011</v>
      </c>
      <c r="M2024" s="26">
        <v>99.676000000000002</v>
      </c>
      <c r="N2024" s="26" t="s">
        <v>13</v>
      </c>
    </row>
    <row r="2025" spans="1:14" x14ac:dyDescent="0.2">
      <c r="A2025" s="26"/>
      <c r="B2025" s="27" t="s">
        <v>11</v>
      </c>
      <c r="C2025" s="26" t="s">
        <v>88</v>
      </c>
      <c r="D2025" s="26" t="s">
        <v>88</v>
      </c>
      <c r="E2025" s="26" t="s">
        <v>88</v>
      </c>
      <c r="F2025" s="26" t="s">
        <v>88</v>
      </c>
      <c r="G2025" s="26" t="s">
        <v>88</v>
      </c>
      <c r="H2025" s="26" t="s">
        <v>88</v>
      </c>
      <c r="I2025" s="26">
        <v>0.11700000000000001</v>
      </c>
      <c r="J2025" s="26">
        <v>0.16200000000000001</v>
      </c>
      <c r="K2025" s="26">
        <v>8.4000000000000005E-2</v>
      </c>
      <c r="L2025" s="26">
        <v>0.79300000000000004</v>
      </c>
      <c r="M2025" s="26">
        <v>1.022</v>
      </c>
      <c r="N2025" s="26" t="s">
        <v>13</v>
      </c>
    </row>
    <row r="2026" spans="1:14" x14ac:dyDescent="0.2">
      <c r="A2026" s="26"/>
      <c r="B2026" s="27" t="s">
        <v>12</v>
      </c>
      <c r="C2026" s="26" t="s">
        <v>88</v>
      </c>
      <c r="D2026" s="26" t="s">
        <v>88</v>
      </c>
      <c r="E2026" s="26" t="s">
        <v>88</v>
      </c>
      <c r="F2026" s="26" t="s">
        <v>88</v>
      </c>
      <c r="G2026" s="26" t="s">
        <v>88</v>
      </c>
      <c r="H2026" s="26" t="s">
        <v>88</v>
      </c>
      <c r="I2026" s="26">
        <v>0.39106099999999999</v>
      </c>
      <c r="J2026" s="26">
        <v>2.218</v>
      </c>
      <c r="K2026" s="26">
        <v>2.8000000000000001E-2</v>
      </c>
      <c r="L2026" s="26">
        <v>0.26300000000000001</v>
      </c>
      <c r="M2026" s="26">
        <v>0.97799999999999998</v>
      </c>
      <c r="N2026" s="26">
        <v>1.673341</v>
      </c>
    </row>
    <row r="2027" spans="1:14" x14ac:dyDescent="0.2">
      <c r="A2027" s="26" t="s">
        <v>251</v>
      </c>
      <c r="B2027" s="27" t="s">
        <v>1</v>
      </c>
      <c r="C2027" s="26">
        <v>5585.6490682599997</v>
      </c>
      <c r="D2027" s="26">
        <v>6148.0792639800002</v>
      </c>
      <c r="E2027" s="26">
        <v>7835.6077505800004</v>
      </c>
      <c r="F2027" s="26">
        <v>9993.4745939599998</v>
      </c>
      <c r="G2027" s="26">
        <v>7854.6572784099999</v>
      </c>
      <c r="H2027" s="26">
        <v>7279.04616515</v>
      </c>
      <c r="I2027" s="26">
        <v>7651.9930392799997</v>
      </c>
      <c r="J2027" s="26">
        <v>7232.2790588199996</v>
      </c>
      <c r="K2027" s="26">
        <v>8723.5231870000007</v>
      </c>
      <c r="L2027" s="26">
        <v>8906.0951453500002</v>
      </c>
      <c r="M2027" s="26">
        <v>7922.8400093600003</v>
      </c>
      <c r="N2027" s="26">
        <v>7950.3526372899996</v>
      </c>
    </row>
    <row r="2028" spans="1:14" x14ac:dyDescent="0.2">
      <c r="A2028" s="26"/>
      <c r="B2028" s="27" t="s">
        <v>61</v>
      </c>
      <c r="C2028" s="26" t="s">
        <v>13</v>
      </c>
      <c r="D2028" s="26" t="s">
        <v>13</v>
      </c>
      <c r="E2028" s="26" t="s">
        <v>13</v>
      </c>
      <c r="F2028" s="26">
        <v>309.19163179999998</v>
      </c>
      <c r="G2028" s="26">
        <v>268.81418722000001</v>
      </c>
      <c r="H2028" s="26">
        <v>324.55785860999998</v>
      </c>
      <c r="I2028" s="26">
        <v>361.35620180000001</v>
      </c>
      <c r="J2028" s="26">
        <v>312.96288364999998</v>
      </c>
      <c r="K2028" s="26">
        <v>342.55714927999998</v>
      </c>
      <c r="L2028" s="26">
        <v>309.12885366</v>
      </c>
      <c r="M2028" s="26">
        <v>263.07062868999998</v>
      </c>
      <c r="N2028" s="26">
        <v>279.67609642999997</v>
      </c>
    </row>
    <row r="2029" spans="1:14" x14ac:dyDescent="0.2">
      <c r="A2029" s="26"/>
      <c r="B2029" s="27" t="s">
        <v>2</v>
      </c>
      <c r="C2029" s="26" t="s">
        <v>13</v>
      </c>
      <c r="D2029" s="26" t="s">
        <v>13</v>
      </c>
      <c r="E2029" s="26" t="s">
        <v>13</v>
      </c>
      <c r="F2029" s="26">
        <v>2633.9317965400001</v>
      </c>
      <c r="G2029" s="26">
        <v>1790.8738703399999</v>
      </c>
      <c r="H2029" s="26">
        <v>1909.46990676</v>
      </c>
      <c r="I2029" s="26">
        <v>2073.6068143299999</v>
      </c>
      <c r="J2029" s="26">
        <v>1937.10958811</v>
      </c>
      <c r="K2029" s="26">
        <v>2205.77593841</v>
      </c>
      <c r="L2029" s="26">
        <v>2312.09808273</v>
      </c>
      <c r="M2029" s="26">
        <v>2024.49041156</v>
      </c>
      <c r="N2029" s="26">
        <v>2059.1764073200002</v>
      </c>
    </row>
    <row r="2030" spans="1:14" x14ac:dyDescent="0.2">
      <c r="A2030" s="26"/>
      <c r="B2030" s="27" t="s">
        <v>3</v>
      </c>
      <c r="C2030" s="26" t="s">
        <v>13</v>
      </c>
      <c r="D2030" s="26" t="s">
        <v>13</v>
      </c>
      <c r="E2030" s="26" t="s">
        <v>13</v>
      </c>
      <c r="F2030" s="26">
        <v>2240.1713181099999</v>
      </c>
      <c r="G2030" s="26">
        <v>2098.4318041500001</v>
      </c>
      <c r="H2030" s="26">
        <v>1944.1898581999999</v>
      </c>
      <c r="I2030" s="26">
        <v>2185.78743343</v>
      </c>
      <c r="J2030" s="26">
        <v>2140.5043245100001</v>
      </c>
      <c r="K2030" s="26">
        <v>2368.0258750100002</v>
      </c>
      <c r="L2030" s="26">
        <v>2426.9931845699998</v>
      </c>
      <c r="M2030" s="26">
        <v>2126.3027375000001</v>
      </c>
      <c r="N2030" s="26">
        <v>2240.4566680799999</v>
      </c>
    </row>
    <row r="2031" spans="1:14" x14ac:dyDescent="0.2">
      <c r="A2031" s="26"/>
      <c r="B2031" s="27" t="s">
        <v>4</v>
      </c>
      <c r="C2031" s="26" t="s">
        <v>13</v>
      </c>
      <c r="D2031" s="26" t="s">
        <v>13</v>
      </c>
      <c r="E2031" s="26" t="s">
        <v>13</v>
      </c>
      <c r="F2031" s="26">
        <v>4810.1798474999996</v>
      </c>
      <c r="G2031" s="26">
        <v>3696.5374166900001</v>
      </c>
      <c r="H2031" s="26">
        <v>3100.8285415800001</v>
      </c>
      <c r="I2031" s="26">
        <v>3031.2425896999998</v>
      </c>
      <c r="J2031" s="26">
        <v>2841.70226254</v>
      </c>
      <c r="K2031" s="26">
        <v>3807.1642242799999</v>
      </c>
      <c r="L2031" s="26">
        <v>3857.8750243700001</v>
      </c>
      <c r="M2031" s="26">
        <v>3508.9762315900002</v>
      </c>
      <c r="N2031" s="26">
        <v>3371.0434654400001</v>
      </c>
    </row>
    <row r="2032" spans="1:14" x14ac:dyDescent="0.2">
      <c r="A2032" s="26"/>
      <c r="B2032" s="27" t="s">
        <v>5</v>
      </c>
      <c r="C2032" s="26" t="s">
        <v>13</v>
      </c>
      <c r="D2032" s="26" t="s">
        <v>13</v>
      </c>
      <c r="E2032" s="26" t="s">
        <v>13</v>
      </c>
      <c r="F2032" s="26">
        <v>526.44829883</v>
      </c>
      <c r="G2032" s="26">
        <v>385.02823544</v>
      </c>
      <c r="H2032" s="26">
        <v>473.08815994999998</v>
      </c>
      <c r="I2032" s="26">
        <v>538.28243539000005</v>
      </c>
      <c r="J2032" s="26">
        <v>421.28001375000002</v>
      </c>
      <c r="K2032" s="26">
        <v>152.02633175</v>
      </c>
      <c r="L2032" s="26">
        <v>221.16643736</v>
      </c>
      <c r="M2032" s="26">
        <v>175.8979836</v>
      </c>
      <c r="N2032" s="26">
        <v>134.17871460000001</v>
      </c>
    </row>
    <row r="2033" spans="1:14" x14ac:dyDescent="0.2">
      <c r="A2033" s="26"/>
      <c r="B2033" s="27" t="s">
        <v>6</v>
      </c>
      <c r="C2033" s="26" t="s">
        <v>13</v>
      </c>
      <c r="D2033" s="26" t="s">
        <v>13</v>
      </c>
      <c r="E2033" s="26" t="s">
        <v>13</v>
      </c>
      <c r="F2033" s="26">
        <v>137.65882746</v>
      </c>
      <c r="G2033" s="26">
        <v>169.44128171</v>
      </c>
      <c r="H2033" s="26">
        <v>289.48152787999999</v>
      </c>
      <c r="I2033" s="26">
        <v>337.8865543</v>
      </c>
      <c r="J2033" s="26">
        <v>380.70463591999999</v>
      </c>
      <c r="K2033" s="26">
        <v>195.70900699000001</v>
      </c>
      <c r="L2033" s="26">
        <v>116.75252842</v>
      </c>
      <c r="M2033" s="26">
        <v>196.19390479</v>
      </c>
      <c r="N2033" s="26">
        <v>136.54065989</v>
      </c>
    </row>
    <row r="2034" spans="1:14" x14ac:dyDescent="0.2">
      <c r="A2034" s="26"/>
      <c r="B2034" s="27" t="s">
        <v>7</v>
      </c>
      <c r="C2034" s="26" t="s">
        <v>13</v>
      </c>
      <c r="D2034" s="26" t="s">
        <v>13</v>
      </c>
      <c r="E2034" s="26" t="s">
        <v>13</v>
      </c>
      <c r="F2034" s="26">
        <v>1023.64051179</v>
      </c>
      <c r="G2034" s="26">
        <v>473.98350531</v>
      </c>
      <c r="H2034" s="26">
        <v>390.34985640000002</v>
      </c>
      <c r="I2034" s="26">
        <v>339.55093905000001</v>
      </c>
      <c r="J2034" s="26">
        <v>276.2230515</v>
      </c>
      <c r="K2034" s="26">
        <v>186.68036895</v>
      </c>
      <c r="L2034" s="26">
        <v>169.55651286</v>
      </c>
      <c r="M2034" s="26">
        <v>196.63753148000001</v>
      </c>
      <c r="N2034" s="26">
        <v>116.35328111</v>
      </c>
    </row>
    <row r="2035" spans="1:14" x14ac:dyDescent="0.2">
      <c r="A2035" s="26"/>
      <c r="B2035" s="27" t="s">
        <v>8</v>
      </c>
      <c r="C2035" s="26" t="s">
        <v>13</v>
      </c>
      <c r="D2035" s="26" t="s">
        <v>13</v>
      </c>
      <c r="E2035" s="26" t="s">
        <v>13</v>
      </c>
      <c r="F2035" s="26">
        <v>220.35318325</v>
      </c>
      <c r="G2035" s="26">
        <v>189.89096702000001</v>
      </c>
      <c r="H2035" s="26">
        <v>168.27156997</v>
      </c>
      <c r="I2035" s="26">
        <v>176.47871574000001</v>
      </c>
      <c r="J2035" s="26">
        <v>181.04288704999999</v>
      </c>
      <c r="K2035" s="26">
        <v>571.32690441</v>
      </c>
      <c r="L2035" s="26">
        <v>678.75674477999996</v>
      </c>
      <c r="M2035" s="26">
        <v>523.03587054000002</v>
      </c>
      <c r="N2035" s="26">
        <v>588.74753132000001</v>
      </c>
    </row>
    <row r="2036" spans="1:14" x14ac:dyDescent="0.2">
      <c r="A2036" s="26"/>
      <c r="B2036" s="27" t="s">
        <v>9</v>
      </c>
      <c r="C2036" s="26" t="s">
        <v>13</v>
      </c>
      <c r="D2036" s="26" t="s">
        <v>13</v>
      </c>
      <c r="E2036" s="26" t="s">
        <v>13</v>
      </c>
      <c r="F2036" s="26">
        <v>506.79310399000002</v>
      </c>
      <c r="G2036" s="26">
        <v>506.80313937</v>
      </c>
      <c r="H2036" s="26">
        <v>360.23148717999999</v>
      </c>
      <c r="I2036" s="26">
        <v>389.29951678999998</v>
      </c>
      <c r="J2036" s="26">
        <v>374.50105336000001</v>
      </c>
      <c r="K2036" s="26">
        <v>835.81288944000005</v>
      </c>
      <c r="L2036" s="26">
        <v>809.97066591999999</v>
      </c>
      <c r="M2036" s="26">
        <v>719.67340202000003</v>
      </c>
      <c r="N2036" s="26">
        <v>719.26208869000004</v>
      </c>
    </row>
    <row r="2037" spans="1:14" x14ac:dyDescent="0.2">
      <c r="A2037" s="26"/>
      <c r="B2037" s="27" t="s">
        <v>10</v>
      </c>
      <c r="C2037" s="26" t="s">
        <v>13</v>
      </c>
      <c r="D2037" s="26" t="s">
        <v>13</v>
      </c>
      <c r="E2037" s="26" t="s">
        <v>13</v>
      </c>
      <c r="F2037" s="26">
        <v>1831.40733916</v>
      </c>
      <c r="G2037" s="26">
        <v>1528.8462405099999</v>
      </c>
      <c r="H2037" s="26">
        <v>1138.7940451500001</v>
      </c>
      <c r="I2037" s="26">
        <v>993.90381309999998</v>
      </c>
      <c r="J2037" s="26">
        <v>902.70706518999998</v>
      </c>
      <c r="K2037" s="26">
        <v>1769.08196011</v>
      </c>
      <c r="L2037" s="26">
        <v>1800.77507758</v>
      </c>
      <c r="M2037" s="26">
        <v>1636.5388688999999</v>
      </c>
      <c r="N2037" s="26">
        <v>1608.4167094100001</v>
      </c>
    </row>
    <row r="2038" spans="1:14" x14ac:dyDescent="0.2">
      <c r="A2038" s="26"/>
      <c r="B2038" s="27" t="s">
        <v>11</v>
      </c>
      <c r="C2038" s="26" t="s">
        <v>13</v>
      </c>
      <c r="D2038" s="26" t="s">
        <v>13</v>
      </c>
      <c r="E2038" s="26" t="s">
        <v>13</v>
      </c>
      <c r="F2038" s="26">
        <v>165.68439731000001</v>
      </c>
      <c r="G2038" s="26">
        <v>183.90342203</v>
      </c>
      <c r="H2038" s="26">
        <v>132.72678368000001</v>
      </c>
      <c r="I2038" s="26">
        <v>150.86063168000001</v>
      </c>
      <c r="J2038" s="26">
        <v>118.35346203</v>
      </c>
      <c r="K2038" s="26">
        <v>77.407293809999999</v>
      </c>
      <c r="L2038" s="26">
        <v>55.722797649999997</v>
      </c>
      <c r="M2038" s="26">
        <v>50.795256289999998</v>
      </c>
      <c r="N2038" s="26">
        <v>52.577395549999999</v>
      </c>
    </row>
    <row r="2039" spans="1:14" x14ac:dyDescent="0.2">
      <c r="A2039" s="26"/>
      <c r="B2039" s="27" t="s">
        <v>12</v>
      </c>
      <c r="C2039" s="26" t="s">
        <v>13</v>
      </c>
      <c r="D2039" s="26" t="s">
        <v>13</v>
      </c>
      <c r="E2039" s="26" t="s">
        <v>13</v>
      </c>
      <c r="F2039" s="26">
        <v>97.280488869999999</v>
      </c>
      <c r="G2039" s="26">
        <v>73.519590030000003</v>
      </c>
      <c r="H2039" s="26">
        <v>35.502774369999997</v>
      </c>
      <c r="I2039" s="26">
        <v>29.168096800000001</v>
      </c>
      <c r="J2039" s="26">
        <v>68.296484719999995</v>
      </c>
      <c r="K2039" s="26">
        <v>18.986694700000001</v>
      </c>
      <c r="L2039" s="26">
        <v>5.1742597799999999</v>
      </c>
      <c r="M2039" s="26">
        <v>10.3143206</v>
      </c>
      <c r="N2039" s="26">
        <v>15.122028179999999</v>
      </c>
    </row>
    <row r="2040" spans="1:14" x14ac:dyDescent="0.2">
      <c r="A2040" s="26" t="s">
        <v>252</v>
      </c>
      <c r="B2040" s="27" t="s">
        <v>1</v>
      </c>
      <c r="C2040" s="26">
        <v>2929.54673774</v>
      </c>
      <c r="D2040" s="26">
        <v>3374.4067248599999</v>
      </c>
      <c r="E2040" s="26">
        <v>4419.07313669</v>
      </c>
      <c r="F2040" s="26">
        <v>5359.8789418300003</v>
      </c>
      <c r="G2040" s="26">
        <v>4602.2898078600001</v>
      </c>
      <c r="H2040" s="26">
        <v>4561.3175373599997</v>
      </c>
      <c r="I2040" s="26">
        <v>4865.4697611000001</v>
      </c>
      <c r="J2040" s="26">
        <v>4621.6468326800004</v>
      </c>
      <c r="K2040" s="26">
        <v>4760.7477305499997</v>
      </c>
      <c r="L2040" s="26">
        <v>5123.4458978000002</v>
      </c>
      <c r="M2040" s="26">
        <v>4442.58860611</v>
      </c>
      <c r="N2040" s="26">
        <v>4676.8901225999998</v>
      </c>
    </row>
    <row r="2041" spans="1:14" x14ac:dyDescent="0.2">
      <c r="A2041" s="26"/>
      <c r="B2041" s="27" t="s">
        <v>61</v>
      </c>
      <c r="C2041" s="26" t="s">
        <v>13</v>
      </c>
      <c r="D2041" s="26" t="s">
        <v>13</v>
      </c>
      <c r="E2041" s="26" t="s">
        <v>13</v>
      </c>
      <c r="F2041" s="26">
        <v>162.18473377999999</v>
      </c>
      <c r="G2041" s="26">
        <v>81.129140269999994</v>
      </c>
      <c r="H2041" s="26">
        <v>105.95394976</v>
      </c>
      <c r="I2041" s="26">
        <v>120.94167691</v>
      </c>
      <c r="J2041" s="26">
        <v>236.41451687</v>
      </c>
      <c r="K2041" s="26">
        <v>122.55048402</v>
      </c>
      <c r="L2041" s="26">
        <v>96.055489289999997</v>
      </c>
      <c r="M2041" s="26">
        <v>94.048858820000007</v>
      </c>
      <c r="N2041" s="26">
        <v>91.331072669999998</v>
      </c>
    </row>
    <row r="2042" spans="1:14" x14ac:dyDescent="0.2">
      <c r="A2042" s="26"/>
      <c r="B2042" s="27" t="s">
        <v>2</v>
      </c>
      <c r="C2042" s="26" t="s">
        <v>13</v>
      </c>
      <c r="D2042" s="26" t="s">
        <v>13</v>
      </c>
      <c r="E2042" s="26" t="s">
        <v>13</v>
      </c>
      <c r="F2042" s="26">
        <v>1289.4894987099999</v>
      </c>
      <c r="G2042" s="26">
        <v>911.01599979000002</v>
      </c>
      <c r="H2042" s="26">
        <v>948.28785039000002</v>
      </c>
      <c r="I2042" s="26">
        <v>1007.8473076499999</v>
      </c>
      <c r="J2042" s="26">
        <v>916.10625289999996</v>
      </c>
      <c r="K2042" s="26">
        <v>979.47445359999995</v>
      </c>
      <c r="L2042" s="26">
        <v>1080.3589078800001</v>
      </c>
      <c r="M2042" s="26">
        <v>943.70488177000004</v>
      </c>
      <c r="N2042" s="26">
        <v>1015.84539182</v>
      </c>
    </row>
    <row r="2043" spans="1:14" x14ac:dyDescent="0.2">
      <c r="A2043" s="26"/>
      <c r="B2043" s="27" t="s">
        <v>3</v>
      </c>
      <c r="C2043" s="26" t="s">
        <v>13</v>
      </c>
      <c r="D2043" s="26" t="s">
        <v>13</v>
      </c>
      <c r="E2043" s="26" t="s">
        <v>13</v>
      </c>
      <c r="F2043" s="26">
        <v>1358.128451</v>
      </c>
      <c r="G2043" s="26">
        <v>1278.2258624399999</v>
      </c>
      <c r="H2043" s="26">
        <v>1222.4436954</v>
      </c>
      <c r="I2043" s="26">
        <v>1135.7396556599999</v>
      </c>
      <c r="J2043" s="26">
        <v>937.94889848000003</v>
      </c>
      <c r="K2043" s="26">
        <v>939.77500101999999</v>
      </c>
      <c r="L2043" s="26">
        <v>988.41629175000003</v>
      </c>
      <c r="M2043" s="26">
        <v>911.87466658000005</v>
      </c>
      <c r="N2043" s="26">
        <v>941.94700403000002</v>
      </c>
    </row>
    <row r="2044" spans="1:14" x14ac:dyDescent="0.2">
      <c r="A2044" s="26"/>
      <c r="B2044" s="27" t="s">
        <v>4</v>
      </c>
      <c r="C2044" s="26" t="s">
        <v>13</v>
      </c>
      <c r="D2044" s="26" t="s">
        <v>13</v>
      </c>
      <c r="E2044" s="26" t="s">
        <v>13</v>
      </c>
      <c r="F2044" s="26">
        <v>2550.0762583300002</v>
      </c>
      <c r="G2044" s="26">
        <v>2331.9188053399998</v>
      </c>
      <c r="H2044" s="26">
        <v>2284.6320417900001</v>
      </c>
      <c r="I2044" s="26">
        <v>2600.94112086</v>
      </c>
      <c r="J2044" s="26">
        <v>2531.1771644099999</v>
      </c>
      <c r="K2044" s="26">
        <v>2718.9477919000001</v>
      </c>
      <c r="L2044" s="26">
        <v>2958.6152088700001</v>
      </c>
      <c r="M2044" s="26">
        <v>2492.96019892</v>
      </c>
      <c r="N2044" s="26">
        <v>2627.7666540599998</v>
      </c>
    </row>
    <row r="2045" spans="1:14" x14ac:dyDescent="0.2">
      <c r="A2045" s="26"/>
      <c r="B2045" s="27" t="s">
        <v>5</v>
      </c>
      <c r="C2045" s="26" t="s">
        <v>13</v>
      </c>
      <c r="D2045" s="26" t="s">
        <v>13</v>
      </c>
      <c r="E2045" s="26" t="s">
        <v>13</v>
      </c>
      <c r="F2045" s="26">
        <v>227.61587258</v>
      </c>
      <c r="G2045" s="26">
        <v>139.76790129</v>
      </c>
      <c r="H2045" s="26">
        <v>90.060857290000001</v>
      </c>
      <c r="I2045" s="26">
        <v>105.65020052</v>
      </c>
      <c r="J2045" s="26">
        <v>132.34073498999999</v>
      </c>
      <c r="K2045" s="26">
        <v>343.35379382000002</v>
      </c>
      <c r="L2045" s="26">
        <v>311.11895356999997</v>
      </c>
      <c r="M2045" s="26">
        <v>133.08800776999999</v>
      </c>
      <c r="N2045" s="26">
        <v>115.42291862</v>
      </c>
    </row>
    <row r="2046" spans="1:14" x14ac:dyDescent="0.2">
      <c r="A2046" s="26"/>
      <c r="B2046" s="27" t="s">
        <v>6</v>
      </c>
      <c r="C2046" s="26" t="s">
        <v>13</v>
      </c>
      <c r="D2046" s="26" t="s">
        <v>13</v>
      </c>
      <c r="E2046" s="26" t="s">
        <v>13</v>
      </c>
      <c r="F2046" s="26">
        <v>129.84259466</v>
      </c>
      <c r="G2046" s="26">
        <v>103.60590111</v>
      </c>
      <c r="H2046" s="26">
        <v>117.87376911</v>
      </c>
      <c r="I2046" s="26">
        <v>130.67261644000001</v>
      </c>
      <c r="J2046" s="26">
        <v>111.78295091</v>
      </c>
      <c r="K2046" s="26">
        <v>110.60081602</v>
      </c>
      <c r="L2046" s="26">
        <v>128.29510793</v>
      </c>
      <c r="M2046" s="26">
        <v>110.57395312</v>
      </c>
      <c r="N2046" s="26">
        <v>113.07785645</v>
      </c>
    </row>
    <row r="2047" spans="1:14" x14ac:dyDescent="0.2">
      <c r="A2047" s="26"/>
      <c r="B2047" s="27" t="s">
        <v>7</v>
      </c>
      <c r="C2047" s="26" t="s">
        <v>13</v>
      </c>
      <c r="D2047" s="26" t="s">
        <v>13</v>
      </c>
      <c r="E2047" s="26" t="s">
        <v>13</v>
      </c>
      <c r="F2047" s="26">
        <v>64.287972839999995</v>
      </c>
      <c r="G2047" s="26">
        <v>142.12708276000001</v>
      </c>
      <c r="H2047" s="26">
        <v>113.90049599</v>
      </c>
      <c r="I2047" s="26">
        <v>134.84301909000001</v>
      </c>
      <c r="J2047" s="26">
        <v>109.21322790000001</v>
      </c>
      <c r="K2047" s="26">
        <v>106.75036745</v>
      </c>
      <c r="L2047" s="26">
        <v>149.78818702999999</v>
      </c>
      <c r="M2047" s="26">
        <v>142.40416830999999</v>
      </c>
      <c r="N2047" s="26">
        <v>165.44754914000001</v>
      </c>
    </row>
    <row r="2048" spans="1:14" x14ac:dyDescent="0.2">
      <c r="A2048" s="26"/>
      <c r="B2048" s="27" t="s">
        <v>8</v>
      </c>
      <c r="C2048" s="26" t="s">
        <v>13</v>
      </c>
      <c r="D2048" s="26" t="s">
        <v>13</v>
      </c>
      <c r="E2048" s="26" t="s">
        <v>13</v>
      </c>
      <c r="F2048" s="26">
        <v>255.23056652</v>
      </c>
      <c r="G2048" s="26">
        <v>287.78362288</v>
      </c>
      <c r="H2048" s="26">
        <v>344.35033672999998</v>
      </c>
      <c r="I2048" s="26">
        <v>380.89677558</v>
      </c>
      <c r="J2048" s="26">
        <v>357.19149831999999</v>
      </c>
      <c r="K2048" s="26">
        <v>253.06741338</v>
      </c>
      <c r="L2048" s="26">
        <v>241.73080315999999</v>
      </c>
      <c r="M2048" s="26">
        <v>221.14790624</v>
      </c>
      <c r="N2048" s="26">
        <v>223.12507224000001</v>
      </c>
    </row>
    <row r="2049" spans="1:14" x14ac:dyDescent="0.2">
      <c r="A2049" s="26"/>
      <c r="B2049" s="27" t="s">
        <v>9</v>
      </c>
      <c r="C2049" s="26" t="s">
        <v>13</v>
      </c>
      <c r="D2049" s="26" t="s">
        <v>13</v>
      </c>
      <c r="E2049" s="26" t="s">
        <v>13</v>
      </c>
      <c r="F2049" s="26">
        <v>501.02634002999997</v>
      </c>
      <c r="G2049" s="26">
        <v>511.45680620000002</v>
      </c>
      <c r="H2049" s="26">
        <v>496.65913952</v>
      </c>
      <c r="I2049" s="26">
        <v>579.68596867999997</v>
      </c>
      <c r="J2049" s="26">
        <v>598.74546122000004</v>
      </c>
      <c r="K2049" s="26">
        <v>610.62803470999995</v>
      </c>
      <c r="L2049" s="26">
        <v>640.54682637999997</v>
      </c>
      <c r="M2049" s="26">
        <v>590.68894116000001</v>
      </c>
      <c r="N2049" s="26">
        <v>562.40154729000005</v>
      </c>
    </row>
    <row r="2050" spans="1:14" x14ac:dyDescent="0.2">
      <c r="A2050" s="26"/>
      <c r="B2050" s="27" t="s">
        <v>10</v>
      </c>
      <c r="C2050" s="26" t="s">
        <v>13</v>
      </c>
      <c r="D2050" s="26" t="s">
        <v>13</v>
      </c>
      <c r="E2050" s="26" t="s">
        <v>13</v>
      </c>
      <c r="F2050" s="26">
        <v>1226.8802059899999</v>
      </c>
      <c r="G2050" s="26">
        <v>975.99153185</v>
      </c>
      <c r="H2050" s="26">
        <v>981.39845968999998</v>
      </c>
      <c r="I2050" s="26">
        <v>1114.8876424</v>
      </c>
      <c r="J2050" s="26">
        <v>1083.1382485199999</v>
      </c>
      <c r="K2050" s="26">
        <v>1147.6992241999999</v>
      </c>
      <c r="L2050" s="26">
        <v>1331.11149733</v>
      </c>
      <c r="M2050" s="26">
        <v>1136.0170530099999</v>
      </c>
      <c r="N2050" s="26">
        <v>1264.8938192799999</v>
      </c>
    </row>
    <row r="2051" spans="1:14" x14ac:dyDescent="0.2">
      <c r="A2051" s="26"/>
      <c r="B2051" s="27" t="s">
        <v>11</v>
      </c>
      <c r="C2051" s="26" t="s">
        <v>13</v>
      </c>
      <c r="D2051" s="26" t="s">
        <v>13</v>
      </c>
      <c r="E2051" s="26" t="s">
        <v>13</v>
      </c>
      <c r="F2051" s="26">
        <v>30.914599590000002</v>
      </c>
      <c r="G2051" s="26">
        <v>41.954003309999997</v>
      </c>
      <c r="H2051" s="26">
        <v>47.679277390000003</v>
      </c>
      <c r="I2051" s="26">
        <v>51.434966039999999</v>
      </c>
      <c r="J2051" s="26">
        <v>60.38849072</v>
      </c>
      <c r="K2051" s="26">
        <v>79.930001500000003</v>
      </c>
      <c r="L2051" s="26">
        <v>88.493109610000005</v>
      </c>
      <c r="M2051" s="26">
        <v>92.607072070000001</v>
      </c>
      <c r="N2051" s="26">
        <v>103.99832029</v>
      </c>
    </row>
    <row r="2052" spans="1:14" x14ac:dyDescent="0.2">
      <c r="A2052" s="26"/>
      <c r="B2052" s="27" t="s">
        <v>12</v>
      </c>
      <c r="C2052" s="26" t="s">
        <v>13</v>
      </c>
      <c r="D2052" s="26" t="s">
        <v>13</v>
      </c>
      <c r="E2052" s="26" t="s">
        <v>13</v>
      </c>
      <c r="F2052" s="26">
        <v>114.40188797</v>
      </c>
      <c r="G2052" s="26">
        <v>127.91901617000001</v>
      </c>
      <c r="H2052" s="26">
        <v>92.70970604</v>
      </c>
      <c r="I2052" s="26">
        <v>100.08966365000001</v>
      </c>
      <c r="J2052" s="26">
        <v>78.376551789999994</v>
      </c>
      <c r="K2052" s="26">
        <v>66.785366699999997</v>
      </c>
      <c r="L2052" s="26">
        <v>67.398050490000003</v>
      </c>
      <c r="M2052" s="26">
        <v>66.211283859999995</v>
      </c>
      <c r="N2052" s="26">
        <v>78.900686469999997</v>
      </c>
    </row>
    <row r="2053" spans="1:14" x14ac:dyDescent="0.2">
      <c r="A2053" s="26" t="s">
        <v>254</v>
      </c>
      <c r="B2053" s="27" t="s">
        <v>1</v>
      </c>
      <c r="C2053" s="26">
        <v>57.984000000000002</v>
      </c>
      <c r="D2053" s="26">
        <v>67.964500000000001</v>
      </c>
      <c r="E2053" s="26">
        <v>96.641000000000005</v>
      </c>
      <c r="F2053" s="26">
        <v>114.173</v>
      </c>
      <c r="G2053" s="26">
        <v>104.99</v>
      </c>
      <c r="H2053" s="26">
        <v>187.541</v>
      </c>
      <c r="I2053" s="26">
        <v>187.05600000000001</v>
      </c>
      <c r="J2053" s="26">
        <v>203.316</v>
      </c>
      <c r="K2053" s="26">
        <v>247.96199999999999</v>
      </c>
      <c r="L2053" s="26">
        <v>223.636</v>
      </c>
      <c r="M2053" s="26">
        <v>182.828</v>
      </c>
      <c r="N2053" s="26">
        <v>233.526646</v>
      </c>
    </row>
    <row r="2054" spans="1:14" x14ac:dyDescent="0.2">
      <c r="A2054" s="26"/>
      <c r="B2054" s="27" t="s">
        <v>61</v>
      </c>
      <c r="C2054" s="26" t="s">
        <v>13</v>
      </c>
      <c r="D2054" s="26">
        <v>0.310006</v>
      </c>
      <c r="E2054" s="26">
        <v>0.32453599999999999</v>
      </c>
      <c r="F2054" s="26">
        <v>0.68074800000000002</v>
      </c>
      <c r="G2054" s="26">
        <v>0.20572099999999999</v>
      </c>
      <c r="H2054" s="26">
        <v>0.87908500000000001</v>
      </c>
      <c r="I2054" s="26">
        <v>1.6437600000000001</v>
      </c>
      <c r="J2054" s="26">
        <v>1.8289200000000001</v>
      </c>
      <c r="K2054" s="26">
        <v>12.6471</v>
      </c>
      <c r="L2054" s="26">
        <v>13.282999999999999</v>
      </c>
      <c r="M2054" s="26">
        <v>1.2130000000000001</v>
      </c>
      <c r="N2054" s="26">
        <v>1.194663</v>
      </c>
    </row>
    <row r="2055" spans="1:14" x14ac:dyDescent="0.2">
      <c r="A2055" s="26"/>
      <c r="B2055" s="27" t="s">
        <v>2</v>
      </c>
      <c r="C2055" s="26">
        <v>30.658999999999999</v>
      </c>
      <c r="D2055" s="26">
        <v>25.277699999999999</v>
      </c>
      <c r="E2055" s="26">
        <v>35.106400000000001</v>
      </c>
      <c r="F2055" s="26">
        <v>40.048999999999999</v>
      </c>
      <c r="G2055" s="26">
        <v>35.582999999999998</v>
      </c>
      <c r="H2055" s="26">
        <v>44.891100000000002</v>
      </c>
      <c r="I2055" s="26">
        <v>50.238399999999999</v>
      </c>
      <c r="J2055" s="26">
        <v>50.101900000000001</v>
      </c>
      <c r="K2055" s="26">
        <v>62.606999999999999</v>
      </c>
      <c r="L2055" s="26">
        <v>66.022999999999996</v>
      </c>
      <c r="M2055" s="26">
        <v>57.29</v>
      </c>
      <c r="N2055" s="26">
        <v>52.111781000000001</v>
      </c>
    </row>
    <row r="2056" spans="1:14" x14ac:dyDescent="0.2">
      <c r="A2056" s="26"/>
      <c r="B2056" s="27" t="s">
        <v>3</v>
      </c>
      <c r="C2056" s="26">
        <v>4.73461</v>
      </c>
      <c r="D2056" s="26">
        <v>22.150500000000001</v>
      </c>
      <c r="E2056" s="26">
        <v>29.024899999999999</v>
      </c>
      <c r="F2056" s="26">
        <v>34.009300000000003</v>
      </c>
      <c r="G2056" s="26">
        <v>31.752700000000001</v>
      </c>
      <c r="H2056" s="26">
        <v>47.238799999999998</v>
      </c>
      <c r="I2056" s="26">
        <v>64.9114</v>
      </c>
      <c r="J2056" s="26">
        <v>67.932900000000004</v>
      </c>
      <c r="K2056" s="26">
        <v>67.741600000000005</v>
      </c>
      <c r="L2056" s="26">
        <v>64.44</v>
      </c>
      <c r="M2056" s="26">
        <v>60.353000000000002</v>
      </c>
      <c r="N2056" s="26">
        <v>79.590706999999995</v>
      </c>
    </row>
    <row r="2057" spans="1:14" x14ac:dyDescent="0.2">
      <c r="A2057" s="26"/>
      <c r="B2057" s="27" t="s">
        <v>4</v>
      </c>
      <c r="C2057" s="26">
        <v>22.590389999999999</v>
      </c>
      <c r="D2057" s="26">
        <v>20.226293999999999</v>
      </c>
      <c r="E2057" s="26">
        <v>32.185664000000003</v>
      </c>
      <c r="F2057" s="26">
        <v>39.433951999999998</v>
      </c>
      <c r="G2057" s="26">
        <v>37.448</v>
      </c>
      <c r="H2057" s="26">
        <v>94.531999999999996</v>
      </c>
      <c r="I2057" s="26">
        <v>70.262</v>
      </c>
      <c r="J2057" s="26">
        <v>83.451999999999998</v>
      </c>
      <c r="K2057" s="26">
        <v>104.96599999999999</v>
      </c>
      <c r="L2057" s="26">
        <v>79.89</v>
      </c>
      <c r="M2057" s="26">
        <v>63.972999999999999</v>
      </c>
      <c r="N2057" s="26">
        <v>100.62949500000001</v>
      </c>
    </row>
    <row r="2058" spans="1:14" x14ac:dyDescent="0.2">
      <c r="A2058" s="26"/>
      <c r="B2058" s="27" t="s">
        <v>5</v>
      </c>
      <c r="C2058" s="26">
        <v>2.5058900000000002E-3</v>
      </c>
      <c r="D2058" s="26">
        <v>0.25943699999999997</v>
      </c>
      <c r="E2058" s="26">
        <v>0.81855599999999995</v>
      </c>
      <c r="F2058" s="26">
        <v>2.1549399999999999</v>
      </c>
      <c r="G2058" s="26">
        <v>0.56737800000000005</v>
      </c>
      <c r="H2058" s="26">
        <v>39.316400000000002</v>
      </c>
      <c r="I2058" s="26">
        <v>4.4285399999999999</v>
      </c>
      <c r="J2058" s="26">
        <v>1.5266500000000001</v>
      </c>
      <c r="K2058" s="26">
        <v>2.0213700000000001</v>
      </c>
      <c r="L2058" s="26">
        <v>2.2810000000000001</v>
      </c>
      <c r="M2058" s="26">
        <v>1.113</v>
      </c>
      <c r="N2058" s="26">
        <v>12.354142</v>
      </c>
    </row>
    <row r="2059" spans="1:14" x14ac:dyDescent="0.2">
      <c r="A2059" s="26"/>
      <c r="B2059" s="27" t="s">
        <v>6</v>
      </c>
      <c r="C2059" s="26">
        <v>1.1303099999999999</v>
      </c>
      <c r="D2059" s="26">
        <v>2.5867300000000002</v>
      </c>
      <c r="E2059" s="26">
        <v>3.6093000000000002</v>
      </c>
      <c r="F2059" s="26">
        <v>5.0033700000000003</v>
      </c>
      <c r="G2059" s="26">
        <v>5.0010700000000003</v>
      </c>
      <c r="H2059" s="26">
        <v>6.7306900000000001</v>
      </c>
      <c r="I2059" s="26">
        <v>7.6981099999999998</v>
      </c>
      <c r="J2059" s="26">
        <v>7.9627100000000004</v>
      </c>
      <c r="K2059" s="26">
        <v>7.1784800000000004</v>
      </c>
      <c r="L2059" s="26">
        <v>7.3029999999999999</v>
      </c>
      <c r="M2059" s="26">
        <v>5.7350000000000003</v>
      </c>
      <c r="N2059" s="26">
        <v>5.5077030000000002</v>
      </c>
    </row>
    <row r="2060" spans="1:14" x14ac:dyDescent="0.2">
      <c r="A2060" s="26"/>
      <c r="B2060" s="27" t="s">
        <v>7</v>
      </c>
      <c r="C2060" s="26">
        <v>1.90937</v>
      </c>
      <c r="D2060" s="26">
        <v>1.9031499999999999</v>
      </c>
      <c r="E2060" s="26">
        <v>1.9756100000000001</v>
      </c>
      <c r="F2060" s="26">
        <v>2.8095400000000001</v>
      </c>
      <c r="G2060" s="26">
        <v>2.90327</v>
      </c>
      <c r="H2060" s="26">
        <v>4.1028099999999998</v>
      </c>
      <c r="I2060" s="26">
        <v>3.4114800000000001</v>
      </c>
      <c r="J2060" s="26">
        <v>1.4254199999999999</v>
      </c>
      <c r="K2060" s="26">
        <v>0.27687400000000001</v>
      </c>
      <c r="L2060" s="26">
        <v>1.516</v>
      </c>
      <c r="M2060" s="26">
        <v>1.9910000000000001</v>
      </c>
      <c r="N2060" s="26">
        <v>4.2962179999999996</v>
      </c>
    </row>
    <row r="2061" spans="1:14" x14ac:dyDescent="0.2">
      <c r="A2061" s="26"/>
      <c r="B2061" s="27" t="s">
        <v>8</v>
      </c>
      <c r="C2061" s="26">
        <v>0.240815</v>
      </c>
      <c r="D2061" s="26">
        <v>0.74645600000000001</v>
      </c>
      <c r="E2061" s="26">
        <v>1.12829</v>
      </c>
      <c r="F2061" s="26">
        <v>1.45021</v>
      </c>
      <c r="G2061" s="26">
        <v>1.1967099999999999</v>
      </c>
      <c r="H2061" s="26">
        <v>0.73865499999999995</v>
      </c>
      <c r="I2061" s="26">
        <v>1.3594900000000001</v>
      </c>
      <c r="J2061" s="26">
        <v>1.21973</v>
      </c>
      <c r="K2061" s="26">
        <v>1.4912799999999999</v>
      </c>
      <c r="L2061" s="26">
        <v>5.2050000000000001</v>
      </c>
      <c r="M2061" s="26">
        <v>4.7789999999999999</v>
      </c>
      <c r="N2061" s="26">
        <v>4.89534</v>
      </c>
    </row>
    <row r="2062" spans="1:14" x14ac:dyDescent="0.2">
      <c r="A2062" s="26"/>
      <c r="B2062" s="27" t="s">
        <v>9</v>
      </c>
      <c r="C2062" s="26">
        <v>3.3765399999999999</v>
      </c>
      <c r="D2062" s="26">
        <v>2.27338</v>
      </c>
      <c r="E2062" s="26">
        <v>2.9207800000000002</v>
      </c>
      <c r="F2062" s="26">
        <v>8.5053400000000003</v>
      </c>
      <c r="G2062" s="26">
        <v>2.3460999999999999</v>
      </c>
      <c r="H2062" s="26">
        <v>3.0742600000000002</v>
      </c>
      <c r="I2062" s="26">
        <v>3.7131799999999999</v>
      </c>
      <c r="J2062" s="26">
        <v>16.529</v>
      </c>
      <c r="K2062" s="26">
        <v>12.3201</v>
      </c>
      <c r="L2062" s="26">
        <v>9.02</v>
      </c>
      <c r="M2062" s="26">
        <v>10.529</v>
      </c>
      <c r="N2062" s="26">
        <v>11.637919</v>
      </c>
    </row>
    <row r="2063" spans="1:14" x14ac:dyDescent="0.2">
      <c r="A2063" s="26"/>
      <c r="B2063" s="27" t="s">
        <v>10</v>
      </c>
      <c r="C2063" s="26">
        <v>14.402100000000001</v>
      </c>
      <c r="D2063" s="26">
        <v>10.755000000000001</v>
      </c>
      <c r="E2063" s="26">
        <v>19.802099999999999</v>
      </c>
      <c r="F2063" s="26">
        <v>16.292999999999999</v>
      </c>
      <c r="G2063" s="26">
        <v>20.8704</v>
      </c>
      <c r="H2063" s="26">
        <v>29.8947</v>
      </c>
      <c r="I2063" s="26">
        <v>44.771700000000003</v>
      </c>
      <c r="J2063" s="26">
        <v>39.052</v>
      </c>
      <c r="K2063" s="26">
        <v>67.863</v>
      </c>
      <c r="L2063" s="26">
        <v>46.685000000000002</v>
      </c>
      <c r="M2063" s="26">
        <v>32.54</v>
      </c>
      <c r="N2063" s="26">
        <v>37.921939000000002</v>
      </c>
    </row>
    <row r="2064" spans="1:14" x14ac:dyDescent="0.2">
      <c r="A2064" s="26"/>
      <c r="B2064" s="27" t="s">
        <v>11</v>
      </c>
      <c r="C2064" s="26">
        <v>0.10972</v>
      </c>
      <c r="D2064" s="26">
        <v>6.1885299999999997E-2</v>
      </c>
      <c r="E2064" s="26">
        <v>4.8635400000000002E-2</v>
      </c>
      <c r="F2064" s="26">
        <v>0.28485100000000002</v>
      </c>
      <c r="G2064" s="26">
        <v>0.53105500000000005</v>
      </c>
      <c r="H2064" s="26">
        <v>2.6728200000000002</v>
      </c>
      <c r="I2064" s="26">
        <v>1.2600199999999999</v>
      </c>
      <c r="J2064" s="26">
        <v>0.69036399999999998</v>
      </c>
      <c r="K2064" s="26">
        <v>1.10928</v>
      </c>
      <c r="L2064" s="26">
        <v>1.2330000000000001</v>
      </c>
      <c r="M2064" s="26">
        <v>0.63200000000000001</v>
      </c>
      <c r="N2064" s="26">
        <v>0.87326499999999996</v>
      </c>
    </row>
    <row r="2065" spans="1:14" x14ac:dyDescent="0.2">
      <c r="A2065" s="26"/>
      <c r="B2065" s="27" t="s">
        <v>12</v>
      </c>
      <c r="C2065" s="26">
        <v>1.4191100000000001</v>
      </c>
      <c r="D2065" s="26">
        <v>1.6403399999999999</v>
      </c>
      <c r="E2065" s="26">
        <v>1.88235</v>
      </c>
      <c r="F2065" s="26">
        <v>2.93269</v>
      </c>
      <c r="G2065" s="26">
        <v>4.0324999999999998</v>
      </c>
      <c r="H2065" s="26">
        <v>8.0020000000000007</v>
      </c>
      <c r="I2065" s="26">
        <v>3.62</v>
      </c>
      <c r="J2065" s="26">
        <v>15.045999999999999</v>
      </c>
      <c r="K2065" s="26">
        <v>12.706</v>
      </c>
      <c r="L2065" s="26">
        <v>6.6479999999999997</v>
      </c>
      <c r="M2065" s="26">
        <v>6.6529999999999996</v>
      </c>
      <c r="N2065" s="26">
        <v>23.142969999999998</v>
      </c>
    </row>
    <row r="2066" spans="1:14" x14ac:dyDescent="0.2">
      <c r="A2066" s="26" t="s">
        <v>256</v>
      </c>
      <c r="B2066" s="27" t="s">
        <v>1</v>
      </c>
      <c r="C2066" s="26">
        <v>12151</v>
      </c>
      <c r="D2066" s="26">
        <v>14144.6</v>
      </c>
      <c r="E2066" s="26">
        <v>16245.6</v>
      </c>
      <c r="F2066" s="26">
        <v>17012.599999999999</v>
      </c>
      <c r="G2066" s="26">
        <v>15397.3</v>
      </c>
      <c r="H2066" s="26">
        <v>19591.5</v>
      </c>
      <c r="I2066" s="26">
        <v>20866.3</v>
      </c>
      <c r="J2066" s="26">
        <v>18914.400000000001</v>
      </c>
      <c r="K2066" s="26">
        <v>18054.400000000001</v>
      </c>
      <c r="L2066" s="26">
        <v>17042.099999999999</v>
      </c>
      <c r="M2066" s="26">
        <v>15531.1</v>
      </c>
      <c r="N2066" s="26">
        <v>14953.835999999999</v>
      </c>
    </row>
    <row r="2067" spans="1:14" x14ac:dyDescent="0.2">
      <c r="A2067" s="26"/>
      <c r="B2067" s="27" t="s">
        <v>61</v>
      </c>
      <c r="C2067" s="26">
        <v>10.035</v>
      </c>
      <c r="D2067" s="26">
        <v>10.631</v>
      </c>
      <c r="E2067" s="26">
        <v>9.6479999999999997</v>
      </c>
      <c r="F2067" s="26">
        <v>9.6010000000000009</v>
      </c>
      <c r="G2067" s="26">
        <v>10.742000000000001</v>
      </c>
      <c r="H2067" s="26">
        <v>9.3089999999999993</v>
      </c>
      <c r="I2067" s="26">
        <v>7.12</v>
      </c>
      <c r="J2067" s="26">
        <v>5.8170000000000002</v>
      </c>
      <c r="K2067" s="26">
        <v>5.8239999999999998</v>
      </c>
      <c r="L2067" s="26">
        <v>7.6689999999999996</v>
      </c>
      <c r="M2067" s="26">
        <v>3.55</v>
      </c>
      <c r="N2067" s="26">
        <v>5.4930000000000003</v>
      </c>
    </row>
    <row r="2068" spans="1:14" x14ac:dyDescent="0.2">
      <c r="A2068" s="26"/>
      <c r="B2068" s="27" t="s">
        <v>2</v>
      </c>
      <c r="C2068" s="26">
        <v>5328.06</v>
      </c>
      <c r="D2068" s="26">
        <v>6629.56</v>
      </c>
      <c r="E2068" s="26">
        <v>7539.61</v>
      </c>
      <c r="F2068" s="26">
        <v>7594.22</v>
      </c>
      <c r="G2068" s="26">
        <v>5911.34</v>
      </c>
      <c r="H2068" s="26">
        <v>7172.93</v>
      </c>
      <c r="I2068" s="26">
        <v>8357.16</v>
      </c>
      <c r="J2068" s="26">
        <v>8091.35</v>
      </c>
      <c r="K2068" s="26">
        <v>7774.49</v>
      </c>
      <c r="L2068" s="26">
        <v>7532.32</v>
      </c>
      <c r="M2068" s="26">
        <v>6454.48</v>
      </c>
      <c r="N2068" s="26">
        <v>5668.7629999999999</v>
      </c>
    </row>
    <row r="2069" spans="1:14" x14ac:dyDescent="0.2">
      <c r="A2069" s="26"/>
      <c r="B2069" s="27" t="s">
        <v>3</v>
      </c>
      <c r="C2069" s="26">
        <v>3373.52</v>
      </c>
      <c r="D2069" s="26">
        <v>3384.2</v>
      </c>
      <c r="E2069" s="26">
        <v>3926.99</v>
      </c>
      <c r="F2069" s="26">
        <v>4404.3500000000004</v>
      </c>
      <c r="G2069" s="26">
        <v>4151.5</v>
      </c>
      <c r="H2069" s="26">
        <v>5594.77</v>
      </c>
      <c r="I2069" s="26">
        <v>5283.42</v>
      </c>
      <c r="J2069" s="26">
        <v>4069.1</v>
      </c>
      <c r="K2069" s="26">
        <v>3428.78</v>
      </c>
      <c r="L2069" s="26">
        <v>3168.5419999999999</v>
      </c>
      <c r="M2069" s="26">
        <v>2998.25</v>
      </c>
      <c r="N2069" s="26">
        <v>2858.0450000000001</v>
      </c>
    </row>
    <row r="2070" spans="1:14" x14ac:dyDescent="0.2">
      <c r="A2070" s="26"/>
      <c r="B2070" s="27" t="s">
        <v>4</v>
      </c>
      <c r="C2070" s="26">
        <v>3439.3850000000002</v>
      </c>
      <c r="D2070" s="26">
        <v>4120.2089999999998</v>
      </c>
      <c r="E2070" s="26">
        <v>4769.3519999999999</v>
      </c>
      <c r="F2070" s="26">
        <v>5004.4290000000001</v>
      </c>
      <c r="G2070" s="26">
        <v>5323.7179999999998</v>
      </c>
      <c r="H2070" s="26">
        <v>6814.491</v>
      </c>
      <c r="I2070" s="26">
        <v>7218.6</v>
      </c>
      <c r="J2070" s="26">
        <v>6748.1329999999998</v>
      </c>
      <c r="K2070" s="26">
        <v>6845.3059999999996</v>
      </c>
      <c r="L2070" s="26">
        <v>6333.4809999999998</v>
      </c>
      <c r="M2070" s="26">
        <v>6074.82</v>
      </c>
      <c r="N2070" s="26">
        <v>6421.5349999999999</v>
      </c>
    </row>
    <row r="2071" spans="1:14" x14ac:dyDescent="0.2">
      <c r="A2071" s="26"/>
      <c r="B2071" s="27" t="s">
        <v>5</v>
      </c>
      <c r="C2071" s="26">
        <v>6.2846299999999999</v>
      </c>
      <c r="D2071" s="26">
        <v>5.3289999999999997</v>
      </c>
      <c r="E2071" s="26">
        <v>6.2489999999999997</v>
      </c>
      <c r="F2071" s="26">
        <v>6.8309899999999999</v>
      </c>
      <c r="G2071" s="26">
        <v>6.2489999999999997</v>
      </c>
      <c r="H2071" s="26">
        <v>8.1929999999999996</v>
      </c>
      <c r="I2071" s="26">
        <v>8.85</v>
      </c>
      <c r="J2071" s="26">
        <v>8.2449999999999992</v>
      </c>
      <c r="K2071" s="26">
        <v>7.4436299999999997</v>
      </c>
      <c r="L2071" s="26">
        <v>7.7489999999999997</v>
      </c>
      <c r="M2071" s="26">
        <v>5.968</v>
      </c>
      <c r="N2071" s="26">
        <v>4.5010000000000003</v>
      </c>
    </row>
    <row r="2072" spans="1:14" x14ac:dyDescent="0.2">
      <c r="A2072" s="26"/>
      <c r="B2072" s="27" t="s">
        <v>6</v>
      </c>
      <c r="C2072" s="26">
        <v>478.49299999999999</v>
      </c>
      <c r="D2072" s="26">
        <v>587.04</v>
      </c>
      <c r="E2072" s="26">
        <v>629.37300000000005</v>
      </c>
      <c r="F2072" s="26">
        <v>583.846</v>
      </c>
      <c r="G2072" s="26">
        <v>417.00400000000002</v>
      </c>
      <c r="H2072" s="26">
        <v>524.26700000000005</v>
      </c>
      <c r="I2072" s="26">
        <v>634.67499999999995</v>
      </c>
      <c r="J2072" s="26">
        <v>642.351</v>
      </c>
      <c r="K2072" s="26">
        <v>611.06500000000005</v>
      </c>
      <c r="L2072" s="26">
        <v>602.89200000000005</v>
      </c>
      <c r="M2072" s="26">
        <v>544.82500000000005</v>
      </c>
      <c r="N2072" s="26">
        <v>489.42</v>
      </c>
    </row>
    <row r="2073" spans="1:14" x14ac:dyDescent="0.2">
      <c r="A2073" s="26"/>
      <c r="B2073" s="27" t="s">
        <v>7</v>
      </c>
      <c r="C2073" s="26">
        <v>183.596</v>
      </c>
      <c r="D2073" s="26">
        <v>177.16499999999999</v>
      </c>
      <c r="E2073" s="26">
        <v>195.69300000000001</v>
      </c>
      <c r="F2073" s="26">
        <v>126.937</v>
      </c>
      <c r="G2073" s="26">
        <v>123.43600000000001</v>
      </c>
      <c r="H2073" s="26">
        <v>133.404</v>
      </c>
      <c r="I2073" s="26">
        <v>140.751</v>
      </c>
      <c r="J2073" s="26">
        <v>129.649</v>
      </c>
      <c r="K2073" s="26">
        <v>115.212</v>
      </c>
      <c r="L2073" s="26">
        <v>107.364</v>
      </c>
      <c r="M2073" s="26">
        <v>96.05</v>
      </c>
      <c r="N2073" s="26">
        <v>87.893000000000001</v>
      </c>
    </row>
    <row r="2074" spans="1:14" x14ac:dyDescent="0.2">
      <c r="A2074" s="26"/>
      <c r="B2074" s="27" t="s">
        <v>8</v>
      </c>
      <c r="C2074" s="26">
        <v>1070.6199999999999</v>
      </c>
      <c r="D2074" s="26">
        <v>1281.75</v>
      </c>
      <c r="E2074" s="26">
        <v>1596.25</v>
      </c>
      <c r="F2074" s="26">
        <v>1675.9</v>
      </c>
      <c r="G2074" s="26">
        <v>1658.02</v>
      </c>
      <c r="H2074" s="26">
        <v>1941.1</v>
      </c>
      <c r="I2074" s="26">
        <v>2117.9</v>
      </c>
      <c r="J2074" s="26">
        <v>2017.09</v>
      </c>
      <c r="K2074" s="26">
        <v>1936.79</v>
      </c>
      <c r="L2074" s="26">
        <v>1731.99</v>
      </c>
      <c r="M2074" s="26">
        <v>1708.39</v>
      </c>
      <c r="N2074" s="26">
        <v>2011.961</v>
      </c>
    </row>
    <row r="2075" spans="1:14" x14ac:dyDescent="0.2">
      <c r="A2075" s="26"/>
      <c r="B2075" s="27" t="s">
        <v>9</v>
      </c>
      <c r="C2075" s="26">
        <v>296.95499999999998</v>
      </c>
      <c r="D2075" s="26">
        <v>382.61</v>
      </c>
      <c r="E2075" s="26">
        <v>413.202</v>
      </c>
      <c r="F2075" s="26">
        <v>467.68</v>
      </c>
      <c r="G2075" s="26">
        <v>685.04399999999998</v>
      </c>
      <c r="H2075" s="26">
        <v>725.322</v>
      </c>
      <c r="I2075" s="26">
        <v>779.68200000000002</v>
      </c>
      <c r="J2075" s="26">
        <v>905.54499999999996</v>
      </c>
      <c r="K2075" s="26">
        <v>1016.98</v>
      </c>
      <c r="L2075" s="26">
        <v>1049.07</v>
      </c>
      <c r="M2075" s="26">
        <v>1048.44</v>
      </c>
      <c r="N2075" s="26">
        <v>1113.527</v>
      </c>
    </row>
    <row r="2076" spans="1:14" x14ac:dyDescent="0.2">
      <c r="A2076" s="26"/>
      <c r="B2076" s="27" t="s">
        <v>10</v>
      </c>
      <c r="C2076" s="26">
        <v>1103.92</v>
      </c>
      <c r="D2076" s="26">
        <v>1335.94</v>
      </c>
      <c r="E2076" s="26">
        <v>1563.55</v>
      </c>
      <c r="F2076" s="26">
        <v>1672.79</v>
      </c>
      <c r="G2076" s="26">
        <v>2007.32</v>
      </c>
      <c r="H2076" s="26">
        <v>3032.15</v>
      </c>
      <c r="I2076" s="26">
        <v>3070.48</v>
      </c>
      <c r="J2076" s="26">
        <v>2548.7399999999998</v>
      </c>
      <c r="K2076" s="26">
        <v>2680.04</v>
      </c>
      <c r="L2076" s="26">
        <v>2397.0300000000002</v>
      </c>
      <c r="M2076" s="26">
        <v>2234.25</v>
      </c>
      <c r="N2076" s="26">
        <v>2288.241</v>
      </c>
    </row>
    <row r="2077" spans="1:14" x14ac:dyDescent="0.2">
      <c r="A2077" s="26"/>
      <c r="B2077" s="27" t="s">
        <v>11</v>
      </c>
      <c r="C2077" s="26">
        <v>7.5434599999999996</v>
      </c>
      <c r="D2077" s="26">
        <v>8.8809299999999993</v>
      </c>
      <c r="E2077" s="26">
        <v>9.67</v>
      </c>
      <c r="F2077" s="26">
        <v>10.257999999999999</v>
      </c>
      <c r="G2077" s="26">
        <v>9.5090000000000003</v>
      </c>
      <c r="H2077" s="26">
        <v>16.977</v>
      </c>
      <c r="I2077" s="26">
        <v>30.352</v>
      </c>
      <c r="J2077" s="26">
        <v>20.007000000000001</v>
      </c>
      <c r="K2077" s="26">
        <v>22.765000000000001</v>
      </c>
      <c r="L2077" s="26">
        <v>20.456</v>
      </c>
      <c r="M2077" s="26">
        <v>16.381</v>
      </c>
      <c r="N2077" s="26">
        <v>18.103999999999999</v>
      </c>
    </row>
    <row r="2078" spans="1:14" x14ac:dyDescent="0.2">
      <c r="A2078" s="26"/>
      <c r="B2078" s="27" t="s">
        <v>12</v>
      </c>
      <c r="C2078" s="26">
        <v>291.94900000000001</v>
      </c>
      <c r="D2078" s="26">
        <v>341.50900000000001</v>
      </c>
      <c r="E2078" s="26">
        <v>355.39400000000001</v>
      </c>
      <c r="F2078" s="26">
        <v>460.17</v>
      </c>
      <c r="G2078" s="26">
        <v>417.17</v>
      </c>
      <c r="H2078" s="26">
        <v>433.06700000000001</v>
      </c>
      <c r="I2078" s="26">
        <v>435.91</v>
      </c>
      <c r="J2078" s="26">
        <v>476.52800000000002</v>
      </c>
      <c r="K2078" s="26">
        <v>454.99700000000001</v>
      </c>
      <c r="L2078" s="26">
        <v>416.88499999999999</v>
      </c>
      <c r="M2078" s="26">
        <v>420.524</v>
      </c>
      <c r="N2078" s="26">
        <v>407.88900000000001</v>
      </c>
    </row>
    <row r="2079" spans="1:14" x14ac:dyDescent="0.2">
      <c r="A2079" s="26" t="s">
        <v>257</v>
      </c>
      <c r="B2079" s="27" t="s">
        <v>1</v>
      </c>
      <c r="C2079" s="26" t="s">
        <v>88</v>
      </c>
      <c r="D2079" s="26" t="s">
        <v>88</v>
      </c>
      <c r="E2079" s="26" t="s">
        <v>88</v>
      </c>
      <c r="F2079" s="26" t="s">
        <v>88</v>
      </c>
      <c r="G2079" s="26" t="s">
        <v>88</v>
      </c>
      <c r="H2079" s="26" t="s">
        <v>88</v>
      </c>
      <c r="I2079" s="26" t="s">
        <v>88</v>
      </c>
      <c r="J2079" s="26" t="s">
        <v>13</v>
      </c>
      <c r="K2079" s="26" t="s">
        <v>13</v>
      </c>
      <c r="L2079" s="26">
        <v>502.71800000000002</v>
      </c>
      <c r="M2079" s="26">
        <v>443.27043500000002</v>
      </c>
      <c r="N2079" s="26">
        <v>382.848319</v>
      </c>
    </row>
    <row r="2080" spans="1:14" x14ac:dyDescent="0.2">
      <c r="A2080" s="26"/>
      <c r="B2080" s="27" t="s">
        <v>61</v>
      </c>
      <c r="C2080" s="26" t="s">
        <v>88</v>
      </c>
      <c r="D2080" s="26" t="s">
        <v>88</v>
      </c>
      <c r="E2080" s="26" t="s">
        <v>88</v>
      </c>
      <c r="F2080" s="26" t="s">
        <v>88</v>
      </c>
      <c r="G2080" s="26" t="s">
        <v>88</v>
      </c>
      <c r="H2080" s="26" t="s">
        <v>88</v>
      </c>
      <c r="I2080" s="26" t="s">
        <v>88</v>
      </c>
      <c r="J2080" s="26" t="s">
        <v>13</v>
      </c>
      <c r="K2080" s="26" t="s">
        <v>13</v>
      </c>
      <c r="L2080" s="26" t="s">
        <v>13</v>
      </c>
      <c r="M2080" s="26" t="s">
        <v>13</v>
      </c>
      <c r="N2080" s="26" t="s">
        <v>13</v>
      </c>
    </row>
    <row r="2081" spans="1:14" x14ac:dyDescent="0.2">
      <c r="A2081" s="26"/>
      <c r="B2081" s="27" t="s">
        <v>2</v>
      </c>
      <c r="C2081" s="26" t="s">
        <v>88</v>
      </c>
      <c r="D2081" s="26" t="s">
        <v>88</v>
      </c>
      <c r="E2081" s="26" t="s">
        <v>88</v>
      </c>
      <c r="F2081" s="26" t="s">
        <v>88</v>
      </c>
      <c r="G2081" s="26" t="s">
        <v>88</v>
      </c>
      <c r="H2081" s="26" t="s">
        <v>88</v>
      </c>
      <c r="I2081" s="26" t="s">
        <v>88</v>
      </c>
      <c r="J2081" s="26" t="s">
        <v>13</v>
      </c>
      <c r="K2081" s="26" t="s">
        <v>13</v>
      </c>
      <c r="L2081" s="26">
        <v>222.8</v>
      </c>
      <c r="M2081" s="26" t="s">
        <v>13</v>
      </c>
      <c r="N2081" s="26" t="s">
        <v>13</v>
      </c>
    </row>
    <row r="2082" spans="1:14" x14ac:dyDescent="0.2">
      <c r="A2082" s="26"/>
      <c r="B2082" s="27" t="s">
        <v>3</v>
      </c>
      <c r="C2082" s="26" t="s">
        <v>88</v>
      </c>
      <c r="D2082" s="26" t="s">
        <v>88</v>
      </c>
      <c r="E2082" s="26" t="s">
        <v>88</v>
      </c>
      <c r="F2082" s="26" t="s">
        <v>88</v>
      </c>
      <c r="G2082" s="26" t="s">
        <v>88</v>
      </c>
      <c r="H2082" s="26" t="s">
        <v>88</v>
      </c>
      <c r="I2082" s="26" t="s">
        <v>88</v>
      </c>
      <c r="J2082" s="26" t="s">
        <v>13</v>
      </c>
      <c r="K2082" s="26" t="s">
        <v>13</v>
      </c>
      <c r="L2082" s="26">
        <v>38.002000000000002</v>
      </c>
      <c r="M2082" s="26">
        <v>16.853211000000002</v>
      </c>
      <c r="N2082" s="26">
        <v>17.875143000000001</v>
      </c>
    </row>
    <row r="2083" spans="1:14" x14ac:dyDescent="0.2">
      <c r="A2083" s="26"/>
      <c r="B2083" s="27" t="s">
        <v>4</v>
      </c>
      <c r="C2083" s="26" t="s">
        <v>88</v>
      </c>
      <c r="D2083" s="26" t="s">
        <v>88</v>
      </c>
      <c r="E2083" s="26" t="s">
        <v>88</v>
      </c>
      <c r="F2083" s="26" t="s">
        <v>88</v>
      </c>
      <c r="G2083" s="26" t="s">
        <v>88</v>
      </c>
      <c r="H2083" s="26" t="s">
        <v>88</v>
      </c>
      <c r="I2083" s="26" t="s">
        <v>88</v>
      </c>
      <c r="J2083" s="26" t="s">
        <v>13</v>
      </c>
      <c r="K2083" s="26" t="s">
        <v>13</v>
      </c>
      <c r="L2083" s="26">
        <v>241.917</v>
      </c>
      <c r="M2083" s="26" t="s">
        <v>13</v>
      </c>
      <c r="N2083" s="26" t="s">
        <v>13</v>
      </c>
    </row>
    <row r="2084" spans="1:14" x14ac:dyDescent="0.2">
      <c r="A2084" s="26"/>
      <c r="B2084" s="27" t="s">
        <v>5</v>
      </c>
      <c r="C2084" s="26" t="s">
        <v>88</v>
      </c>
      <c r="D2084" s="26" t="s">
        <v>88</v>
      </c>
      <c r="E2084" s="26" t="s">
        <v>88</v>
      </c>
      <c r="F2084" s="26" t="s">
        <v>88</v>
      </c>
      <c r="G2084" s="26" t="s">
        <v>88</v>
      </c>
      <c r="H2084" s="26" t="s">
        <v>88</v>
      </c>
      <c r="I2084" s="26" t="s">
        <v>88</v>
      </c>
      <c r="J2084" s="26" t="s">
        <v>13</v>
      </c>
      <c r="K2084" s="26" t="s">
        <v>13</v>
      </c>
      <c r="L2084" s="26">
        <v>27.291</v>
      </c>
      <c r="M2084" s="26" t="s">
        <v>13</v>
      </c>
      <c r="N2084" s="26" t="s">
        <v>13</v>
      </c>
    </row>
    <row r="2085" spans="1:14" x14ac:dyDescent="0.2">
      <c r="A2085" s="26"/>
      <c r="B2085" s="27" t="s">
        <v>6</v>
      </c>
      <c r="C2085" s="26" t="s">
        <v>88</v>
      </c>
      <c r="D2085" s="26" t="s">
        <v>88</v>
      </c>
      <c r="E2085" s="26" t="s">
        <v>88</v>
      </c>
      <c r="F2085" s="26" t="s">
        <v>88</v>
      </c>
      <c r="G2085" s="26" t="s">
        <v>88</v>
      </c>
      <c r="H2085" s="26" t="s">
        <v>88</v>
      </c>
      <c r="I2085" s="26" t="s">
        <v>88</v>
      </c>
      <c r="J2085" s="26" t="s">
        <v>13</v>
      </c>
      <c r="K2085" s="26" t="s">
        <v>13</v>
      </c>
      <c r="L2085" s="26">
        <v>36.712000000000003</v>
      </c>
      <c r="M2085" s="26" t="s">
        <v>13</v>
      </c>
      <c r="N2085" s="26" t="s">
        <v>13</v>
      </c>
    </row>
    <row r="2086" spans="1:14" x14ac:dyDescent="0.2">
      <c r="A2086" s="26"/>
      <c r="B2086" s="27" t="s">
        <v>7</v>
      </c>
      <c r="C2086" s="26" t="s">
        <v>88</v>
      </c>
      <c r="D2086" s="26" t="s">
        <v>88</v>
      </c>
      <c r="E2086" s="26" t="s">
        <v>88</v>
      </c>
      <c r="F2086" s="26" t="s">
        <v>88</v>
      </c>
      <c r="G2086" s="26" t="s">
        <v>88</v>
      </c>
      <c r="H2086" s="26" t="s">
        <v>88</v>
      </c>
      <c r="I2086" s="26" t="s">
        <v>88</v>
      </c>
      <c r="J2086" s="26" t="s">
        <v>13</v>
      </c>
      <c r="K2086" s="26" t="s">
        <v>13</v>
      </c>
      <c r="L2086" s="26">
        <v>65.251999999999995</v>
      </c>
      <c r="M2086" s="26" t="s">
        <v>13</v>
      </c>
      <c r="N2086" s="26" t="s">
        <v>13</v>
      </c>
    </row>
    <row r="2087" spans="1:14" x14ac:dyDescent="0.2">
      <c r="A2087" s="26"/>
      <c r="B2087" s="27" t="s">
        <v>8</v>
      </c>
      <c r="C2087" s="26" t="s">
        <v>88</v>
      </c>
      <c r="D2087" s="26" t="s">
        <v>88</v>
      </c>
      <c r="E2087" s="26" t="s">
        <v>88</v>
      </c>
      <c r="F2087" s="26" t="s">
        <v>88</v>
      </c>
      <c r="G2087" s="26" t="s">
        <v>88</v>
      </c>
      <c r="H2087" s="26" t="s">
        <v>88</v>
      </c>
      <c r="I2087" s="26" t="s">
        <v>88</v>
      </c>
      <c r="J2087" s="26" t="s">
        <v>13</v>
      </c>
      <c r="K2087" s="26" t="s">
        <v>13</v>
      </c>
      <c r="L2087" s="26">
        <v>0.25900000000000001</v>
      </c>
      <c r="M2087" s="26" t="s">
        <v>13</v>
      </c>
      <c r="N2087" s="26" t="s">
        <v>13</v>
      </c>
    </row>
    <row r="2088" spans="1:14" x14ac:dyDescent="0.2">
      <c r="A2088" s="26"/>
      <c r="B2088" s="27" t="s">
        <v>9</v>
      </c>
      <c r="C2088" s="26" t="s">
        <v>88</v>
      </c>
      <c r="D2088" s="26" t="s">
        <v>88</v>
      </c>
      <c r="E2088" s="26" t="s">
        <v>88</v>
      </c>
      <c r="F2088" s="26" t="s">
        <v>88</v>
      </c>
      <c r="G2088" s="26" t="s">
        <v>88</v>
      </c>
      <c r="H2088" s="26" t="s">
        <v>88</v>
      </c>
      <c r="I2088" s="26" t="s">
        <v>88</v>
      </c>
      <c r="J2088" s="26" t="s">
        <v>13</v>
      </c>
      <c r="K2088" s="26" t="s">
        <v>13</v>
      </c>
      <c r="L2088" s="26">
        <v>4.4749999999999996</v>
      </c>
      <c r="M2088" s="26" t="s">
        <v>13</v>
      </c>
      <c r="N2088" s="26" t="s">
        <v>13</v>
      </c>
    </row>
    <row r="2089" spans="1:14" x14ac:dyDescent="0.2">
      <c r="A2089" s="26"/>
      <c r="B2089" s="27" t="s">
        <v>10</v>
      </c>
      <c r="C2089" s="26" t="s">
        <v>88</v>
      </c>
      <c r="D2089" s="26" t="s">
        <v>88</v>
      </c>
      <c r="E2089" s="26" t="s">
        <v>88</v>
      </c>
      <c r="F2089" s="26" t="s">
        <v>88</v>
      </c>
      <c r="G2089" s="26" t="s">
        <v>88</v>
      </c>
      <c r="H2089" s="26" t="s">
        <v>88</v>
      </c>
      <c r="I2089" s="26" t="s">
        <v>88</v>
      </c>
      <c r="J2089" s="26" t="s">
        <v>13</v>
      </c>
      <c r="K2089" s="26" t="s">
        <v>13</v>
      </c>
      <c r="L2089" s="26">
        <v>80.879000000000005</v>
      </c>
      <c r="M2089" s="26" t="s">
        <v>13</v>
      </c>
      <c r="N2089" s="26" t="s">
        <v>13</v>
      </c>
    </row>
    <row r="2090" spans="1:14" x14ac:dyDescent="0.2">
      <c r="A2090" s="26"/>
      <c r="B2090" s="27" t="s">
        <v>11</v>
      </c>
      <c r="C2090" s="26" t="s">
        <v>88</v>
      </c>
      <c r="D2090" s="26" t="s">
        <v>88</v>
      </c>
      <c r="E2090" s="26" t="s">
        <v>88</v>
      </c>
      <c r="F2090" s="26" t="s">
        <v>88</v>
      </c>
      <c r="G2090" s="26" t="s">
        <v>88</v>
      </c>
      <c r="H2090" s="26" t="s">
        <v>88</v>
      </c>
      <c r="I2090" s="26" t="s">
        <v>88</v>
      </c>
      <c r="J2090" s="26" t="s">
        <v>13</v>
      </c>
      <c r="K2090" s="26" t="s">
        <v>13</v>
      </c>
      <c r="L2090" s="26">
        <v>0.59199999999999997</v>
      </c>
      <c r="M2090" s="26" t="s">
        <v>13</v>
      </c>
      <c r="N2090" s="26" t="s">
        <v>13</v>
      </c>
    </row>
    <row r="2091" spans="1:14" x14ac:dyDescent="0.2">
      <c r="A2091" s="26"/>
      <c r="B2091" s="27" t="s">
        <v>12</v>
      </c>
      <c r="C2091" s="26" t="s">
        <v>88</v>
      </c>
      <c r="D2091" s="26" t="s">
        <v>88</v>
      </c>
      <c r="E2091" s="26" t="s">
        <v>88</v>
      </c>
      <c r="F2091" s="26" t="s">
        <v>88</v>
      </c>
      <c r="G2091" s="26" t="s">
        <v>88</v>
      </c>
      <c r="H2091" s="26" t="s">
        <v>88</v>
      </c>
      <c r="I2091" s="26" t="s">
        <v>88</v>
      </c>
      <c r="J2091" s="26" t="s">
        <v>13</v>
      </c>
      <c r="K2091" s="26" t="s">
        <v>13</v>
      </c>
      <c r="L2091" s="26">
        <v>26.457000000000001</v>
      </c>
      <c r="M2091" s="26" t="s">
        <v>13</v>
      </c>
      <c r="N2091" s="26" t="s">
        <v>13</v>
      </c>
    </row>
    <row r="2092" spans="1:14" x14ac:dyDescent="0.2">
      <c r="A2092" s="26" t="s">
        <v>258</v>
      </c>
      <c r="B2092" s="27" t="s">
        <v>1</v>
      </c>
      <c r="C2092" s="26">
        <v>61340.407545820002</v>
      </c>
      <c r="D2092" s="26">
        <v>69328.03963436</v>
      </c>
      <c r="E2092" s="26">
        <v>80418.085993589993</v>
      </c>
      <c r="F2092" s="26">
        <v>88124.083865930006</v>
      </c>
      <c r="G2092" s="26">
        <v>71438.582537199996</v>
      </c>
      <c r="H2092" s="26">
        <v>68218.450555920004</v>
      </c>
      <c r="I2092" s="26">
        <v>71361.149919019997</v>
      </c>
      <c r="J2092" s="26">
        <v>64365.137082000001</v>
      </c>
      <c r="K2092" s="26">
        <v>63005.288391950002</v>
      </c>
      <c r="L2092" s="26">
        <v>69711.873334119999</v>
      </c>
      <c r="M2092" s="26">
        <v>65126.616603390001</v>
      </c>
      <c r="N2092" s="26">
        <v>70959.769958000004</v>
      </c>
    </row>
    <row r="2093" spans="1:14" x14ac:dyDescent="0.2">
      <c r="A2093" s="26"/>
      <c r="B2093" s="27" t="s">
        <v>61</v>
      </c>
      <c r="C2093" s="26" t="s">
        <v>13</v>
      </c>
      <c r="D2093" s="26" t="s">
        <v>13</v>
      </c>
      <c r="E2093" s="26" t="s">
        <v>13</v>
      </c>
      <c r="F2093" s="26" t="s">
        <v>13</v>
      </c>
      <c r="G2093" s="26" t="s">
        <v>13</v>
      </c>
      <c r="H2093" s="26" t="s">
        <v>13</v>
      </c>
      <c r="I2093" s="26" t="s">
        <v>13</v>
      </c>
      <c r="J2093" s="26" t="s">
        <v>13</v>
      </c>
      <c r="K2093" s="26">
        <v>1012.015399</v>
      </c>
      <c r="L2093" s="26">
        <v>1209.9807490000001</v>
      </c>
      <c r="M2093" s="26">
        <v>972.216138</v>
      </c>
      <c r="N2093" s="26">
        <v>1041.6560950000001</v>
      </c>
    </row>
    <row r="2094" spans="1:14" x14ac:dyDescent="0.2">
      <c r="A2094" s="26"/>
      <c r="B2094" s="27" t="s">
        <v>2</v>
      </c>
      <c r="C2094" s="26" t="s">
        <v>13</v>
      </c>
      <c r="D2094" s="26" t="s">
        <v>13</v>
      </c>
      <c r="E2094" s="26" t="s">
        <v>13</v>
      </c>
      <c r="F2094" s="26" t="s">
        <v>13</v>
      </c>
      <c r="G2094" s="26" t="s">
        <v>13</v>
      </c>
      <c r="H2094" s="26" t="s">
        <v>13</v>
      </c>
      <c r="I2094" s="26" t="s">
        <v>13</v>
      </c>
      <c r="J2094" s="26">
        <v>11598.44480363</v>
      </c>
      <c r="K2094" s="26">
        <v>12053.231787709999</v>
      </c>
      <c r="L2094" s="26">
        <v>14156.244071159999</v>
      </c>
      <c r="M2094" s="26">
        <v>13111.38689903</v>
      </c>
      <c r="N2094" s="26">
        <v>13617.442037000001</v>
      </c>
    </row>
    <row r="2095" spans="1:14" x14ac:dyDescent="0.2">
      <c r="A2095" s="26"/>
      <c r="B2095" s="27" t="s">
        <v>3</v>
      </c>
      <c r="C2095" s="26" t="s">
        <v>13</v>
      </c>
      <c r="D2095" s="26" t="s">
        <v>13</v>
      </c>
      <c r="E2095" s="26" t="s">
        <v>13</v>
      </c>
      <c r="F2095" s="26">
        <v>20540.055814939999</v>
      </c>
      <c r="G2095" s="26">
        <v>17133.316172499999</v>
      </c>
      <c r="H2095" s="26">
        <v>16935.414445490002</v>
      </c>
      <c r="I2095" s="26">
        <v>17365.55664449</v>
      </c>
      <c r="J2095" s="26">
        <v>15433.756395390001</v>
      </c>
      <c r="K2095" s="26">
        <v>16410.877384449999</v>
      </c>
      <c r="L2095" s="26">
        <v>18006.424042520001</v>
      </c>
      <c r="M2095" s="26">
        <v>17361.330613900001</v>
      </c>
      <c r="N2095" s="26">
        <v>20186.862346000002</v>
      </c>
    </row>
    <row r="2096" spans="1:14" x14ac:dyDescent="0.2">
      <c r="A2096" s="26"/>
      <c r="B2096" s="27" t="s">
        <v>4</v>
      </c>
      <c r="C2096" s="26" t="s">
        <v>13</v>
      </c>
      <c r="D2096" s="26" t="s">
        <v>13</v>
      </c>
      <c r="E2096" s="26" t="s">
        <v>13</v>
      </c>
      <c r="F2096" s="26" t="s">
        <v>13</v>
      </c>
      <c r="G2096" s="26" t="s">
        <v>13</v>
      </c>
      <c r="H2096" s="26" t="s">
        <v>13</v>
      </c>
      <c r="I2096" s="26" t="s">
        <v>13</v>
      </c>
      <c r="J2096" s="26">
        <v>36299.078066000002</v>
      </c>
      <c r="K2096" s="26">
        <v>33529.163820000002</v>
      </c>
      <c r="L2096" s="26">
        <v>36339.224471000001</v>
      </c>
      <c r="M2096" s="26">
        <v>33681.682953000003</v>
      </c>
      <c r="N2096" s="26">
        <v>36113.809480999997</v>
      </c>
    </row>
    <row r="2097" spans="1:14" x14ac:dyDescent="0.2">
      <c r="A2097" s="26"/>
      <c r="B2097" s="27" t="s">
        <v>5</v>
      </c>
      <c r="C2097" s="26" t="s">
        <v>13</v>
      </c>
      <c r="D2097" s="26" t="s">
        <v>13</v>
      </c>
      <c r="E2097" s="26" t="s">
        <v>13</v>
      </c>
      <c r="F2097" s="26" t="s">
        <v>13</v>
      </c>
      <c r="G2097" s="26" t="s">
        <v>13</v>
      </c>
      <c r="H2097" s="26" t="s">
        <v>13</v>
      </c>
      <c r="I2097" s="26" t="s">
        <v>13</v>
      </c>
      <c r="J2097" s="26">
        <v>280.09980804000003</v>
      </c>
      <c r="K2097" s="26">
        <v>519.14668747999997</v>
      </c>
      <c r="L2097" s="26">
        <v>185.74265885</v>
      </c>
      <c r="M2097" s="26">
        <v>135.30614123000001</v>
      </c>
      <c r="N2097" s="26">
        <v>142.07252600000001</v>
      </c>
    </row>
    <row r="2098" spans="1:14" x14ac:dyDescent="0.2">
      <c r="A2098" s="26"/>
      <c r="B2098" s="27" t="s">
        <v>6</v>
      </c>
      <c r="C2098" s="26" t="s">
        <v>13</v>
      </c>
      <c r="D2098" s="26" t="s">
        <v>13</v>
      </c>
      <c r="E2098" s="26" t="s">
        <v>13</v>
      </c>
      <c r="F2098" s="26" t="s">
        <v>13</v>
      </c>
      <c r="G2098" s="26" t="s">
        <v>13</v>
      </c>
      <c r="H2098" s="26" t="s">
        <v>13</v>
      </c>
      <c r="I2098" s="26" t="s">
        <v>13</v>
      </c>
      <c r="J2098" s="26">
        <v>2439.95199757</v>
      </c>
      <c r="K2098" s="26">
        <v>2597.0611783099998</v>
      </c>
      <c r="L2098" s="26">
        <v>2885.64487861</v>
      </c>
      <c r="M2098" s="26">
        <v>2554.18068249</v>
      </c>
      <c r="N2098" s="26">
        <v>2875.022328</v>
      </c>
    </row>
    <row r="2099" spans="1:14" x14ac:dyDescent="0.2">
      <c r="A2099" s="26"/>
      <c r="B2099" s="27" t="s">
        <v>7</v>
      </c>
      <c r="C2099" s="26" t="s">
        <v>13</v>
      </c>
      <c r="D2099" s="26" t="s">
        <v>13</v>
      </c>
      <c r="E2099" s="26" t="s">
        <v>13</v>
      </c>
      <c r="F2099" s="26" t="s">
        <v>13</v>
      </c>
      <c r="G2099" s="26" t="s">
        <v>13</v>
      </c>
      <c r="H2099" s="26" t="s">
        <v>13</v>
      </c>
      <c r="I2099" s="26" t="s">
        <v>13</v>
      </c>
      <c r="J2099" s="26">
        <v>3916.2578665599999</v>
      </c>
      <c r="K2099" s="26">
        <v>3383.0837844299999</v>
      </c>
      <c r="L2099" s="26">
        <v>4229.6256887400004</v>
      </c>
      <c r="M2099" s="26">
        <v>3832.9346238399999</v>
      </c>
      <c r="N2099" s="26">
        <v>3575.7617289999998</v>
      </c>
    </row>
    <row r="2100" spans="1:14" x14ac:dyDescent="0.2">
      <c r="A2100" s="26"/>
      <c r="B2100" s="27" t="s">
        <v>8</v>
      </c>
      <c r="C2100" s="26" t="s">
        <v>13</v>
      </c>
      <c r="D2100" s="26" t="s">
        <v>13</v>
      </c>
      <c r="E2100" s="26" t="s">
        <v>13</v>
      </c>
      <c r="F2100" s="26" t="s">
        <v>13</v>
      </c>
      <c r="G2100" s="26" t="s">
        <v>13</v>
      </c>
      <c r="H2100" s="26" t="s">
        <v>13</v>
      </c>
      <c r="I2100" s="26" t="s">
        <v>13</v>
      </c>
      <c r="J2100" s="26">
        <v>5468.37056433</v>
      </c>
      <c r="K2100" s="26">
        <v>4515.6467624999996</v>
      </c>
      <c r="L2100" s="26">
        <v>4473.7446117999998</v>
      </c>
      <c r="M2100" s="26">
        <v>4521.6650640600001</v>
      </c>
      <c r="N2100" s="26">
        <v>4986.2412320000003</v>
      </c>
    </row>
    <row r="2101" spans="1:14" x14ac:dyDescent="0.2">
      <c r="A2101" s="26"/>
      <c r="B2101" s="27" t="s">
        <v>9</v>
      </c>
      <c r="C2101" s="26" t="s">
        <v>13</v>
      </c>
      <c r="D2101" s="26" t="s">
        <v>13</v>
      </c>
      <c r="E2101" s="26" t="s">
        <v>13</v>
      </c>
      <c r="F2101" s="26" t="s">
        <v>13</v>
      </c>
      <c r="G2101" s="26" t="s">
        <v>13</v>
      </c>
      <c r="H2101" s="26" t="s">
        <v>13</v>
      </c>
      <c r="I2101" s="26" t="s">
        <v>13</v>
      </c>
      <c r="J2101" s="26">
        <v>5875.6716613500002</v>
      </c>
      <c r="K2101" s="26">
        <v>6245.6931404899997</v>
      </c>
      <c r="L2101" s="26">
        <v>6650.9139202099996</v>
      </c>
      <c r="M2101" s="26">
        <v>6352.73423766</v>
      </c>
      <c r="N2101" s="26">
        <v>6605.2720630000003</v>
      </c>
    </row>
    <row r="2102" spans="1:14" x14ac:dyDescent="0.2">
      <c r="A2102" s="26"/>
      <c r="B2102" s="27" t="s">
        <v>10</v>
      </c>
      <c r="C2102" s="26" t="s">
        <v>13</v>
      </c>
      <c r="D2102" s="26" t="s">
        <v>13</v>
      </c>
      <c r="E2102" s="26" t="s">
        <v>13</v>
      </c>
      <c r="F2102" s="26" t="s">
        <v>13</v>
      </c>
      <c r="G2102" s="26" t="s">
        <v>13</v>
      </c>
      <c r="H2102" s="26" t="s">
        <v>13</v>
      </c>
      <c r="I2102" s="26" t="s">
        <v>13</v>
      </c>
      <c r="J2102" s="26">
        <v>16628.677594839999</v>
      </c>
      <c r="K2102" s="26">
        <v>14723.3187149</v>
      </c>
      <c r="L2102" s="26">
        <v>16203.39351837</v>
      </c>
      <c r="M2102" s="26">
        <v>14780.53232984</v>
      </c>
      <c r="N2102" s="26">
        <v>16218.638231000001</v>
      </c>
    </row>
    <row r="2103" spans="1:14" x14ac:dyDescent="0.2">
      <c r="A2103" s="26"/>
      <c r="B2103" s="27" t="s">
        <v>11</v>
      </c>
      <c r="C2103" s="26" t="s">
        <v>13</v>
      </c>
      <c r="D2103" s="26" t="s">
        <v>13</v>
      </c>
      <c r="E2103" s="26" t="s">
        <v>13</v>
      </c>
      <c r="F2103" s="26" t="s">
        <v>13</v>
      </c>
      <c r="G2103" s="26" t="s">
        <v>13</v>
      </c>
      <c r="H2103" s="26" t="s">
        <v>13</v>
      </c>
      <c r="I2103" s="26" t="s">
        <v>13</v>
      </c>
      <c r="J2103" s="26" t="s">
        <v>13</v>
      </c>
      <c r="K2103" s="26" t="s">
        <v>13</v>
      </c>
      <c r="L2103" s="26" t="s">
        <v>13</v>
      </c>
      <c r="M2103" s="26" t="s">
        <v>13</v>
      </c>
      <c r="N2103" s="26" t="s">
        <v>13</v>
      </c>
    </row>
    <row r="2104" spans="1:14" x14ac:dyDescent="0.2">
      <c r="A2104" s="26"/>
      <c r="B2104" s="27" t="s">
        <v>12</v>
      </c>
      <c r="C2104" s="26" t="s">
        <v>13</v>
      </c>
      <c r="D2104" s="26" t="s">
        <v>13</v>
      </c>
      <c r="E2104" s="26" t="s">
        <v>13</v>
      </c>
      <c r="F2104" s="26" t="s">
        <v>13</v>
      </c>
      <c r="G2104" s="26" t="s">
        <v>13</v>
      </c>
      <c r="H2104" s="26" t="s">
        <v>13</v>
      </c>
      <c r="I2104" s="26" t="s">
        <v>13</v>
      </c>
      <c r="J2104" s="26" t="s">
        <v>13</v>
      </c>
      <c r="K2104" s="26" t="s">
        <v>13</v>
      </c>
      <c r="L2104" s="26" t="s">
        <v>13</v>
      </c>
      <c r="M2104" s="26" t="s">
        <v>13</v>
      </c>
      <c r="N2104" s="26" t="s">
        <v>13</v>
      </c>
    </row>
    <row r="2105" spans="1:14" x14ac:dyDescent="0.2">
      <c r="A2105" s="26" t="s">
        <v>259</v>
      </c>
      <c r="B2105" s="27" t="s">
        <v>1</v>
      </c>
      <c r="C2105" s="26">
        <v>2886.3870000000002</v>
      </c>
      <c r="D2105" s="26">
        <v>3316.3710000000001</v>
      </c>
      <c r="E2105" s="26">
        <v>3618.44</v>
      </c>
      <c r="F2105" s="26">
        <v>4278.13</v>
      </c>
      <c r="G2105" s="26">
        <v>3441.0540000000001</v>
      </c>
      <c r="H2105" s="26">
        <v>4323.25</v>
      </c>
      <c r="I2105" s="26">
        <v>5836.11</v>
      </c>
      <c r="J2105" s="26">
        <v>4457.43</v>
      </c>
      <c r="K2105" s="26">
        <v>5305.51</v>
      </c>
      <c r="L2105" s="26">
        <v>5666.55</v>
      </c>
      <c r="M2105" s="26">
        <v>5965.3397000000004</v>
      </c>
      <c r="N2105" s="26">
        <v>6198.8868739999998</v>
      </c>
    </row>
    <row r="2106" spans="1:14" x14ac:dyDescent="0.2">
      <c r="A2106" s="26"/>
      <c r="B2106" s="27" t="s">
        <v>61</v>
      </c>
      <c r="C2106" s="26" t="s">
        <v>13</v>
      </c>
      <c r="D2106" s="26" t="s">
        <v>13</v>
      </c>
      <c r="E2106" s="26" t="s">
        <v>13</v>
      </c>
      <c r="F2106" s="26" t="s">
        <v>13</v>
      </c>
      <c r="G2106" s="26" t="s">
        <v>13</v>
      </c>
      <c r="H2106" s="26" t="s">
        <v>13</v>
      </c>
      <c r="I2106" s="26" t="s">
        <v>13</v>
      </c>
      <c r="J2106" s="26" t="s">
        <v>13</v>
      </c>
      <c r="K2106" s="26" t="s">
        <v>13</v>
      </c>
      <c r="L2106" s="26" t="s">
        <v>13</v>
      </c>
      <c r="M2106" s="26" t="s">
        <v>13</v>
      </c>
      <c r="N2106" s="26" t="s">
        <v>13</v>
      </c>
    </row>
    <row r="2107" spans="1:14" x14ac:dyDescent="0.2">
      <c r="A2107" s="26"/>
      <c r="B2107" s="27" t="s">
        <v>2</v>
      </c>
      <c r="C2107" s="26">
        <v>1985.3783000000001</v>
      </c>
      <c r="D2107" s="26">
        <v>2292.9449</v>
      </c>
      <c r="E2107" s="26">
        <v>2528.1109999999999</v>
      </c>
      <c r="F2107" s="26">
        <v>3109.299</v>
      </c>
      <c r="G2107" s="26">
        <v>2376.1246000000001</v>
      </c>
      <c r="H2107" s="26">
        <v>3116.991</v>
      </c>
      <c r="I2107" s="26">
        <v>4419.0410000000002</v>
      </c>
      <c r="J2107" s="26">
        <v>2899.4780000000001</v>
      </c>
      <c r="K2107" s="26">
        <v>3002.2620000000002</v>
      </c>
      <c r="L2107" s="26">
        <v>3209.0720000000001</v>
      </c>
      <c r="M2107" s="26">
        <v>3282.7637300000001</v>
      </c>
      <c r="N2107" s="26">
        <v>3364.1524559999998</v>
      </c>
    </row>
    <row r="2108" spans="1:14" x14ac:dyDescent="0.2">
      <c r="A2108" s="26"/>
      <c r="B2108" s="27" t="s">
        <v>3</v>
      </c>
      <c r="C2108" s="26">
        <v>314.45999999999998</v>
      </c>
      <c r="D2108" s="26">
        <v>373.1</v>
      </c>
      <c r="E2108" s="26">
        <v>392.9</v>
      </c>
      <c r="F2108" s="26">
        <v>428.4</v>
      </c>
      <c r="G2108" s="26">
        <v>410.9</v>
      </c>
      <c r="H2108" s="26">
        <v>452.63</v>
      </c>
      <c r="I2108" s="26">
        <v>501.34</v>
      </c>
      <c r="J2108" s="26">
        <v>710.4</v>
      </c>
      <c r="K2108" s="26">
        <v>1188.0999999999999</v>
      </c>
      <c r="L2108" s="26">
        <v>1262.53</v>
      </c>
      <c r="M2108" s="26">
        <v>1419.63</v>
      </c>
      <c r="N2108" s="26">
        <v>1541.7754420000001</v>
      </c>
    </row>
    <row r="2109" spans="1:14" x14ac:dyDescent="0.2">
      <c r="A2109" s="26"/>
      <c r="B2109" s="27" t="s">
        <v>4</v>
      </c>
      <c r="C2109" s="26">
        <v>586.54870000000005</v>
      </c>
      <c r="D2109" s="26">
        <v>650.3261</v>
      </c>
      <c r="E2109" s="26">
        <v>697.42899999999997</v>
      </c>
      <c r="F2109" s="26">
        <v>740.43100000000004</v>
      </c>
      <c r="G2109" s="26">
        <v>654.02940000000001</v>
      </c>
      <c r="H2109" s="26">
        <v>753.62900000000002</v>
      </c>
      <c r="I2109" s="26">
        <v>915.72900000000004</v>
      </c>
      <c r="J2109" s="26">
        <v>847.55200000000002</v>
      </c>
      <c r="K2109" s="26">
        <v>1115.1479999999999</v>
      </c>
      <c r="L2109" s="26">
        <v>1194.9480000000001</v>
      </c>
      <c r="M2109" s="26">
        <v>1262.94597</v>
      </c>
      <c r="N2109" s="26">
        <v>1292.958977</v>
      </c>
    </row>
    <row r="2110" spans="1:14" x14ac:dyDescent="0.2">
      <c r="A2110" s="26"/>
      <c r="B2110" s="27" t="s">
        <v>5</v>
      </c>
      <c r="C2110" s="26">
        <v>5.52</v>
      </c>
      <c r="D2110" s="26">
        <v>5.52</v>
      </c>
      <c r="E2110" s="26">
        <v>5.5</v>
      </c>
      <c r="F2110" s="26">
        <v>5.5</v>
      </c>
      <c r="G2110" s="26">
        <v>6</v>
      </c>
      <c r="H2110" s="26">
        <v>6.36</v>
      </c>
      <c r="I2110" s="26">
        <v>6.52</v>
      </c>
      <c r="J2110" s="26">
        <v>8.61</v>
      </c>
      <c r="K2110" s="26">
        <v>26.02</v>
      </c>
      <c r="L2110" s="26">
        <v>28.77</v>
      </c>
      <c r="M2110" s="26">
        <v>30.21</v>
      </c>
      <c r="N2110" s="26">
        <v>29.202857999999999</v>
      </c>
    </row>
    <row r="2111" spans="1:14" x14ac:dyDescent="0.2">
      <c r="A2111" s="26"/>
      <c r="B2111" s="27" t="s">
        <v>6</v>
      </c>
      <c r="C2111" s="26">
        <v>202.71170000000001</v>
      </c>
      <c r="D2111" s="26">
        <v>232.0051</v>
      </c>
      <c r="E2111" s="26">
        <v>254.63399999999999</v>
      </c>
      <c r="F2111" s="26">
        <v>314.53300000000002</v>
      </c>
      <c r="G2111" s="26">
        <v>240.3254</v>
      </c>
      <c r="H2111" s="26">
        <v>305.31900000000002</v>
      </c>
      <c r="I2111" s="26">
        <v>440.30700000000002</v>
      </c>
      <c r="J2111" s="26">
        <v>255.75149999999999</v>
      </c>
      <c r="K2111" s="26">
        <v>265.428</v>
      </c>
      <c r="L2111" s="26">
        <v>283.68799999999999</v>
      </c>
      <c r="M2111" s="26">
        <v>281.34597000000002</v>
      </c>
      <c r="N2111" s="26">
        <v>283.41861</v>
      </c>
    </row>
    <row r="2112" spans="1:14" x14ac:dyDescent="0.2">
      <c r="A2112" s="26"/>
      <c r="B2112" s="27" t="s">
        <v>7</v>
      </c>
      <c r="C2112" s="26" t="s">
        <v>13</v>
      </c>
      <c r="D2112" s="26" t="s">
        <v>13</v>
      </c>
      <c r="E2112" s="26" t="s">
        <v>13</v>
      </c>
      <c r="F2112" s="26" t="s">
        <v>13</v>
      </c>
      <c r="G2112" s="26" t="s">
        <v>13</v>
      </c>
      <c r="H2112" s="26" t="s">
        <v>13</v>
      </c>
      <c r="I2112" s="26" t="s">
        <v>13</v>
      </c>
      <c r="J2112" s="26">
        <v>278.61099999999999</v>
      </c>
      <c r="K2112" s="26">
        <v>327.88799999999998</v>
      </c>
      <c r="L2112" s="26">
        <v>349.55399999999997</v>
      </c>
      <c r="M2112" s="26">
        <v>379.53</v>
      </c>
      <c r="N2112" s="26">
        <v>402.60857499999997</v>
      </c>
    </row>
    <row r="2113" spans="1:14" x14ac:dyDescent="0.2">
      <c r="A2113" s="26"/>
      <c r="B2113" s="27" t="s">
        <v>8</v>
      </c>
      <c r="C2113" s="26" t="s">
        <v>13</v>
      </c>
      <c r="D2113" s="26" t="s">
        <v>13</v>
      </c>
      <c r="E2113" s="26" t="s">
        <v>13</v>
      </c>
      <c r="F2113" s="26" t="s">
        <v>13</v>
      </c>
      <c r="G2113" s="26" t="s">
        <v>13</v>
      </c>
      <c r="H2113" s="26" t="s">
        <v>13</v>
      </c>
      <c r="I2113" s="26" t="s">
        <v>13</v>
      </c>
      <c r="J2113" s="26" t="s">
        <v>13</v>
      </c>
      <c r="K2113" s="26" t="s">
        <v>13</v>
      </c>
      <c r="L2113" s="26" t="s">
        <v>13</v>
      </c>
      <c r="M2113" s="26" t="s">
        <v>13</v>
      </c>
      <c r="N2113" s="26" t="s">
        <v>13</v>
      </c>
    </row>
    <row r="2114" spans="1:14" x14ac:dyDescent="0.2">
      <c r="A2114" s="26"/>
      <c r="B2114" s="27" t="s">
        <v>9</v>
      </c>
      <c r="C2114" s="26">
        <v>18.920000000000002</v>
      </c>
      <c r="D2114" s="26">
        <v>49.1</v>
      </c>
      <c r="E2114" s="26">
        <v>53.9</v>
      </c>
      <c r="F2114" s="26">
        <v>55</v>
      </c>
      <c r="G2114" s="26">
        <v>53.5</v>
      </c>
      <c r="H2114" s="26">
        <v>56.04</v>
      </c>
      <c r="I2114" s="26">
        <v>56.58</v>
      </c>
      <c r="J2114" s="26">
        <v>207.16499999999999</v>
      </c>
      <c r="K2114" s="26">
        <v>367.80399999999997</v>
      </c>
      <c r="L2114" s="26">
        <v>398.15699999999998</v>
      </c>
      <c r="M2114" s="26">
        <v>429.48500000000001</v>
      </c>
      <c r="N2114" s="26">
        <v>442.84036099999997</v>
      </c>
    </row>
    <row r="2115" spans="1:14" x14ac:dyDescent="0.2">
      <c r="A2115" s="26"/>
      <c r="B2115" s="27" t="s">
        <v>10</v>
      </c>
      <c r="C2115" s="26">
        <v>322.01</v>
      </c>
      <c r="D2115" s="26">
        <v>328.6</v>
      </c>
      <c r="E2115" s="26">
        <v>349.3</v>
      </c>
      <c r="F2115" s="26">
        <v>330.5</v>
      </c>
      <c r="G2115" s="26">
        <v>319.2</v>
      </c>
      <c r="H2115" s="26">
        <v>347.81</v>
      </c>
      <c r="I2115" s="26">
        <v>373.31</v>
      </c>
      <c r="J2115" s="26">
        <v>46.435099999999998</v>
      </c>
      <c r="K2115" s="26">
        <v>54.648000000000003</v>
      </c>
      <c r="L2115" s="26">
        <v>58.259</v>
      </c>
      <c r="M2115" s="26">
        <v>63.255000000000003</v>
      </c>
      <c r="N2115" s="26">
        <v>67.101428999999996</v>
      </c>
    </row>
    <row r="2116" spans="1:14" x14ac:dyDescent="0.2">
      <c r="A2116" s="26"/>
      <c r="B2116" s="27" t="s">
        <v>11</v>
      </c>
      <c r="C2116" s="26" t="s">
        <v>13</v>
      </c>
      <c r="D2116" s="26" t="s">
        <v>13</v>
      </c>
      <c r="E2116" s="26" t="s">
        <v>13</v>
      </c>
      <c r="F2116" s="26" t="s">
        <v>13</v>
      </c>
      <c r="G2116" s="26" t="s">
        <v>13</v>
      </c>
      <c r="H2116" s="26" t="s">
        <v>13</v>
      </c>
      <c r="I2116" s="26" t="s">
        <v>13</v>
      </c>
      <c r="J2116" s="26" t="s">
        <v>13</v>
      </c>
      <c r="K2116" s="26" t="s">
        <v>13</v>
      </c>
      <c r="L2116" s="26" t="s">
        <v>13</v>
      </c>
      <c r="M2116" s="26" t="s">
        <v>13</v>
      </c>
      <c r="N2116" s="26" t="s">
        <v>13</v>
      </c>
    </row>
    <row r="2117" spans="1:14" x14ac:dyDescent="0.2">
      <c r="A2117" s="26"/>
      <c r="B2117" s="27" t="s">
        <v>12</v>
      </c>
      <c r="C2117" s="26">
        <v>37.39</v>
      </c>
      <c r="D2117" s="26">
        <v>35.1</v>
      </c>
      <c r="E2117" s="26">
        <v>34.1</v>
      </c>
      <c r="F2117" s="26">
        <v>34.9</v>
      </c>
      <c r="G2117" s="26">
        <v>35</v>
      </c>
      <c r="H2117" s="26">
        <v>38.1</v>
      </c>
      <c r="I2117" s="26">
        <v>39.01</v>
      </c>
      <c r="J2117" s="26">
        <v>50.98</v>
      </c>
      <c r="K2117" s="26">
        <v>73.36</v>
      </c>
      <c r="L2117" s="26">
        <v>76.52</v>
      </c>
      <c r="M2117" s="26">
        <v>79.12</v>
      </c>
      <c r="N2117" s="26">
        <v>67.787143</v>
      </c>
    </row>
    <row r="2118" spans="1:14" x14ac:dyDescent="0.2">
      <c r="A2118" s="26" t="s">
        <v>260</v>
      </c>
      <c r="B2118" s="27" t="s">
        <v>1</v>
      </c>
      <c r="C2118" s="26">
        <v>457.35700000000003</v>
      </c>
      <c r="D2118" s="26">
        <v>460.34399999999999</v>
      </c>
      <c r="E2118" s="26">
        <v>638.89700000000005</v>
      </c>
      <c r="F2118" s="26">
        <v>702.18799999999999</v>
      </c>
      <c r="G2118" s="26">
        <v>766.55499999999995</v>
      </c>
      <c r="H2118" s="26">
        <v>993.34100000000001</v>
      </c>
      <c r="I2118" s="26">
        <v>891.00099999999998</v>
      </c>
      <c r="J2118" s="26">
        <v>1029.28</v>
      </c>
      <c r="K2118" s="26">
        <v>987.91300000000001</v>
      </c>
      <c r="L2118" s="26">
        <v>995.42600000000004</v>
      </c>
      <c r="M2118" s="26">
        <v>1035.8119999999999</v>
      </c>
      <c r="N2118" s="26">
        <v>1044.6973849999999</v>
      </c>
    </row>
    <row r="2119" spans="1:14" x14ac:dyDescent="0.2">
      <c r="A2119" s="26"/>
      <c r="B2119" s="27" t="s">
        <v>61</v>
      </c>
      <c r="C2119" s="26">
        <v>0.41699999999999998</v>
      </c>
      <c r="D2119" s="26">
        <v>0.220774</v>
      </c>
      <c r="E2119" s="26">
        <v>0.22382099999999999</v>
      </c>
      <c r="F2119" s="26">
        <v>0.15339700000000001</v>
      </c>
      <c r="G2119" s="26" t="s">
        <v>13</v>
      </c>
      <c r="H2119" s="26">
        <v>1.31872E-2</v>
      </c>
      <c r="I2119" s="26">
        <v>1.31872E-2</v>
      </c>
      <c r="J2119" s="26">
        <v>1.2E-2</v>
      </c>
      <c r="K2119" s="26">
        <v>4.0000000000000001E-3</v>
      </c>
      <c r="L2119" s="26">
        <v>0.02</v>
      </c>
      <c r="M2119" s="26">
        <v>2.5999999999999999E-2</v>
      </c>
      <c r="N2119" s="26" t="s">
        <v>13</v>
      </c>
    </row>
    <row r="2120" spans="1:14" x14ac:dyDescent="0.2">
      <c r="A2120" s="26"/>
      <c r="B2120" s="27" t="s">
        <v>2</v>
      </c>
      <c r="C2120" s="26">
        <v>72.440399999999997</v>
      </c>
      <c r="D2120" s="26">
        <v>63.554099999999998</v>
      </c>
      <c r="E2120" s="26">
        <v>77.510099999999994</v>
      </c>
      <c r="F2120" s="26">
        <v>63.649299999999997</v>
      </c>
      <c r="G2120" s="26">
        <v>83.4054</v>
      </c>
      <c r="H2120" s="26">
        <v>91.936599999999999</v>
      </c>
      <c r="I2120" s="26">
        <v>114.17400000000001</v>
      </c>
      <c r="J2120" s="26">
        <v>143.958</v>
      </c>
      <c r="K2120" s="26">
        <v>136.22999999999999</v>
      </c>
      <c r="L2120" s="26">
        <v>165.12899999999999</v>
      </c>
      <c r="M2120" s="26">
        <v>236.74799999999999</v>
      </c>
      <c r="N2120" s="26" t="s">
        <v>13</v>
      </c>
    </row>
    <row r="2121" spans="1:14" x14ac:dyDescent="0.2">
      <c r="A2121" s="26"/>
      <c r="B2121" s="27" t="s">
        <v>3</v>
      </c>
      <c r="C2121" s="26">
        <v>213.73599999999999</v>
      </c>
      <c r="D2121" s="26">
        <v>208.435</v>
      </c>
      <c r="E2121" s="26">
        <v>384.101</v>
      </c>
      <c r="F2121" s="26">
        <v>466.77499999999998</v>
      </c>
      <c r="G2121" s="26">
        <v>471.34300000000002</v>
      </c>
      <c r="H2121" s="26">
        <v>514.63</v>
      </c>
      <c r="I2121" s="26">
        <v>594.70600000000002</v>
      </c>
      <c r="J2121" s="26">
        <v>642.452</v>
      </c>
      <c r="K2121" s="26">
        <v>637.61400000000003</v>
      </c>
      <c r="L2121" s="26">
        <v>512.71500000000003</v>
      </c>
      <c r="M2121" s="26">
        <v>420.38600000000002</v>
      </c>
      <c r="N2121" s="26" t="s">
        <v>13</v>
      </c>
    </row>
    <row r="2122" spans="1:14" x14ac:dyDescent="0.2">
      <c r="A2122" s="26"/>
      <c r="B2122" s="27" t="s">
        <v>4</v>
      </c>
      <c r="C2122" s="26">
        <v>170.76400000000001</v>
      </c>
      <c r="D2122" s="26">
        <v>188.13399999999999</v>
      </c>
      <c r="E2122" s="26">
        <v>177.06200000000001</v>
      </c>
      <c r="F2122" s="26">
        <v>171.61</v>
      </c>
      <c r="G2122" s="26">
        <v>211.80699999999999</v>
      </c>
      <c r="H2122" s="26">
        <v>386.76100000000002</v>
      </c>
      <c r="I2122" s="26">
        <v>182.108</v>
      </c>
      <c r="J2122" s="26">
        <v>242.858</v>
      </c>
      <c r="K2122" s="26">
        <v>214.065</v>
      </c>
      <c r="L2122" s="26">
        <v>317.56299999999999</v>
      </c>
      <c r="M2122" s="26">
        <v>378.65300000000002</v>
      </c>
      <c r="N2122" s="26" t="s">
        <v>13</v>
      </c>
    </row>
    <row r="2123" spans="1:14" x14ac:dyDescent="0.2">
      <c r="A2123" s="26"/>
      <c r="B2123" s="27" t="s">
        <v>5</v>
      </c>
      <c r="C2123" s="26">
        <v>2.8780000000000001</v>
      </c>
      <c r="D2123" s="26">
        <v>2.681</v>
      </c>
      <c r="E2123" s="26">
        <v>2.2770000000000001</v>
      </c>
      <c r="F2123" s="26">
        <v>3.5030000000000001</v>
      </c>
      <c r="G2123" s="26">
        <v>5.0609999999999999</v>
      </c>
      <c r="H2123" s="26">
        <v>4.6706200000000004</v>
      </c>
      <c r="I2123" s="26">
        <v>2.7468300000000001</v>
      </c>
      <c r="J2123" s="26">
        <v>6.3659999999999997</v>
      </c>
      <c r="K2123" s="26">
        <v>5.8239999999999998</v>
      </c>
      <c r="L2123" s="26">
        <v>7.2480000000000002</v>
      </c>
      <c r="M2123" s="26">
        <v>7.1890000000000001</v>
      </c>
      <c r="N2123" s="26" t="s">
        <v>13</v>
      </c>
    </row>
    <row r="2124" spans="1:14" x14ac:dyDescent="0.2">
      <c r="A2124" s="26"/>
      <c r="B2124" s="27" t="s">
        <v>6</v>
      </c>
      <c r="C2124" s="26">
        <v>6.5033899999999996</v>
      </c>
      <c r="D2124" s="26">
        <v>6.1877800000000001</v>
      </c>
      <c r="E2124" s="26">
        <v>10.610799999999999</v>
      </c>
      <c r="F2124" s="26">
        <v>8.98874</v>
      </c>
      <c r="G2124" s="26">
        <v>11.7822</v>
      </c>
      <c r="H2124" s="26">
        <v>14.9087</v>
      </c>
      <c r="I2124" s="26">
        <v>16.574999999999999</v>
      </c>
      <c r="J2124" s="26">
        <v>21.689</v>
      </c>
      <c r="K2124" s="26">
        <v>20.315999999999999</v>
      </c>
      <c r="L2124" s="26">
        <v>22.913</v>
      </c>
      <c r="M2124" s="26">
        <v>34.231000000000002</v>
      </c>
      <c r="N2124" s="26" t="s">
        <v>13</v>
      </c>
    </row>
    <row r="2125" spans="1:14" x14ac:dyDescent="0.2">
      <c r="A2125" s="26"/>
      <c r="B2125" s="27" t="s">
        <v>7</v>
      </c>
      <c r="C2125" s="26">
        <v>0.497</v>
      </c>
      <c r="D2125" s="26">
        <v>0.39900000000000002</v>
      </c>
      <c r="E2125" s="26">
        <v>0.33900000000000002</v>
      </c>
      <c r="F2125" s="26">
        <v>2E-3</v>
      </c>
      <c r="G2125" s="26">
        <v>6.0000000000000001E-3</v>
      </c>
      <c r="H2125" s="26">
        <v>1.15005</v>
      </c>
      <c r="I2125" s="26">
        <v>2.7656199999999999E-3</v>
      </c>
      <c r="J2125" s="26">
        <v>1.6319999999999999</v>
      </c>
      <c r="K2125" s="26">
        <v>1.4930000000000001</v>
      </c>
      <c r="L2125" s="26">
        <v>1.8580000000000001</v>
      </c>
      <c r="M2125" s="26">
        <v>1.843</v>
      </c>
      <c r="N2125" s="26" t="s">
        <v>13</v>
      </c>
    </row>
    <row r="2126" spans="1:14" x14ac:dyDescent="0.2">
      <c r="A2126" s="26"/>
      <c r="B2126" s="27" t="s">
        <v>8</v>
      </c>
      <c r="C2126" s="26">
        <v>2.734</v>
      </c>
      <c r="D2126" s="26">
        <v>1.526</v>
      </c>
      <c r="E2126" s="26">
        <v>1.296</v>
      </c>
      <c r="F2126" s="26">
        <v>0.9</v>
      </c>
      <c r="G2126" s="26">
        <v>0.20300000000000001</v>
      </c>
      <c r="H2126" s="26">
        <v>0.29230800000000001</v>
      </c>
      <c r="I2126" s="26">
        <v>0.57659800000000005</v>
      </c>
      <c r="J2126" s="26">
        <v>0.81599999999999995</v>
      </c>
      <c r="K2126" s="26">
        <v>0.747</v>
      </c>
      <c r="L2126" s="26">
        <v>0.92900000000000005</v>
      </c>
      <c r="M2126" s="26">
        <v>0.92200000000000004</v>
      </c>
      <c r="N2126" s="26" t="s">
        <v>13</v>
      </c>
    </row>
    <row r="2127" spans="1:14" x14ac:dyDescent="0.2">
      <c r="A2127" s="26"/>
      <c r="B2127" s="27" t="s">
        <v>9</v>
      </c>
      <c r="C2127" s="26">
        <v>62.219000000000001</v>
      </c>
      <c r="D2127" s="26">
        <v>70.072000000000003</v>
      </c>
      <c r="E2127" s="26">
        <v>59.714799999999997</v>
      </c>
      <c r="F2127" s="26">
        <v>45.67</v>
      </c>
      <c r="G2127" s="26">
        <v>44.241</v>
      </c>
      <c r="H2127" s="26">
        <v>36.284799999999997</v>
      </c>
      <c r="I2127" s="26">
        <v>22.154900000000001</v>
      </c>
      <c r="J2127" s="26">
        <v>51.889000000000003</v>
      </c>
      <c r="K2127" s="26">
        <v>47.484999999999999</v>
      </c>
      <c r="L2127" s="26">
        <v>59.204000000000001</v>
      </c>
      <c r="M2127" s="26">
        <v>58.619</v>
      </c>
      <c r="N2127" s="26" t="s">
        <v>13</v>
      </c>
    </row>
    <row r="2128" spans="1:14" x14ac:dyDescent="0.2">
      <c r="A2128" s="26"/>
      <c r="B2128" s="27" t="s">
        <v>10</v>
      </c>
      <c r="C2128" s="26">
        <v>55.216999999999999</v>
      </c>
      <c r="D2128" s="26">
        <v>50.634999999999998</v>
      </c>
      <c r="E2128" s="26">
        <v>56.728000000000002</v>
      </c>
      <c r="F2128" s="26">
        <v>57.994</v>
      </c>
      <c r="G2128" s="26">
        <v>64.314999999999998</v>
      </c>
      <c r="H2128" s="26">
        <v>67.989999999999995</v>
      </c>
      <c r="I2128" s="26">
        <v>77.731999999999999</v>
      </c>
      <c r="J2128" s="26">
        <v>103.724</v>
      </c>
      <c r="K2128" s="26">
        <v>105.069</v>
      </c>
      <c r="L2128" s="26">
        <v>116.658</v>
      </c>
      <c r="M2128" s="26">
        <v>150.40100000000001</v>
      </c>
      <c r="N2128" s="26" t="s">
        <v>13</v>
      </c>
    </row>
    <row r="2129" spans="1:14" x14ac:dyDescent="0.2">
      <c r="A2129" s="26"/>
      <c r="B2129" s="27" t="s">
        <v>11</v>
      </c>
      <c r="C2129" s="26">
        <v>6.7859999999999996</v>
      </c>
      <c r="D2129" s="26">
        <v>9.8819999999999997</v>
      </c>
      <c r="E2129" s="26">
        <v>4.1609999999999996</v>
      </c>
      <c r="F2129" s="26">
        <v>2.1469999999999998</v>
      </c>
      <c r="G2129" s="26">
        <v>2.6160000000000001</v>
      </c>
      <c r="H2129" s="26">
        <v>0.39900000000000002</v>
      </c>
      <c r="I2129" s="26">
        <v>0.69699999999999995</v>
      </c>
      <c r="J2129" s="26">
        <v>3.3</v>
      </c>
      <c r="K2129" s="26">
        <v>2.9860000000000002</v>
      </c>
      <c r="L2129" s="26">
        <v>3.7679999999999998</v>
      </c>
      <c r="M2129" s="26">
        <v>3.6869999999999998</v>
      </c>
      <c r="N2129" s="26" t="s">
        <v>13</v>
      </c>
    </row>
    <row r="2130" spans="1:14" x14ac:dyDescent="0.2">
      <c r="A2130" s="26"/>
      <c r="B2130" s="27" t="s">
        <v>12</v>
      </c>
      <c r="C2130" s="26">
        <v>33.928199999999997</v>
      </c>
      <c r="D2130" s="26">
        <v>46.7517</v>
      </c>
      <c r="E2130" s="26">
        <v>41.936</v>
      </c>
      <c r="F2130" s="26">
        <v>52.404600000000002</v>
      </c>
      <c r="G2130" s="26">
        <v>83.581500000000005</v>
      </c>
      <c r="H2130" s="26">
        <v>261.065</v>
      </c>
      <c r="I2130" s="26">
        <v>61.624000000000002</v>
      </c>
      <c r="J2130" s="26">
        <v>53.44</v>
      </c>
      <c r="K2130" s="26">
        <v>30.145</v>
      </c>
      <c r="L2130" s="26">
        <v>104.985</v>
      </c>
      <c r="M2130" s="26">
        <v>121.761</v>
      </c>
      <c r="N2130" s="26" t="s">
        <v>13</v>
      </c>
    </row>
    <row r="2131" spans="1:14" x14ac:dyDescent="0.2">
      <c r="A2131" s="26" t="s">
        <v>261</v>
      </c>
      <c r="B2131" s="27" t="s">
        <v>1</v>
      </c>
      <c r="C2131" s="26" t="s">
        <v>88</v>
      </c>
      <c r="D2131" s="26" t="s">
        <v>88</v>
      </c>
      <c r="E2131" s="26" t="s">
        <v>88</v>
      </c>
      <c r="F2131" s="26" t="s">
        <v>88</v>
      </c>
      <c r="G2131" s="26" t="s">
        <v>88</v>
      </c>
      <c r="H2131" s="26" t="s">
        <v>88</v>
      </c>
      <c r="I2131" s="26" t="s">
        <v>88</v>
      </c>
      <c r="J2131" s="26">
        <v>2108.79</v>
      </c>
      <c r="K2131" s="26">
        <v>2029.76</v>
      </c>
      <c r="L2131" s="26">
        <v>2074.8209999999999</v>
      </c>
      <c r="M2131" s="26">
        <v>1773.883</v>
      </c>
      <c r="N2131" s="26">
        <v>1522.8641749999999</v>
      </c>
    </row>
    <row r="2132" spans="1:14" x14ac:dyDescent="0.2">
      <c r="A2132" s="26"/>
      <c r="B2132" s="27" t="s">
        <v>61</v>
      </c>
      <c r="C2132" s="26" t="s">
        <v>88</v>
      </c>
      <c r="D2132" s="26" t="s">
        <v>88</v>
      </c>
      <c r="E2132" s="26" t="s">
        <v>88</v>
      </c>
      <c r="F2132" s="26" t="s">
        <v>88</v>
      </c>
      <c r="G2132" s="26" t="s">
        <v>88</v>
      </c>
      <c r="H2132" s="26" t="s">
        <v>88</v>
      </c>
      <c r="I2132" s="26" t="s">
        <v>88</v>
      </c>
      <c r="J2132" s="26" t="s">
        <v>13</v>
      </c>
      <c r="K2132" s="26" t="s">
        <v>13</v>
      </c>
      <c r="L2132" s="26" t="s">
        <v>13</v>
      </c>
      <c r="M2132" s="26">
        <v>72.975999999999999</v>
      </c>
      <c r="N2132" s="26" t="s">
        <v>13</v>
      </c>
    </row>
    <row r="2133" spans="1:14" x14ac:dyDescent="0.2">
      <c r="A2133" s="26"/>
      <c r="B2133" s="27" t="s">
        <v>2</v>
      </c>
      <c r="C2133" s="26" t="s">
        <v>88</v>
      </c>
      <c r="D2133" s="26" t="s">
        <v>88</v>
      </c>
      <c r="E2133" s="26" t="s">
        <v>88</v>
      </c>
      <c r="F2133" s="26" t="s">
        <v>88</v>
      </c>
      <c r="G2133" s="26" t="s">
        <v>88</v>
      </c>
      <c r="H2133" s="26" t="s">
        <v>88</v>
      </c>
      <c r="I2133" s="26" t="s">
        <v>88</v>
      </c>
      <c r="J2133" s="26">
        <v>923.03200000000004</v>
      </c>
      <c r="K2133" s="26">
        <v>991.80700000000002</v>
      </c>
      <c r="L2133" s="26">
        <v>921.12800000000004</v>
      </c>
      <c r="M2133" s="26">
        <v>963.86300000000006</v>
      </c>
      <c r="N2133" s="26">
        <v>755.27100700000005</v>
      </c>
    </row>
    <row r="2134" spans="1:14" x14ac:dyDescent="0.2">
      <c r="A2134" s="26"/>
      <c r="B2134" s="27" t="s">
        <v>3</v>
      </c>
      <c r="C2134" s="26" t="s">
        <v>88</v>
      </c>
      <c r="D2134" s="26" t="s">
        <v>88</v>
      </c>
      <c r="E2134" s="26" t="s">
        <v>88</v>
      </c>
      <c r="F2134" s="26" t="s">
        <v>88</v>
      </c>
      <c r="G2134" s="26" t="s">
        <v>88</v>
      </c>
      <c r="H2134" s="26" t="s">
        <v>88</v>
      </c>
      <c r="I2134" s="26" t="s">
        <v>88</v>
      </c>
      <c r="J2134" s="26">
        <v>699.26700000000005</v>
      </c>
      <c r="K2134" s="26">
        <v>459.61700000000002</v>
      </c>
      <c r="L2134" s="26">
        <v>438.71899999999999</v>
      </c>
      <c r="M2134" s="26">
        <v>194.642</v>
      </c>
      <c r="N2134" s="26">
        <v>206.444547</v>
      </c>
    </row>
    <row r="2135" spans="1:14" x14ac:dyDescent="0.2">
      <c r="A2135" s="26"/>
      <c r="B2135" s="27" t="s">
        <v>4</v>
      </c>
      <c r="C2135" s="26" t="s">
        <v>88</v>
      </c>
      <c r="D2135" s="26" t="s">
        <v>88</v>
      </c>
      <c r="E2135" s="26" t="s">
        <v>88</v>
      </c>
      <c r="F2135" s="26" t="s">
        <v>88</v>
      </c>
      <c r="G2135" s="26" t="s">
        <v>88</v>
      </c>
      <c r="H2135" s="26" t="s">
        <v>88</v>
      </c>
      <c r="I2135" s="26" t="s">
        <v>88</v>
      </c>
      <c r="J2135" s="26">
        <v>486.49099999999999</v>
      </c>
      <c r="K2135" s="26">
        <v>578.33600000000001</v>
      </c>
      <c r="L2135" s="26">
        <v>714.97400000000005</v>
      </c>
      <c r="M2135" s="26">
        <v>542.40099999999995</v>
      </c>
      <c r="N2135" s="26">
        <v>498.11996699999997</v>
      </c>
    </row>
    <row r="2136" spans="1:14" x14ac:dyDescent="0.2">
      <c r="A2136" s="26"/>
      <c r="B2136" s="27" t="s">
        <v>5</v>
      </c>
      <c r="C2136" s="26" t="s">
        <v>88</v>
      </c>
      <c r="D2136" s="26" t="s">
        <v>88</v>
      </c>
      <c r="E2136" s="26" t="s">
        <v>88</v>
      </c>
      <c r="F2136" s="26" t="s">
        <v>88</v>
      </c>
      <c r="G2136" s="26" t="s">
        <v>88</v>
      </c>
      <c r="H2136" s="26" t="s">
        <v>88</v>
      </c>
      <c r="I2136" s="26" t="s">
        <v>88</v>
      </c>
      <c r="J2136" s="26">
        <v>11.697100000000001</v>
      </c>
      <c r="K2136" s="26">
        <v>2.7167400000000002</v>
      </c>
      <c r="L2136" s="26">
        <v>8.923</v>
      </c>
      <c r="M2136" s="26">
        <v>44.884999999999998</v>
      </c>
      <c r="N2136" s="26">
        <v>30.289878000000002</v>
      </c>
    </row>
    <row r="2137" spans="1:14" x14ac:dyDescent="0.2">
      <c r="A2137" s="26"/>
      <c r="B2137" s="27" t="s">
        <v>6</v>
      </c>
      <c r="C2137" s="26" t="s">
        <v>88</v>
      </c>
      <c r="D2137" s="26" t="s">
        <v>88</v>
      </c>
      <c r="E2137" s="26" t="s">
        <v>88</v>
      </c>
      <c r="F2137" s="26" t="s">
        <v>88</v>
      </c>
      <c r="G2137" s="26" t="s">
        <v>88</v>
      </c>
      <c r="H2137" s="26" t="s">
        <v>88</v>
      </c>
      <c r="I2137" s="26" t="s">
        <v>88</v>
      </c>
      <c r="J2137" s="26">
        <v>187.89699999999999</v>
      </c>
      <c r="K2137" s="26">
        <v>209.721</v>
      </c>
      <c r="L2137" s="26">
        <v>191.40899999999999</v>
      </c>
      <c r="M2137" s="26">
        <v>193.94</v>
      </c>
      <c r="N2137" s="26">
        <v>152.33141800000001</v>
      </c>
    </row>
    <row r="2138" spans="1:14" x14ac:dyDescent="0.2">
      <c r="A2138" s="26"/>
      <c r="B2138" s="27" t="s">
        <v>7</v>
      </c>
      <c r="C2138" s="26" t="s">
        <v>88</v>
      </c>
      <c r="D2138" s="26" t="s">
        <v>88</v>
      </c>
      <c r="E2138" s="26" t="s">
        <v>88</v>
      </c>
      <c r="F2138" s="26" t="s">
        <v>88</v>
      </c>
      <c r="G2138" s="26" t="s">
        <v>88</v>
      </c>
      <c r="H2138" s="26" t="s">
        <v>88</v>
      </c>
      <c r="I2138" s="26" t="s">
        <v>88</v>
      </c>
      <c r="J2138" s="26">
        <v>4.8783399999999997</v>
      </c>
      <c r="K2138" s="26">
        <v>6.1003499999999997</v>
      </c>
      <c r="L2138" s="26">
        <v>90.850999999999999</v>
      </c>
      <c r="M2138" s="26">
        <v>3.05</v>
      </c>
      <c r="N2138" s="26">
        <v>14.069355</v>
      </c>
    </row>
    <row r="2139" spans="1:14" x14ac:dyDescent="0.2">
      <c r="A2139" s="26"/>
      <c r="B2139" s="27" t="s">
        <v>8</v>
      </c>
      <c r="C2139" s="26" t="s">
        <v>88</v>
      </c>
      <c r="D2139" s="26" t="s">
        <v>88</v>
      </c>
      <c r="E2139" s="26" t="s">
        <v>88</v>
      </c>
      <c r="F2139" s="26" t="s">
        <v>88</v>
      </c>
      <c r="G2139" s="26" t="s">
        <v>88</v>
      </c>
      <c r="H2139" s="26" t="s">
        <v>88</v>
      </c>
      <c r="I2139" s="26" t="s">
        <v>88</v>
      </c>
      <c r="J2139" s="26">
        <v>4.0000000000000001E-3</v>
      </c>
      <c r="K2139" s="26">
        <v>5.5602699999999998E-2</v>
      </c>
      <c r="L2139" s="26" t="s">
        <v>13</v>
      </c>
      <c r="M2139" s="26" t="s">
        <v>13</v>
      </c>
      <c r="N2139" s="26" t="s">
        <v>13</v>
      </c>
    </row>
    <row r="2140" spans="1:14" x14ac:dyDescent="0.2">
      <c r="A2140" s="26"/>
      <c r="B2140" s="27" t="s">
        <v>9</v>
      </c>
      <c r="C2140" s="26" t="s">
        <v>88</v>
      </c>
      <c r="D2140" s="26" t="s">
        <v>88</v>
      </c>
      <c r="E2140" s="26" t="s">
        <v>88</v>
      </c>
      <c r="F2140" s="26" t="s">
        <v>88</v>
      </c>
      <c r="G2140" s="26" t="s">
        <v>88</v>
      </c>
      <c r="H2140" s="26" t="s">
        <v>88</v>
      </c>
      <c r="I2140" s="26" t="s">
        <v>88</v>
      </c>
      <c r="J2140" s="26">
        <v>21.2316</v>
      </c>
      <c r="K2140" s="26">
        <v>18.842600000000001</v>
      </c>
      <c r="L2140" s="26">
        <v>48.231999999999999</v>
      </c>
      <c r="M2140" s="26">
        <v>34.363999999999997</v>
      </c>
      <c r="N2140" s="26">
        <v>45.818666999999998</v>
      </c>
    </row>
    <row r="2141" spans="1:14" x14ac:dyDescent="0.2">
      <c r="A2141" s="26"/>
      <c r="B2141" s="27" t="s">
        <v>10</v>
      </c>
      <c r="C2141" s="26" t="s">
        <v>88</v>
      </c>
      <c r="D2141" s="26" t="s">
        <v>88</v>
      </c>
      <c r="E2141" s="26" t="s">
        <v>88</v>
      </c>
      <c r="F2141" s="26" t="s">
        <v>88</v>
      </c>
      <c r="G2141" s="26" t="s">
        <v>88</v>
      </c>
      <c r="H2141" s="26" t="s">
        <v>88</v>
      </c>
      <c r="I2141" s="26" t="s">
        <v>88</v>
      </c>
      <c r="J2141" s="26">
        <v>136.56899999999999</v>
      </c>
      <c r="K2141" s="26">
        <v>232.86799999999999</v>
      </c>
      <c r="L2141" s="26">
        <v>217.01400000000001</v>
      </c>
      <c r="M2141" s="26">
        <v>163.28899999999999</v>
      </c>
      <c r="N2141" s="26">
        <v>161.28503000000001</v>
      </c>
    </row>
    <row r="2142" spans="1:14" x14ac:dyDescent="0.2">
      <c r="A2142" s="26"/>
      <c r="B2142" s="27" t="s">
        <v>11</v>
      </c>
      <c r="C2142" s="26" t="s">
        <v>88</v>
      </c>
      <c r="D2142" s="26" t="s">
        <v>88</v>
      </c>
      <c r="E2142" s="26" t="s">
        <v>88</v>
      </c>
      <c r="F2142" s="26" t="s">
        <v>88</v>
      </c>
      <c r="G2142" s="26" t="s">
        <v>88</v>
      </c>
      <c r="H2142" s="26" t="s">
        <v>88</v>
      </c>
      <c r="I2142" s="26" t="s">
        <v>88</v>
      </c>
      <c r="J2142" s="26">
        <v>2.0604899999999999E-2</v>
      </c>
      <c r="K2142" s="26">
        <v>2.14E-3</v>
      </c>
      <c r="L2142" s="26">
        <v>0.23100000000000001</v>
      </c>
      <c r="M2142" s="26">
        <v>7.9000000000000001E-2</v>
      </c>
      <c r="N2142" s="26">
        <v>0.63200000000000001</v>
      </c>
    </row>
    <row r="2143" spans="1:14" x14ac:dyDescent="0.2">
      <c r="A2143" s="26"/>
      <c r="B2143" s="27" t="s">
        <v>12</v>
      </c>
      <c r="C2143" s="26" t="s">
        <v>88</v>
      </c>
      <c r="D2143" s="26" t="s">
        <v>88</v>
      </c>
      <c r="E2143" s="26" t="s">
        <v>88</v>
      </c>
      <c r="F2143" s="26" t="s">
        <v>88</v>
      </c>
      <c r="G2143" s="26" t="s">
        <v>88</v>
      </c>
      <c r="H2143" s="26" t="s">
        <v>88</v>
      </c>
      <c r="I2143" s="26" t="s">
        <v>88</v>
      </c>
      <c r="J2143" s="26">
        <v>124.19</v>
      </c>
      <c r="K2143" s="26">
        <v>108.029</v>
      </c>
      <c r="L2143" s="26">
        <v>158.31399999999999</v>
      </c>
      <c r="M2143" s="26">
        <v>102.79300000000001</v>
      </c>
      <c r="N2143" s="26">
        <v>93.693619999999996</v>
      </c>
    </row>
    <row r="2144" spans="1:14" x14ac:dyDescent="0.2">
      <c r="A2144" s="26" t="s">
        <v>262</v>
      </c>
      <c r="B2144" s="27" t="s">
        <v>1</v>
      </c>
      <c r="C2144" s="26">
        <v>1503</v>
      </c>
      <c r="D2144" s="26">
        <v>2525.77</v>
      </c>
      <c r="E2144" s="26">
        <v>2681.27</v>
      </c>
      <c r="F2144" s="26">
        <v>2531.8200000000002</v>
      </c>
      <c r="G2144" s="26">
        <v>2100.94</v>
      </c>
      <c r="H2144" s="26">
        <v>2532.56</v>
      </c>
      <c r="I2144" s="26">
        <v>2900</v>
      </c>
      <c r="J2144" s="26" t="s">
        <v>88</v>
      </c>
      <c r="K2144" s="26" t="s">
        <v>88</v>
      </c>
      <c r="L2144" s="26" t="s">
        <v>88</v>
      </c>
      <c r="M2144" s="26" t="s">
        <v>88</v>
      </c>
      <c r="N2144" s="26" t="s">
        <v>88</v>
      </c>
    </row>
    <row r="2145" spans="1:14" x14ac:dyDescent="0.2">
      <c r="A2145" s="26"/>
      <c r="B2145" s="27" t="s">
        <v>61</v>
      </c>
      <c r="C2145" s="26" t="s">
        <v>66</v>
      </c>
      <c r="D2145" s="26" t="s">
        <v>66</v>
      </c>
      <c r="E2145" s="26" t="s">
        <v>66</v>
      </c>
      <c r="F2145" s="26" t="s">
        <v>66</v>
      </c>
      <c r="G2145" s="26" t="s">
        <v>66</v>
      </c>
      <c r="H2145" s="26" t="s">
        <v>66</v>
      </c>
      <c r="I2145" s="26" t="s">
        <v>66</v>
      </c>
      <c r="J2145" s="26" t="s">
        <v>88</v>
      </c>
      <c r="K2145" s="26" t="s">
        <v>88</v>
      </c>
      <c r="L2145" s="26" t="s">
        <v>88</v>
      </c>
      <c r="M2145" s="26" t="s">
        <v>88</v>
      </c>
      <c r="N2145" s="26" t="s">
        <v>88</v>
      </c>
    </row>
    <row r="2146" spans="1:14" x14ac:dyDescent="0.2">
      <c r="A2146" s="26"/>
      <c r="B2146" s="27" t="s">
        <v>2</v>
      </c>
      <c r="C2146" s="26">
        <v>549.34799999999996</v>
      </c>
      <c r="D2146" s="26">
        <v>807.351</v>
      </c>
      <c r="E2146" s="26">
        <v>877.54600000000005</v>
      </c>
      <c r="F2146" s="26">
        <v>935.154</v>
      </c>
      <c r="G2146" s="26">
        <v>969.09199999999998</v>
      </c>
      <c r="H2146" s="26">
        <v>1004.48</v>
      </c>
      <c r="I2146" s="26">
        <v>923.58600000000001</v>
      </c>
      <c r="J2146" s="26" t="s">
        <v>88</v>
      </c>
      <c r="K2146" s="26" t="s">
        <v>88</v>
      </c>
      <c r="L2146" s="26" t="s">
        <v>88</v>
      </c>
      <c r="M2146" s="26" t="s">
        <v>88</v>
      </c>
      <c r="N2146" s="26" t="s">
        <v>88</v>
      </c>
    </row>
    <row r="2147" spans="1:14" x14ac:dyDescent="0.2">
      <c r="A2147" s="26"/>
      <c r="B2147" s="27" t="s">
        <v>3</v>
      </c>
      <c r="C2147" s="26">
        <v>667.46799999999996</v>
      </c>
      <c r="D2147" s="26">
        <v>1414.13</v>
      </c>
      <c r="E2147" s="26">
        <v>1476.79</v>
      </c>
      <c r="F2147" s="26">
        <v>1267.53</v>
      </c>
      <c r="G2147" s="26">
        <v>868.2</v>
      </c>
      <c r="H2147" s="26">
        <v>1126.6400000000001</v>
      </c>
      <c r="I2147" s="26">
        <v>936.96</v>
      </c>
      <c r="J2147" s="26" t="s">
        <v>88</v>
      </c>
      <c r="K2147" s="26" t="s">
        <v>88</v>
      </c>
      <c r="L2147" s="26" t="s">
        <v>88</v>
      </c>
      <c r="M2147" s="26" t="s">
        <v>88</v>
      </c>
      <c r="N2147" s="26" t="s">
        <v>88</v>
      </c>
    </row>
    <row r="2148" spans="1:14" x14ac:dyDescent="0.2">
      <c r="A2148" s="26"/>
      <c r="B2148" s="27" t="s">
        <v>4</v>
      </c>
      <c r="C2148" s="26">
        <v>286.18400000000003</v>
      </c>
      <c r="D2148" s="26">
        <v>304.29300000000001</v>
      </c>
      <c r="E2148" s="26">
        <v>326.93400000000003</v>
      </c>
      <c r="F2148" s="26">
        <v>329.13200000000001</v>
      </c>
      <c r="G2148" s="26">
        <v>263.65199999999999</v>
      </c>
      <c r="H2148" s="26">
        <v>401.447</v>
      </c>
      <c r="I2148" s="26">
        <v>1039.454</v>
      </c>
      <c r="J2148" s="26" t="s">
        <v>88</v>
      </c>
      <c r="K2148" s="26" t="s">
        <v>88</v>
      </c>
      <c r="L2148" s="26" t="s">
        <v>88</v>
      </c>
      <c r="M2148" s="26" t="s">
        <v>88</v>
      </c>
      <c r="N2148" s="26" t="s">
        <v>88</v>
      </c>
    </row>
    <row r="2149" spans="1:14" x14ac:dyDescent="0.2">
      <c r="A2149" s="26"/>
      <c r="B2149" s="27" t="s">
        <v>5</v>
      </c>
      <c r="C2149" s="26">
        <v>1.4999999999999999E-2</v>
      </c>
      <c r="D2149" s="26">
        <v>0.92530000000000001</v>
      </c>
      <c r="E2149" s="26">
        <v>2.8470900000000001</v>
      </c>
      <c r="F2149" s="26">
        <v>0.254411</v>
      </c>
      <c r="G2149" s="26">
        <v>0.47695599999999999</v>
      </c>
      <c r="H2149" s="26">
        <v>3.4852799999999999</v>
      </c>
      <c r="I2149" s="26">
        <v>6.8448399999999996</v>
      </c>
      <c r="J2149" s="26" t="s">
        <v>88</v>
      </c>
      <c r="K2149" s="26" t="s">
        <v>88</v>
      </c>
      <c r="L2149" s="26" t="s">
        <v>88</v>
      </c>
      <c r="M2149" s="26" t="s">
        <v>88</v>
      </c>
      <c r="N2149" s="26" t="s">
        <v>88</v>
      </c>
    </row>
    <row r="2150" spans="1:14" x14ac:dyDescent="0.2">
      <c r="A2150" s="26"/>
      <c r="B2150" s="27" t="s">
        <v>6</v>
      </c>
      <c r="C2150" s="26">
        <v>200.93600000000001</v>
      </c>
      <c r="D2150" s="26">
        <v>163.60499999999999</v>
      </c>
      <c r="E2150" s="26">
        <v>177.96799999999999</v>
      </c>
      <c r="F2150" s="26">
        <v>197.006</v>
      </c>
      <c r="G2150" s="26">
        <v>207.74</v>
      </c>
      <c r="H2150" s="26">
        <v>207.572</v>
      </c>
      <c r="I2150" s="26">
        <v>197.33600000000001</v>
      </c>
      <c r="J2150" s="26" t="s">
        <v>88</v>
      </c>
      <c r="K2150" s="26" t="s">
        <v>88</v>
      </c>
      <c r="L2150" s="26" t="s">
        <v>88</v>
      </c>
      <c r="M2150" s="26" t="s">
        <v>88</v>
      </c>
      <c r="N2150" s="26" t="s">
        <v>88</v>
      </c>
    </row>
    <row r="2151" spans="1:14" x14ac:dyDescent="0.2">
      <c r="A2151" s="26"/>
      <c r="B2151" s="27" t="s">
        <v>7</v>
      </c>
      <c r="C2151" s="26">
        <v>1.294</v>
      </c>
      <c r="D2151" s="26">
        <v>7.5259799999999997</v>
      </c>
      <c r="E2151" s="26">
        <v>5.3457999999999997</v>
      </c>
      <c r="F2151" s="26">
        <v>5.8259400000000001</v>
      </c>
      <c r="G2151" s="26">
        <v>4.6050899999999997</v>
      </c>
      <c r="H2151" s="26">
        <v>18.3399</v>
      </c>
      <c r="I2151" s="26">
        <v>22.544499999999999</v>
      </c>
      <c r="J2151" s="26" t="s">
        <v>88</v>
      </c>
      <c r="K2151" s="26" t="s">
        <v>88</v>
      </c>
      <c r="L2151" s="26" t="s">
        <v>88</v>
      </c>
      <c r="M2151" s="26" t="s">
        <v>88</v>
      </c>
      <c r="N2151" s="26" t="s">
        <v>88</v>
      </c>
    </row>
    <row r="2152" spans="1:14" x14ac:dyDescent="0.2">
      <c r="A2152" s="26"/>
      <c r="B2152" s="27" t="s">
        <v>8</v>
      </c>
      <c r="C2152" s="26" t="s">
        <v>66</v>
      </c>
      <c r="D2152" s="26">
        <v>3.9591899999999996E-3</v>
      </c>
      <c r="E2152" s="26">
        <v>2.65E-3</v>
      </c>
      <c r="F2152" s="26">
        <v>5.72989E-2</v>
      </c>
      <c r="G2152" s="26">
        <v>1.2971200000000001</v>
      </c>
      <c r="H2152" s="26">
        <v>11.370699999999999</v>
      </c>
      <c r="I2152" s="26">
        <v>1.4159200000000001</v>
      </c>
      <c r="J2152" s="26" t="s">
        <v>88</v>
      </c>
      <c r="K2152" s="26" t="s">
        <v>88</v>
      </c>
      <c r="L2152" s="26" t="s">
        <v>88</v>
      </c>
      <c r="M2152" s="26" t="s">
        <v>88</v>
      </c>
      <c r="N2152" s="26" t="s">
        <v>88</v>
      </c>
    </row>
    <row r="2153" spans="1:14" x14ac:dyDescent="0.2">
      <c r="A2153" s="26"/>
      <c r="B2153" s="27" t="s">
        <v>9</v>
      </c>
      <c r="C2153" s="26">
        <v>8.1013900000000003</v>
      </c>
      <c r="D2153" s="26">
        <v>9.2014899999999997</v>
      </c>
      <c r="E2153" s="26">
        <v>24.473600000000001</v>
      </c>
      <c r="F2153" s="26">
        <v>38.422600000000003</v>
      </c>
      <c r="G2153" s="26">
        <v>13.9811</v>
      </c>
      <c r="H2153" s="26">
        <v>17.373999999999999</v>
      </c>
      <c r="I2153" s="26">
        <v>14.004300000000001</v>
      </c>
      <c r="J2153" s="26" t="s">
        <v>88</v>
      </c>
      <c r="K2153" s="26" t="s">
        <v>88</v>
      </c>
      <c r="L2153" s="26" t="s">
        <v>88</v>
      </c>
      <c r="M2153" s="26" t="s">
        <v>88</v>
      </c>
      <c r="N2153" s="26" t="s">
        <v>88</v>
      </c>
    </row>
    <row r="2154" spans="1:14" x14ac:dyDescent="0.2">
      <c r="A2154" s="26"/>
      <c r="B2154" s="27" t="s">
        <v>10</v>
      </c>
      <c r="C2154" s="26">
        <v>32.5672</v>
      </c>
      <c r="D2154" s="26">
        <v>51.053800000000003</v>
      </c>
      <c r="E2154" s="26">
        <v>45.072000000000003</v>
      </c>
      <c r="F2154" s="26">
        <v>16.423100000000002</v>
      </c>
      <c r="G2154" s="26">
        <v>9.0397700000000007</v>
      </c>
      <c r="H2154" s="26">
        <v>15.5976</v>
      </c>
      <c r="I2154" s="26">
        <v>582.57799999999997</v>
      </c>
      <c r="J2154" s="26" t="s">
        <v>88</v>
      </c>
      <c r="K2154" s="26" t="s">
        <v>88</v>
      </c>
      <c r="L2154" s="26" t="s">
        <v>88</v>
      </c>
      <c r="M2154" s="26" t="s">
        <v>88</v>
      </c>
      <c r="N2154" s="26" t="s">
        <v>88</v>
      </c>
    </row>
    <row r="2155" spans="1:14" x14ac:dyDescent="0.2">
      <c r="A2155" s="26"/>
      <c r="B2155" s="27" t="s">
        <v>11</v>
      </c>
      <c r="C2155" s="26">
        <v>5.0000000000000002E-5</v>
      </c>
      <c r="D2155" s="26">
        <v>6.56786E-3</v>
      </c>
      <c r="E2155" s="26">
        <v>5.1817399999999996</v>
      </c>
      <c r="F2155" s="26">
        <v>3.6005699999999998</v>
      </c>
      <c r="G2155" s="26">
        <v>4.9590199999999998</v>
      </c>
      <c r="H2155" s="26">
        <v>1.4575800000000001</v>
      </c>
      <c r="I2155" s="26">
        <v>0.39713900000000002</v>
      </c>
      <c r="J2155" s="26" t="s">
        <v>88</v>
      </c>
      <c r="K2155" s="26" t="s">
        <v>88</v>
      </c>
      <c r="L2155" s="26" t="s">
        <v>88</v>
      </c>
      <c r="M2155" s="26" t="s">
        <v>88</v>
      </c>
      <c r="N2155" s="26" t="s">
        <v>88</v>
      </c>
    </row>
    <row r="2156" spans="1:14" x14ac:dyDescent="0.2">
      <c r="A2156" s="26"/>
      <c r="B2156" s="27" t="s">
        <v>12</v>
      </c>
      <c r="C2156" s="26">
        <v>43.271000000000001</v>
      </c>
      <c r="D2156" s="26">
        <v>71.971400000000003</v>
      </c>
      <c r="E2156" s="26">
        <v>66.039699999999996</v>
      </c>
      <c r="F2156" s="26">
        <v>67.541399999999996</v>
      </c>
      <c r="G2156" s="26">
        <v>21.5534</v>
      </c>
      <c r="H2156" s="26">
        <v>126.25</v>
      </c>
      <c r="I2156" s="26">
        <v>214.333</v>
      </c>
      <c r="J2156" s="26" t="s">
        <v>88</v>
      </c>
      <c r="K2156" s="26" t="s">
        <v>88</v>
      </c>
      <c r="L2156" s="26" t="s">
        <v>88</v>
      </c>
      <c r="M2156" s="26" t="s">
        <v>88</v>
      </c>
      <c r="N2156" s="26" t="s">
        <v>88</v>
      </c>
    </row>
    <row r="2157" spans="1:14" x14ac:dyDescent="0.2">
      <c r="A2157" s="26" t="s">
        <v>263</v>
      </c>
      <c r="B2157" s="27" t="s">
        <v>1</v>
      </c>
      <c r="C2157" s="26">
        <v>351.8</v>
      </c>
      <c r="D2157" s="26">
        <v>269.3</v>
      </c>
      <c r="E2157" s="26">
        <v>317.89999999999998</v>
      </c>
      <c r="F2157" s="26">
        <v>407.2</v>
      </c>
      <c r="G2157" s="26">
        <v>285.3</v>
      </c>
      <c r="H2157" s="26">
        <v>259</v>
      </c>
      <c r="I2157" s="26">
        <v>562.46299999999997</v>
      </c>
      <c r="J2157" s="26">
        <v>618.19899999999996</v>
      </c>
      <c r="K2157" s="26">
        <v>594.56600000000003</v>
      </c>
      <c r="L2157" s="26">
        <v>803.09699999999998</v>
      </c>
      <c r="M2157" s="26">
        <v>716.04499999999996</v>
      </c>
      <c r="N2157" s="26">
        <v>564.95899999999995</v>
      </c>
    </row>
    <row r="2158" spans="1:14" x14ac:dyDescent="0.2">
      <c r="A2158" s="26"/>
      <c r="B2158" s="27" t="s">
        <v>61</v>
      </c>
      <c r="C2158" s="26" t="s">
        <v>13</v>
      </c>
      <c r="D2158" s="26" t="s">
        <v>13</v>
      </c>
      <c r="E2158" s="26" t="s">
        <v>13</v>
      </c>
      <c r="F2158" s="26" t="s">
        <v>13</v>
      </c>
      <c r="G2158" s="26" t="s">
        <v>13</v>
      </c>
      <c r="H2158" s="26" t="s">
        <v>13</v>
      </c>
      <c r="I2158" s="26" t="s">
        <v>13</v>
      </c>
      <c r="J2158" s="26">
        <v>18.401599999999998</v>
      </c>
      <c r="K2158" s="26">
        <v>42.673900000000003</v>
      </c>
      <c r="L2158" s="26">
        <v>42.31</v>
      </c>
      <c r="M2158" s="26">
        <v>41.755000000000003</v>
      </c>
      <c r="N2158" s="26">
        <v>28.945</v>
      </c>
    </row>
    <row r="2159" spans="1:14" x14ac:dyDescent="0.2">
      <c r="A2159" s="26"/>
      <c r="B2159" s="27" t="s">
        <v>2</v>
      </c>
      <c r="C2159" s="26">
        <v>134.97</v>
      </c>
      <c r="D2159" s="26">
        <v>63.08</v>
      </c>
      <c r="E2159" s="26">
        <v>65.63</v>
      </c>
      <c r="F2159" s="26">
        <v>90.03</v>
      </c>
      <c r="G2159" s="26">
        <v>63.1</v>
      </c>
      <c r="H2159" s="26">
        <v>73.349999999999994</v>
      </c>
      <c r="I2159" s="26">
        <v>101.789</v>
      </c>
      <c r="J2159" s="26">
        <v>96.14</v>
      </c>
      <c r="K2159" s="26">
        <v>98.081199999999995</v>
      </c>
      <c r="L2159" s="26">
        <v>89.021000000000001</v>
      </c>
      <c r="M2159" s="26">
        <v>80.14</v>
      </c>
      <c r="N2159" s="26">
        <v>44.158000000000001</v>
      </c>
    </row>
    <row r="2160" spans="1:14" x14ac:dyDescent="0.2">
      <c r="A2160" s="26"/>
      <c r="B2160" s="27" t="s">
        <v>3</v>
      </c>
      <c r="C2160" s="26">
        <v>16.899999999999999</v>
      </c>
      <c r="D2160" s="26">
        <v>18.3</v>
      </c>
      <c r="E2160" s="26">
        <v>22</v>
      </c>
      <c r="F2160" s="26">
        <v>30.3</v>
      </c>
      <c r="G2160" s="26">
        <v>32</v>
      </c>
      <c r="H2160" s="26">
        <v>39.200000000000003</v>
      </c>
      <c r="I2160" s="26">
        <v>41.691600000000001</v>
      </c>
      <c r="J2160" s="26">
        <v>50.774000000000001</v>
      </c>
      <c r="K2160" s="26">
        <v>70.233999999999995</v>
      </c>
      <c r="L2160" s="26">
        <v>87.204999999999998</v>
      </c>
      <c r="M2160" s="26">
        <v>115.96599999999999</v>
      </c>
      <c r="N2160" s="26">
        <v>109.622</v>
      </c>
    </row>
    <row r="2161" spans="1:14" x14ac:dyDescent="0.2">
      <c r="A2161" s="26"/>
      <c r="B2161" s="27" t="s">
        <v>4</v>
      </c>
      <c r="C2161" s="26">
        <v>199.93</v>
      </c>
      <c r="D2161" s="26">
        <v>187.92</v>
      </c>
      <c r="E2161" s="26">
        <v>230.27</v>
      </c>
      <c r="F2161" s="26">
        <v>286.87</v>
      </c>
      <c r="G2161" s="26">
        <v>190.2</v>
      </c>
      <c r="H2161" s="26">
        <v>146.44999999999999</v>
      </c>
      <c r="I2161" s="26">
        <v>418.98239999999998</v>
      </c>
      <c r="J2161" s="26">
        <v>452.88299999999998</v>
      </c>
      <c r="K2161" s="26">
        <v>383.577</v>
      </c>
      <c r="L2161" s="26">
        <v>584.56100000000004</v>
      </c>
      <c r="M2161" s="26">
        <v>478.185</v>
      </c>
      <c r="N2161" s="26">
        <v>382.23399999999998</v>
      </c>
    </row>
    <row r="2162" spans="1:14" x14ac:dyDescent="0.2">
      <c r="A2162" s="26"/>
      <c r="B2162" s="27" t="s">
        <v>5</v>
      </c>
      <c r="C2162" s="26" t="s">
        <v>13</v>
      </c>
      <c r="D2162" s="26" t="s">
        <v>13</v>
      </c>
      <c r="E2162" s="26" t="s">
        <v>13</v>
      </c>
      <c r="F2162" s="26" t="s">
        <v>13</v>
      </c>
      <c r="G2162" s="26" t="s">
        <v>13</v>
      </c>
      <c r="H2162" s="26" t="s">
        <v>13</v>
      </c>
      <c r="I2162" s="26">
        <v>155.30600000000001</v>
      </c>
      <c r="J2162" s="26">
        <v>263.71100000000001</v>
      </c>
      <c r="K2162" s="26">
        <v>107.87</v>
      </c>
      <c r="L2162" s="26">
        <v>169.233</v>
      </c>
      <c r="M2162" s="26">
        <v>86.111999999999995</v>
      </c>
      <c r="N2162" s="26">
        <v>26.603999999999999</v>
      </c>
    </row>
    <row r="2163" spans="1:14" x14ac:dyDescent="0.2">
      <c r="A2163" s="26"/>
      <c r="B2163" s="27" t="s">
        <v>6</v>
      </c>
      <c r="C2163" s="26">
        <v>5.13</v>
      </c>
      <c r="D2163" s="26">
        <v>4.42</v>
      </c>
      <c r="E2163" s="26">
        <v>5.27</v>
      </c>
      <c r="F2163" s="26">
        <v>7.77</v>
      </c>
      <c r="G2163" s="26">
        <v>5.4</v>
      </c>
      <c r="H2163" s="26">
        <v>6.45</v>
      </c>
      <c r="I2163" s="26">
        <v>13.270799999999999</v>
      </c>
      <c r="J2163" s="26">
        <v>17.957999999999998</v>
      </c>
      <c r="K2163" s="26">
        <v>20.702400000000001</v>
      </c>
      <c r="L2163" s="26">
        <v>21.350999999999999</v>
      </c>
      <c r="M2163" s="26">
        <v>32.033000000000001</v>
      </c>
      <c r="N2163" s="26">
        <v>20.248000000000001</v>
      </c>
    </row>
    <row r="2164" spans="1:14" x14ac:dyDescent="0.2">
      <c r="A2164" s="26"/>
      <c r="B2164" s="27" t="s">
        <v>7</v>
      </c>
      <c r="C2164" s="26" t="s">
        <v>13</v>
      </c>
      <c r="D2164" s="26" t="s">
        <v>13</v>
      </c>
      <c r="E2164" s="26" t="s">
        <v>13</v>
      </c>
      <c r="F2164" s="26" t="s">
        <v>13</v>
      </c>
      <c r="G2164" s="26" t="s">
        <v>13</v>
      </c>
      <c r="H2164" s="26" t="s">
        <v>13</v>
      </c>
      <c r="I2164" s="26">
        <v>1.8007599999999999</v>
      </c>
      <c r="J2164" s="26">
        <v>4.1599700000000004</v>
      </c>
      <c r="K2164" s="26">
        <v>6.61714</v>
      </c>
      <c r="L2164" s="26">
        <v>4.2</v>
      </c>
      <c r="M2164" s="26">
        <v>5.4509999999999996</v>
      </c>
      <c r="N2164" s="26">
        <v>2.8109999999999999</v>
      </c>
    </row>
    <row r="2165" spans="1:14" x14ac:dyDescent="0.2">
      <c r="A2165" s="26"/>
      <c r="B2165" s="27" t="s">
        <v>8</v>
      </c>
      <c r="C2165" s="26" t="s">
        <v>13</v>
      </c>
      <c r="D2165" s="26">
        <v>0.8</v>
      </c>
      <c r="E2165" s="26">
        <v>2.5</v>
      </c>
      <c r="F2165" s="26">
        <v>2.6</v>
      </c>
      <c r="G2165" s="26" t="s">
        <v>13</v>
      </c>
      <c r="H2165" s="26" t="s">
        <v>13</v>
      </c>
      <c r="I2165" s="26">
        <v>1.2298500000000001</v>
      </c>
      <c r="J2165" s="26">
        <v>5.7960000000000003</v>
      </c>
      <c r="K2165" s="26">
        <v>9.8849999999999998</v>
      </c>
      <c r="L2165" s="26">
        <v>13.859</v>
      </c>
      <c r="M2165" s="26">
        <v>19.710999999999999</v>
      </c>
      <c r="N2165" s="26">
        <v>22.704000000000001</v>
      </c>
    </row>
    <row r="2166" spans="1:14" x14ac:dyDescent="0.2">
      <c r="A2166" s="26"/>
      <c r="B2166" s="27" t="s">
        <v>9</v>
      </c>
      <c r="C2166" s="26" t="s">
        <v>13</v>
      </c>
      <c r="D2166" s="26" t="s">
        <v>13</v>
      </c>
      <c r="E2166" s="26" t="s">
        <v>13</v>
      </c>
      <c r="F2166" s="26" t="s">
        <v>13</v>
      </c>
      <c r="G2166" s="26" t="s">
        <v>13</v>
      </c>
      <c r="H2166" s="26" t="s">
        <v>13</v>
      </c>
      <c r="I2166" s="26">
        <v>14.792999999999999</v>
      </c>
      <c r="J2166" s="26">
        <v>33.290999999999997</v>
      </c>
      <c r="K2166" s="26">
        <v>29.681799999999999</v>
      </c>
      <c r="L2166" s="26">
        <v>28.241</v>
      </c>
      <c r="M2166" s="26">
        <v>26.966000000000001</v>
      </c>
      <c r="N2166" s="26">
        <v>22.443000000000001</v>
      </c>
    </row>
    <row r="2167" spans="1:14" x14ac:dyDescent="0.2">
      <c r="A2167" s="26"/>
      <c r="B2167" s="27" t="s">
        <v>10</v>
      </c>
      <c r="C2167" s="26">
        <v>182.2</v>
      </c>
      <c r="D2167" s="26">
        <v>164.3</v>
      </c>
      <c r="E2167" s="26">
        <v>197.5</v>
      </c>
      <c r="F2167" s="26">
        <v>236.1</v>
      </c>
      <c r="G2167" s="26">
        <v>145</v>
      </c>
      <c r="H2167" s="26">
        <v>118.2</v>
      </c>
      <c r="I2167" s="26">
        <v>222.7</v>
      </c>
      <c r="J2167" s="26">
        <v>120.21</v>
      </c>
      <c r="K2167" s="26">
        <v>203.15899999999999</v>
      </c>
      <c r="L2167" s="26">
        <v>344.666</v>
      </c>
      <c r="M2167" s="26">
        <v>304.435</v>
      </c>
      <c r="N2167" s="26">
        <v>278.75400000000002</v>
      </c>
    </row>
    <row r="2168" spans="1:14" x14ac:dyDescent="0.2">
      <c r="A2168" s="26"/>
      <c r="B2168" s="27" t="s">
        <v>11</v>
      </c>
      <c r="C2168" s="26" t="s">
        <v>13</v>
      </c>
      <c r="D2168" s="26" t="s">
        <v>13</v>
      </c>
      <c r="E2168" s="26" t="s">
        <v>13</v>
      </c>
      <c r="F2168" s="26" t="s">
        <v>13</v>
      </c>
      <c r="G2168" s="26" t="s">
        <v>13</v>
      </c>
      <c r="H2168" s="26" t="s">
        <v>13</v>
      </c>
      <c r="I2168" s="26" t="s">
        <v>13</v>
      </c>
      <c r="J2168" s="26">
        <v>0.141128</v>
      </c>
      <c r="K2168" s="26">
        <v>5.7586400000000003E-2</v>
      </c>
      <c r="L2168" s="26">
        <v>0.151</v>
      </c>
      <c r="M2168" s="26">
        <v>0.29599999999999999</v>
      </c>
      <c r="N2168" s="26">
        <v>2.5670000000000002</v>
      </c>
    </row>
    <row r="2169" spans="1:14" x14ac:dyDescent="0.2">
      <c r="A2169" s="26"/>
      <c r="B2169" s="27" t="s">
        <v>12</v>
      </c>
      <c r="C2169" s="26">
        <v>12.6</v>
      </c>
      <c r="D2169" s="26">
        <v>18.399999999999999</v>
      </c>
      <c r="E2169" s="26">
        <v>25</v>
      </c>
      <c r="F2169" s="26">
        <v>40.4</v>
      </c>
      <c r="G2169" s="26">
        <v>39.799999999999997</v>
      </c>
      <c r="H2169" s="26">
        <v>21.8</v>
      </c>
      <c r="I2169" s="26">
        <v>9.8823699999999999</v>
      </c>
      <c r="J2169" s="26">
        <v>7.6152800000000003</v>
      </c>
      <c r="K2169" s="26">
        <v>5.6033200000000001</v>
      </c>
      <c r="L2169" s="26">
        <v>2.8570000000000002</v>
      </c>
      <c r="M2169" s="26">
        <v>3.181</v>
      </c>
      <c r="N2169" s="26">
        <v>6.1020000000000003</v>
      </c>
    </row>
    <row r="2170" spans="1:14" x14ac:dyDescent="0.2">
      <c r="A2170" s="26" t="s">
        <v>264</v>
      </c>
      <c r="B2170" s="27" t="s">
        <v>1</v>
      </c>
      <c r="C2170" s="26">
        <v>403.14100000000002</v>
      </c>
      <c r="D2170" s="26">
        <v>373.61500000000001</v>
      </c>
      <c r="E2170" s="26">
        <v>507.51499999999999</v>
      </c>
      <c r="F2170" s="26">
        <v>650.93200000000002</v>
      </c>
      <c r="G2170" s="26">
        <v>562.85699999999997</v>
      </c>
      <c r="H2170" s="26">
        <v>670.91300000000001</v>
      </c>
      <c r="I2170" s="26">
        <v>874.87900000000002</v>
      </c>
      <c r="J2170" s="26">
        <v>826.31500000000005</v>
      </c>
      <c r="K2170" s="26">
        <v>702.26099999999997</v>
      </c>
      <c r="L2170" s="26">
        <v>648.75599999999997</v>
      </c>
      <c r="M2170" s="26">
        <v>586.68200000000002</v>
      </c>
      <c r="N2170" s="26">
        <v>326.31654700000001</v>
      </c>
    </row>
    <row r="2171" spans="1:14" x14ac:dyDescent="0.2">
      <c r="A2171" s="26"/>
      <c r="B2171" s="27" t="s">
        <v>61</v>
      </c>
      <c r="C2171" s="26">
        <v>0.29609999999999997</v>
      </c>
      <c r="D2171" s="26">
        <v>0.246915</v>
      </c>
      <c r="E2171" s="26">
        <v>0.66799900000000001</v>
      </c>
      <c r="F2171" s="26">
        <v>0.232351</v>
      </c>
      <c r="G2171" s="26">
        <v>0.563639</v>
      </c>
      <c r="H2171" s="26">
        <v>1.2976000000000001</v>
      </c>
      <c r="I2171" s="26">
        <v>6.7103900000000003</v>
      </c>
      <c r="J2171" s="26">
        <v>0.31157200000000002</v>
      </c>
      <c r="K2171" s="26">
        <v>1.2985899999999999</v>
      </c>
      <c r="L2171" s="26">
        <v>2.3149999999999999</v>
      </c>
      <c r="M2171" s="26">
        <v>3.1429999999999998</v>
      </c>
      <c r="N2171" s="26" t="s">
        <v>13</v>
      </c>
    </row>
    <row r="2172" spans="1:14" x14ac:dyDescent="0.2">
      <c r="A2172" s="26"/>
      <c r="B2172" s="27" t="s">
        <v>2</v>
      </c>
      <c r="C2172" s="26">
        <v>49.1907</v>
      </c>
      <c r="D2172" s="26">
        <v>44.715800000000002</v>
      </c>
      <c r="E2172" s="26">
        <v>57.995600000000003</v>
      </c>
      <c r="F2172" s="26">
        <v>185.34200000000001</v>
      </c>
      <c r="G2172" s="26">
        <v>180.18199999999999</v>
      </c>
      <c r="H2172" s="26">
        <v>69.455600000000004</v>
      </c>
      <c r="I2172" s="26">
        <v>61.833199999999998</v>
      </c>
      <c r="J2172" s="26">
        <v>63.601900000000001</v>
      </c>
      <c r="K2172" s="26">
        <v>67.084599999999995</v>
      </c>
      <c r="L2172" s="26">
        <v>45.65</v>
      </c>
      <c r="M2172" s="26">
        <v>68.718999999999994</v>
      </c>
      <c r="N2172" s="26">
        <v>43.258251999999999</v>
      </c>
    </row>
    <row r="2173" spans="1:14" x14ac:dyDescent="0.2">
      <c r="A2173" s="26"/>
      <c r="B2173" s="27" t="s">
        <v>3</v>
      </c>
      <c r="C2173" s="26">
        <v>49.220999999999997</v>
      </c>
      <c r="D2173" s="26">
        <v>48.779899999999998</v>
      </c>
      <c r="E2173" s="26">
        <v>51.384</v>
      </c>
      <c r="F2173" s="26">
        <v>46.140799999999999</v>
      </c>
      <c r="G2173" s="26">
        <v>71.551100000000005</v>
      </c>
      <c r="H2173" s="26">
        <v>61.301200000000001</v>
      </c>
      <c r="I2173" s="26">
        <v>68.751000000000005</v>
      </c>
      <c r="J2173" s="26">
        <v>71.773200000000003</v>
      </c>
      <c r="K2173" s="26">
        <v>75.762</v>
      </c>
      <c r="L2173" s="26">
        <v>89.241</v>
      </c>
      <c r="M2173" s="26">
        <v>76.744</v>
      </c>
      <c r="N2173" s="26" t="s">
        <v>13</v>
      </c>
    </row>
    <row r="2174" spans="1:14" x14ac:dyDescent="0.2">
      <c r="A2174" s="26"/>
      <c r="B2174" s="27" t="s">
        <v>4</v>
      </c>
      <c r="C2174" s="26">
        <v>304.4332</v>
      </c>
      <c r="D2174" s="26">
        <v>279.87238500000001</v>
      </c>
      <c r="E2174" s="26">
        <v>397.467401</v>
      </c>
      <c r="F2174" s="26">
        <v>419.21684900000002</v>
      </c>
      <c r="G2174" s="26">
        <v>310.56026100000003</v>
      </c>
      <c r="H2174" s="26">
        <v>538.85860000000002</v>
      </c>
      <c r="I2174" s="26">
        <v>737.58441000000005</v>
      </c>
      <c r="J2174" s="26">
        <v>690.62832800000001</v>
      </c>
      <c r="K2174" s="26">
        <v>558.11531000000002</v>
      </c>
      <c r="L2174" s="26">
        <v>511.55</v>
      </c>
      <c r="M2174" s="26">
        <v>438.07600000000002</v>
      </c>
      <c r="N2174" s="26" t="s">
        <v>13</v>
      </c>
    </row>
    <row r="2175" spans="1:14" x14ac:dyDescent="0.2">
      <c r="A2175" s="26"/>
      <c r="B2175" s="27" t="s">
        <v>5</v>
      </c>
      <c r="C2175" s="26">
        <v>2.9779900000000001</v>
      </c>
      <c r="D2175" s="26">
        <v>4.6783999999999999</v>
      </c>
      <c r="E2175" s="26">
        <v>17.3171</v>
      </c>
      <c r="F2175" s="26">
        <v>11.358599999999999</v>
      </c>
      <c r="G2175" s="26">
        <v>10.8599</v>
      </c>
      <c r="H2175" s="26">
        <v>6.6109200000000001</v>
      </c>
      <c r="I2175" s="26">
        <v>12.209099999999999</v>
      </c>
      <c r="J2175" s="26">
        <v>1.9419200000000001</v>
      </c>
      <c r="K2175" s="26">
        <v>6.1923000000000004</v>
      </c>
      <c r="L2175" s="26">
        <v>14.911</v>
      </c>
      <c r="M2175" s="26">
        <v>7.3410000000000002</v>
      </c>
      <c r="N2175" s="26" t="s">
        <v>13</v>
      </c>
    </row>
    <row r="2176" spans="1:14" x14ac:dyDescent="0.2">
      <c r="A2176" s="26"/>
      <c r="B2176" s="27" t="s">
        <v>6</v>
      </c>
      <c r="C2176" s="26">
        <v>7.1921799999999996</v>
      </c>
      <c r="D2176" s="26">
        <v>7.2746599999999999</v>
      </c>
      <c r="E2176" s="26">
        <v>7.56656</v>
      </c>
      <c r="F2176" s="26">
        <v>6.2573100000000004</v>
      </c>
      <c r="G2176" s="26">
        <v>13.499599999999999</v>
      </c>
      <c r="H2176" s="26">
        <v>19.9284</v>
      </c>
      <c r="I2176" s="26">
        <v>21.1465</v>
      </c>
      <c r="J2176" s="26">
        <v>19.0014</v>
      </c>
      <c r="K2176" s="26">
        <v>13.8163</v>
      </c>
      <c r="L2176" s="26">
        <v>20.295000000000002</v>
      </c>
      <c r="M2176" s="26">
        <v>18.213999999999999</v>
      </c>
      <c r="N2176" s="26" t="s">
        <v>13</v>
      </c>
    </row>
    <row r="2177" spans="1:14" x14ac:dyDescent="0.2">
      <c r="A2177" s="26"/>
      <c r="B2177" s="27" t="s">
        <v>7</v>
      </c>
      <c r="C2177" s="26">
        <v>123.05800000000001</v>
      </c>
      <c r="D2177" s="26">
        <v>56.088900000000002</v>
      </c>
      <c r="E2177" s="26">
        <v>52.7057</v>
      </c>
      <c r="F2177" s="26">
        <v>2.72818</v>
      </c>
      <c r="G2177" s="26">
        <v>16.758600000000001</v>
      </c>
      <c r="H2177" s="26">
        <v>16.199000000000002</v>
      </c>
      <c r="I2177" s="26">
        <v>3.5816699999999999</v>
      </c>
      <c r="J2177" s="26">
        <v>10.747</v>
      </c>
      <c r="K2177" s="26">
        <v>2.0311599999999999</v>
      </c>
      <c r="L2177" s="26">
        <v>14.483000000000001</v>
      </c>
      <c r="M2177" s="26">
        <v>3.157</v>
      </c>
      <c r="N2177" s="26" t="s">
        <v>13</v>
      </c>
    </row>
    <row r="2178" spans="1:14" x14ac:dyDescent="0.2">
      <c r="A2178" s="26"/>
      <c r="B2178" s="27" t="s">
        <v>8</v>
      </c>
      <c r="C2178" s="26">
        <v>105.43300000000001</v>
      </c>
      <c r="D2178" s="26">
        <v>106.40600000000001</v>
      </c>
      <c r="E2178" s="26">
        <v>120.988</v>
      </c>
      <c r="F2178" s="26">
        <v>119.691</v>
      </c>
      <c r="G2178" s="26">
        <v>116.34</v>
      </c>
      <c r="H2178" s="26">
        <v>16.308800000000002</v>
      </c>
      <c r="I2178" s="26">
        <v>49.7012</v>
      </c>
      <c r="J2178" s="26">
        <v>48.066000000000003</v>
      </c>
      <c r="K2178" s="26">
        <v>61.776600000000002</v>
      </c>
      <c r="L2178" s="26">
        <v>65.400999999999996</v>
      </c>
      <c r="M2178" s="26">
        <v>13.862</v>
      </c>
      <c r="N2178" s="26" t="s">
        <v>13</v>
      </c>
    </row>
    <row r="2179" spans="1:14" x14ac:dyDescent="0.2">
      <c r="A2179" s="26"/>
      <c r="B2179" s="27" t="s">
        <v>9</v>
      </c>
      <c r="C2179" s="26">
        <v>6.5816699999999999</v>
      </c>
      <c r="D2179" s="26">
        <v>3.8621699999999999</v>
      </c>
      <c r="E2179" s="26">
        <v>6.0864000000000003</v>
      </c>
      <c r="F2179" s="26">
        <v>3.5827900000000001</v>
      </c>
      <c r="G2179" s="26">
        <v>27.3263</v>
      </c>
      <c r="H2179" s="26">
        <v>6.1874900000000004</v>
      </c>
      <c r="I2179" s="26">
        <v>13.743399999999999</v>
      </c>
      <c r="J2179" s="26">
        <v>8.1570199999999993</v>
      </c>
      <c r="K2179" s="26">
        <v>4.39811</v>
      </c>
      <c r="L2179" s="26">
        <v>4.327</v>
      </c>
      <c r="M2179" s="26">
        <v>6.1050000000000004</v>
      </c>
      <c r="N2179" s="26" t="s">
        <v>13</v>
      </c>
    </row>
    <row r="2180" spans="1:14" x14ac:dyDescent="0.2">
      <c r="A2180" s="26"/>
      <c r="B2180" s="27" t="s">
        <v>10</v>
      </c>
      <c r="C2180" s="26">
        <v>52.4876</v>
      </c>
      <c r="D2180" s="26">
        <v>93.032200000000003</v>
      </c>
      <c r="E2180" s="26">
        <v>180.33199999999999</v>
      </c>
      <c r="F2180" s="26">
        <v>253.714</v>
      </c>
      <c r="G2180" s="26">
        <v>102.066</v>
      </c>
      <c r="H2180" s="26">
        <v>454.26799999999997</v>
      </c>
      <c r="I2180" s="26">
        <v>628.92499999999995</v>
      </c>
      <c r="J2180" s="26">
        <v>584.37300000000005</v>
      </c>
      <c r="K2180" s="26">
        <v>443.791</v>
      </c>
      <c r="L2180" s="26">
        <v>363.32900000000001</v>
      </c>
      <c r="M2180" s="26">
        <v>354.08300000000003</v>
      </c>
      <c r="N2180" s="26" t="s">
        <v>13</v>
      </c>
    </row>
    <row r="2181" spans="1:14" x14ac:dyDescent="0.2">
      <c r="A2181" s="26"/>
      <c r="B2181" s="27" t="s">
        <v>11</v>
      </c>
      <c r="C2181" s="26">
        <v>0.270783</v>
      </c>
      <c r="D2181" s="26" t="s">
        <v>13</v>
      </c>
      <c r="E2181" s="26" t="s">
        <v>13</v>
      </c>
      <c r="F2181" s="26" t="s">
        <v>13</v>
      </c>
      <c r="G2181" s="26">
        <v>0.45465899999999998</v>
      </c>
      <c r="H2181" s="26">
        <v>0.12293</v>
      </c>
      <c r="I2181" s="26">
        <v>0.74451199999999995</v>
      </c>
      <c r="J2181" s="26">
        <v>0.19988600000000001</v>
      </c>
      <c r="K2181" s="26">
        <v>0.16602700000000001</v>
      </c>
      <c r="L2181" s="26">
        <v>0.436</v>
      </c>
      <c r="M2181" s="26">
        <v>0.26200000000000001</v>
      </c>
      <c r="N2181" s="26" t="s">
        <v>13</v>
      </c>
    </row>
    <row r="2182" spans="1:14" x14ac:dyDescent="0.2">
      <c r="A2182" s="26"/>
      <c r="B2182" s="27" t="s">
        <v>12</v>
      </c>
      <c r="C2182" s="26">
        <v>6.431</v>
      </c>
      <c r="D2182" s="26">
        <v>8.5299499999999995</v>
      </c>
      <c r="E2182" s="26">
        <v>12.471</v>
      </c>
      <c r="F2182" s="26">
        <v>21.884899999999998</v>
      </c>
      <c r="G2182" s="26">
        <v>23.254999999999999</v>
      </c>
      <c r="H2182" s="26">
        <v>19.2318</v>
      </c>
      <c r="I2182" s="26">
        <v>7.5332600000000003</v>
      </c>
      <c r="J2182" s="26">
        <v>18.142700000000001</v>
      </c>
      <c r="K2182" s="26">
        <v>25.9434</v>
      </c>
      <c r="L2182" s="26">
        <v>28.367999999999999</v>
      </c>
      <c r="M2182" s="26">
        <v>35.049999999999997</v>
      </c>
      <c r="N2182" s="26" t="s">
        <v>13</v>
      </c>
    </row>
    <row r="2183" spans="1:14" x14ac:dyDescent="0.2">
      <c r="A2183" s="26" t="s">
        <v>265</v>
      </c>
      <c r="B2183" s="27" t="s">
        <v>1</v>
      </c>
      <c r="C2183" s="26">
        <v>39194.155052850001</v>
      </c>
      <c r="D2183" s="26">
        <v>42440.997778509998</v>
      </c>
      <c r="E2183" s="26">
        <v>51805.435543389998</v>
      </c>
      <c r="F2183" s="26">
        <v>58285.91897187</v>
      </c>
      <c r="G2183" s="26">
        <v>48120.395913649998</v>
      </c>
      <c r="H2183" s="26">
        <v>50638.258040209999</v>
      </c>
      <c r="I2183" s="26">
        <v>58728.172528379997</v>
      </c>
      <c r="J2183" s="26">
        <v>58508.209349930003</v>
      </c>
      <c r="K2183" s="26">
        <v>64149.826519000002</v>
      </c>
      <c r="L2183" s="26">
        <v>69172.433768460003</v>
      </c>
      <c r="M2183" s="26">
        <v>61651.32435232</v>
      </c>
      <c r="N2183" s="26">
        <v>60932.593115360003</v>
      </c>
    </row>
    <row r="2184" spans="1:14" x14ac:dyDescent="0.2">
      <c r="A2184" s="26"/>
      <c r="B2184" s="27" t="s">
        <v>61</v>
      </c>
      <c r="C2184" s="26">
        <v>625.39369220000003</v>
      </c>
      <c r="D2184" s="26">
        <v>598.50234789000001</v>
      </c>
      <c r="E2184" s="26">
        <v>580.86519346</v>
      </c>
      <c r="F2184" s="26">
        <v>518.82040768000002</v>
      </c>
      <c r="G2184" s="26">
        <v>423.22740334999997</v>
      </c>
      <c r="H2184" s="26">
        <v>505.21415688000002</v>
      </c>
      <c r="I2184" s="26">
        <v>323.86655352000002</v>
      </c>
      <c r="J2184" s="26">
        <v>274.67617511999998</v>
      </c>
      <c r="K2184" s="26">
        <v>767.26966043000004</v>
      </c>
      <c r="L2184" s="26">
        <v>820.36329688000001</v>
      </c>
      <c r="M2184" s="26">
        <v>871.16170549000003</v>
      </c>
      <c r="N2184" s="26">
        <v>1028.6144732099999</v>
      </c>
    </row>
    <row r="2185" spans="1:14" x14ac:dyDescent="0.2">
      <c r="A2185" s="26"/>
      <c r="B2185" s="27" t="s">
        <v>2</v>
      </c>
      <c r="C2185" s="26">
        <v>9788.3464455600006</v>
      </c>
      <c r="D2185" s="26">
        <v>10477.51597316</v>
      </c>
      <c r="E2185" s="26">
        <v>13303.66939913</v>
      </c>
      <c r="F2185" s="26">
        <v>15175.127098110001</v>
      </c>
      <c r="G2185" s="26">
        <v>10684.682353849999</v>
      </c>
      <c r="H2185" s="26">
        <v>12070.754480039999</v>
      </c>
      <c r="I2185" s="26">
        <v>13634.79580937</v>
      </c>
      <c r="J2185" s="26">
        <v>13533.77563903</v>
      </c>
      <c r="K2185" s="26">
        <v>13962.926548629999</v>
      </c>
      <c r="L2185" s="26">
        <v>13478.173771780001</v>
      </c>
      <c r="M2185" s="26">
        <v>11244.70601102</v>
      </c>
      <c r="N2185" s="26">
        <v>10381.969029829999</v>
      </c>
    </row>
    <row r="2186" spans="1:14" x14ac:dyDescent="0.2">
      <c r="A2186" s="26"/>
      <c r="B2186" s="27" t="s">
        <v>3</v>
      </c>
      <c r="C2186" s="26">
        <v>10013.45704454</v>
      </c>
      <c r="D2186" s="26">
        <v>9852.4035013400007</v>
      </c>
      <c r="E2186" s="26">
        <v>11821.64861756</v>
      </c>
      <c r="F2186" s="26">
        <v>12804.68876906</v>
      </c>
      <c r="G2186" s="26">
        <v>10551.56235667</v>
      </c>
      <c r="H2186" s="26">
        <v>12118.655874689999</v>
      </c>
      <c r="I2186" s="26">
        <v>13978.547685850001</v>
      </c>
      <c r="J2186" s="26">
        <v>13952.727466480001</v>
      </c>
      <c r="K2186" s="26">
        <v>15341.010328570001</v>
      </c>
      <c r="L2186" s="26">
        <v>15806.24969755</v>
      </c>
      <c r="M2186" s="26">
        <v>14415.530579120001</v>
      </c>
      <c r="N2186" s="26">
        <v>14157.97806689</v>
      </c>
    </row>
    <row r="2187" spans="1:14" x14ac:dyDescent="0.2">
      <c r="A2187" s="26"/>
      <c r="B2187" s="27" t="s">
        <v>4</v>
      </c>
      <c r="C2187" s="26">
        <v>18766.957870530001</v>
      </c>
      <c r="D2187" s="26">
        <v>21512.575956100001</v>
      </c>
      <c r="E2187" s="26">
        <v>26099.25233322</v>
      </c>
      <c r="F2187" s="26">
        <v>29787.28269701</v>
      </c>
      <c r="G2187" s="26">
        <v>26460.923799759999</v>
      </c>
      <c r="H2187" s="26">
        <v>25943.633528589999</v>
      </c>
      <c r="I2187" s="26">
        <v>30790.962479630001</v>
      </c>
      <c r="J2187" s="26">
        <v>30747.030069280001</v>
      </c>
      <c r="K2187" s="26">
        <v>34078.619981360003</v>
      </c>
      <c r="L2187" s="26">
        <v>39067.647002229998</v>
      </c>
      <c r="M2187" s="26">
        <v>35119.92605668</v>
      </c>
      <c r="N2187" s="26">
        <v>35364.031545420003</v>
      </c>
    </row>
    <row r="2188" spans="1:14" x14ac:dyDescent="0.2">
      <c r="A2188" s="26"/>
      <c r="B2188" s="27" t="s">
        <v>5</v>
      </c>
      <c r="C2188" s="26">
        <v>521.39410074</v>
      </c>
      <c r="D2188" s="26">
        <v>693.54746850000004</v>
      </c>
      <c r="E2188" s="26">
        <v>983.36206613000002</v>
      </c>
      <c r="F2188" s="26">
        <v>1113.8815866800001</v>
      </c>
      <c r="G2188" s="26">
        <v>1214.10678422</v>
      </c>
      <c r="H2188" s="26">
        <v>1121.31607265</v>
      </c>
      <c r="I2188" s="26">
        <v>1829.8668861599999</v>
      </c>
      <c r="J2188" s="26">
        <v>1983.1157339700001</v>
      </c>
      <c r="K2188" s="26">
        <v>2172.0491651000002</v>
      </c>
      <c r="L2188" s="26">
        <v>2397.6993869500002</v>
      </c>
      <c r="M2188" s="26">
        <v>1853.6582318000001</v>
      </c>
      <c r="N2188" s="26">
        <v>1567.0368203600001</v>
      </c>
    </row>
    <row r="2189" spans="1:14" x14ac:dyDescent="0.2">
      <c r="A2189" s="26"/>
      <c r="B2189" s="27" t="s">
        <v>6</v>
      </c>
      <c r="C2189" s="26">
        <v>421.89593778</v>
      </c>
      <c r="D2189" s="26">
        <v>371.35842500000001</v>
      </c>
      <c r="E2189" s="26">
        <v>447.11141861999999</v>
      </c>
      <c r="F2189" s="26">
        <v>518.11846398</v>
      </c>
      <c r="G2189" s="26">
        <v>456.69025728999998</v>
      </c>
      <c r="H2189" s="26">
        <v>432.83276771999999</v>
      </c>
      <c r="I2189" s="26">
        <v>455.83278766000001</v>
      </c>
      <c r="J2189" s="26">
        <v>384.52095049000002</v>
      </c>
      <c r="K2189" s="26">
        <v>392.86544149999997</v>
      </c>
      <c r="L2189" s="26">
        <v>399.04189465000002</v>
      </c>
      <c r="M2189" s="26">
        <v>362.17084140999998</v>
      </c>
      <c r="N2189" s="26">
        <v>417.94096671</v>
      </c>
    </row>
    <row r="2190" spans="1:14" x14ac:dyDescent="0.2">
      <c r="A2190" s="26"/>
      <c r="B2190" s="27" t="s">
        <v>7</v>
      </c>
      <c r="C2190" s="26">
        <v>802.49655012000005</v>
      </c>
      <c r="D2190" s="26">
        <v>996.99748750000003</v>
      </c>
      <c r="E2190" s="26">
        <v>547.29694999000003</v>
      </c>
      <c r="F2190" s="26">
        <v>584.16648897000005</v>
      </c>
      <c r="G2190" s="26">
        <v>485.60850856000002</v>
      </c>
      <c r="H2190" s="26">
        <v>457.04811362999999</v>
      </c>
      <c r="I2190" s="26">
        <v>601.14860923000003</v>
      </c>
      <c r="J2190" s="26">
        <v>548.58150971999999</v>
      </c>
      <c r="K2190" s="26">
        <v>1668.5492027099999</v>
      </c>
      <c r="L2190" s="26">
        <v>1863.7869017800001</v>
      </c>
      <c r="M2190" s="26">
        <v>1959.11581606</v>
      </c>
      <c r="N2190" s="26">
        <v>1904.8619304199999</v>
      </c>
    </row>
    <row r="2191" spans="1:14" x14ac:dyDescent="0.2">
      <c r="A2191" s="26"/>
      <c r="B2191" s="27" t="s">
        <v>8</v>
      </c>
      <c r="C2191" s="26">
        <v>1512.4639479800001</v>
      </c>
      <c r="D2191" s="26">
        <v>1690.7608897299999</v>
      </c>
      <c r="E2191" s="26">
        <v>1856.11756861</v>
      </c>
      <c r="F2191" s="26">
        <v>2063.5883932000002</v>
      </c>
      <c r="G2191" s="26">
        <v>1855.6070452500001</v>
      </c>
      <c r="H2191" s="26">
        <v>1496.4554479200001</v>
      </c>
      <c r="I2191" s="26">
        <v>1924.70458024</v>
      </c>
      <c r="J2191" s="26">
        <v>2475.5543585099999</v>
      </c>
      <c r="K2191" s="26">
        <v>2786.4492774700002</v>
      </c>
      <c r="L2191" s="26">
        <v>3906.2077125300002</v>
      </c>
      <c r="M2191" s="26">
        <v>4181.0439083600004</v>
      </c>
      <c r="N2191" s="26">
        <v>3104.9253558</v>
      </c>
    </row>
    <row r="2192" spans="1:14" x14ac:dyDescent="0.2">
      <c r="A2192" s="26"/>
      <c r="B2192" s="27" t="s">
        <v>9</v>
      </c>
      <c r="C2192" s="26">
        <v>2938.1783496100002</v>
      </c>
      <c r="D2192" s="26">
        <v>3885.6634483799999</v>
      </c>
      <c r="E2192" s="26">
        <v>4786.9522345900004</v>
      </c>
      <c r="F2192" s="26">
        <v>5159.3669691200002</v>
      </c>
      <c r="G2192" s="26">
        <v>4545.9479518199996</v>
      </c>
      <c r="H2192" s="26">
        <v>4489.4986680499997</v>
      </c>
      <c r="I2192" s="26">
        <v>5420.2106154700004</v>
      </c>
      <c r="J2192" s="26">
        <v>5780.0192324099999</v>
      </c>
      <c r="K2192" s="26">
        <v>6569.53894476</v>
      </c>
      <c r="L2192" s="26">
        <v>7593.7314489</v>
      </c>
      <c r="M2192" s="26">
        <v>6855.5192155300001</v>
      </c>
      <c r="N2192" s="26">
        <v>6635.6600886799997</v>
      </c>
    </row>
    <row r="2193" spans="1:14" x14ac:dyDescent="0.2">
      <c r="A2193" s="26"/>
      <c r="B2193" s="27" t="s">
        <v>10</v>
      </c>
      <c r="C2193" s="26">
        <v>12214.34330466</v>
      </c>
      <c r="D2193" s="26">
        <v>13520.324626899999</v>
      </c>
      <c r="E2193" s="26">
        <v>17025.593655889999</v>
      </c>
      <c r="F2193" s="26">
        <v>19777.347028299999</v>
      </c>
      <c r="G2193" s="26">
        <v>17291.207005650002</v>
      </c>
      <c r="H2193" s="26">
        <v>17343.61297228</v>
      </c>
      <c r="I2193" s="26">
        <v>19911.32683559</v>
      </c>
      <c r="J2193" s="26">
        <v>18911.930009060001</v>
      </c>
      <c r="K2193" s="26">
        <v>19762.273912830002</v>
      </c>
      <c r="L2193" s="26">
        <v>22144.371755100001</v>
      </c>
      <c r="M2193" s="26">
        <v>19180.416949220002</v>
      </c>
      <c r="N2193" s="26">
        <v>21036.859310600001</v>
      </c>
    </row>
    <row r="2194" spans="1:14" x14ac:dyDescent="0.2">
      <c r="A2194" s="26"/>
      <c r="B2194" s="27" t="s">
        <v>11</v>
      </c>
      <c r="C2194" s="26">
        <v>223.99869129999999</v>
      </c>
      <c r="D2194" s="26">
        <v>214.57108582999999</v>
      </c>
      <c r="E2194" s="26">
        <v>312.10844363000001</v>
      </c>
      <c r="F2194" s="26">
        <v>367.74958429999998</v>
      </c>
      <c r="G2194" s="26">
        <v>403.94440746999999</v>
      </c>
      <c r="H2194" s="26">
        <v>412.58715064</v>
      </c>
      <c r="I2194" s="26">
        <v>438.58957055000002</v>
      </c>
      <c r="J2194" s="26">
        <v>447.72987386</v>
      </c>
      <c r="K2194" s="26">
        <v>511.20320633</v>
      </c>
      <c r="L2194" s="26">
        <v>562.95541469</v>
      </c>
      <c r="M2194" s="26">
        <v>535.38298296000005</v>
      </c>
      <c r="N2194" s="26">
        <v>467.12321171000002</v>
      </c>
    </row>
    <row r="2195" spans="1:14" x14ac:dyDescent="0.2">
      <c r="A2195" s="26"/>
      <c r="B2195" s="27" t="s">
        <v>12</v>
      </c>
      <c r="C2195" s="26">
        <v>132.04759668</v>
      </c>
      <c r="D2195" s="26">
        <v>138.21547957999999</v>
      </c>
      <c r="E2195" s="26">
        <v>140.55614467000001</v>
      </c>
      <c r="F2195" s="26">
        <v>203.22644382999999</v>
      </c>
      <c r="G2195" s="26">
        <v>207.94096077</v>
      </c>
      <c r="H2195" s="26">
        <v>190.28233567000001</v>
      </c>
      <c r="I2195" s="26">
        <v>209.56071109999999</v>
      </c>
      <c r="J2195" s="26">
        <v>215.32145439999999</v>
      </c>
      <c r="K2195" s="26">
        <v>215.69083062999999</v>
      </c>
      <c r="L2195" s="26">
        <v>199.58725537999999</v>
      </c>
      <c r="M2195" s="26">
        <v>192.61811130000001</v>
      </c>
      <c r="N2195" s="26">
        <v>228.12066403</v>
      </c>
    </row>
    <row r="2196" spans="1:14" x14ac:dyDescent="0.2">
      <c r="A2196" s="26" t="s">
        <v>266</v>
      </c>
      <c r="B2196" s="27" t="s">
        <v>1</v>
      </c>
      <c r="C2196" s="26">
        <v>46759.6</v>
      </c>
      <c r="D2196" s="26">
        <v>48844</v>
      </c>
      <c r="E2196" s="26">
        <v>56570.400000000001</v>
      </c>
      <c r="F2196" s="26">
        <v>63926.5</v>
      </c>
      <c r="G2196" s="26">
        <v>65520.6</v>
      </c>
      <c r="H2196" s="26">
        <v>69411.199999999997</v>
      </c>
      <c r="I2196" s="26">
        <v>83003.3</v>
      </c>
      <c r="J2196" s="26">
        <v>86173.1</v>
      </c>
      <c r="K2196" s="26">
        <v>92457.376000000004</v>
      </c>
      <c r="L2196" s="26">
        <v>99726.023000000001</v>
      </c>
      <c r="M2196" s="26">
        <v>94323.039000000004</v>
      </c>
      <c r="N2196" s="26">
        <v>95207.384999999995</v>
      </c>
    </row>
    <row r="2197" spans="1:14" x14ac:dyDescent="0.2">
      <c r="A2197" s="26"/>
      <c r="B2197" s="27" t="s">
        <v>61</v>
      </c>
      <c r="C2197" s="26">
        <v>1031.7</v>
      </c>
      <c r="D2197" s="26">
        <v>1138.79</v>
      </c>
      <c r="E2197" s="26">
        <v>1434.55</v>
      </c>
      <c r="F2197" s="26">
        <v>1725.86</v>
      </c>
      <c r="G2197" s="26">
        <v>1637.05</v>
      </c>
      <c r="H2197" s="26">
        <v>1876.51</v>
      </c>
      <c r="I2197" s="26">
        <v>2393.96</v>
      </c>
      <c r="J2197" s="26">
        <v>2326.2559999999999</v>
      </c>
      <c r="K2197" s="26">
        <v>2951.029</v>
      </c>
      <c r="L2197" s="26">
        <v>2059.721</v>
      </c>
      <c r="M2197" s="26">
        <v>2382.59</v>
      </c>
      <c r="N2197" s="26">
        <v>2100.4299999999998</v>
      </c>
    </row>
    <row r="2198" spans="1:14" x14ac:dyDescent="0.2">
      <c r="A2198" s="26"/>
      <c r="B2198" s="27" t="s">
        <v>2</v>
      </c>
      <c r="C2198" s="26">
        <v>6588.65</v>
      </c>
      <c r="D2198" s="26">
        <v>7121.93</v>
      </c>
      <c r="E2198" s="26">
        <v>8426.7900000000009</v>
      </c>
      <c r="F2198" s="26">
        <v>10085</v>
      </c>
      <c r="G2198" s="26">
        <v>9346.77</v>
      </c>
      <c r="H2198" s="26">
        <v>9930.3700000000008</v>
      </c>
      <c r="I2198" s="26">
        <v>10931.9</v>
      </c>
      <c r="J2198" s="26">
        <v>11836.4</v>
      </c>
      <c r="K2198" s="26">
        <v>12582.8</v>
      </c>
      <c r="L2198" s="26">
        <v>12549.037</v>
      </c>
      <c r="M2198" s="26">
        <v>8738.9840000000004</v>
      </c>
      <c r="N2198" s="26">
        <v>9867.7109999999993</v>
      </c>
    </row>
    <row r="2199" spans="1:14" x14ac:dyDescent="0.2">
      <c r="A2199" s="26"/>
      <c r="B2199" s="27" t="s">
        <v>3</v>
      </c>
      <c r="C2199" s="26">
        <v>8803.42</v>
      </c>
      <c r="D2199" s="26">
        <v>9236.6200000000008</v>
      </c>
      <c r="E2199" s="26">
        <v>10108.9</v>
      </c>
      <c r="F2199" s="26">
        <v>10911.7</v>
      </c>
      <c r="G2199" s="26">
        <v>10933.9</v>
      </c>
      <c r="H2199" s="26">
        <v>11173.3</v>
      </c>
      <c r="I2199" s="26">
        <v>13753.4</v>
      </c>
      <c r="J2199" s="26">
        <v>15181.868</v>
      </c>
      <c r="K2199" s="26">
        <v>16153.126</v>
      </c>
      <c r="L2199" s="26">
        <v>16869.411</v>
      </c>
      <c r="M2199" s="26">
        <v>16030.74</v>
      </c>
      <c r="N2199" s="26">
        <v>16020.295</v>
      </c>
    </row>
    <row r="2200" spans="1:14" x14ac:dyDescent="0.2">
      <c r="A2200" s="26"/>
      <c r="B2200" s="27" t="s">
        <v>4</v>
      </c>
      <c r="C2200" s="26">
        <v>30335.83</v>
      </c>
      <c r="D2200" s="26">
        <v>31346.66</v>
      </c>
      <c r="E2200" s="26">
        <v>36600.160000000003</v>
      </c>
      <c r="F2200" s="26">
        <v>41203.94</v>
      </c>
      <c r="G2200" s="26">
        <v>43602.879999999997</v>
      </c>
      <c r="H2200" s="26">
        <v>46431.02</v>
      </c>
      <c r="I2200" s="26">
        <v>55924.04</v>
      </c>
      <c r="J2200" s="26">
        <v>56828.533000000003</v>
      </c>
      <c r="K2200" s="26">
        <v>60770.423000000003</v>
      </c>
      <c r="L2200" s="26">
        <v>68247.854000000007</v>
      </c>
      <c r="M2200" s="26">
        <v>67170.725000000006</v>
      </c>
      <c r="N2200" s="26">
        <v>67218.948999999993</v>
      </c>
    </row>
    <row r="2201" spans="1:14" x14ac:dyDescent="0.2">
      <c r="A2201" s="26"/>
      <c r="B2201" s="27" t="s">
        <v>5</v>
      </c>
      <c r="C2201" s="26">
        <v>383.49400000000003</v>
      </c>
      <c r="D2201" s="26">
        <v>392.28699999999998</v>
      </c>
      <c r="E2201" s="26">
        <v>422.91199999999998</v>
      </c>
      <c r="F2201" s="26">
        <v>471.15800000000002</v>
      </c>
      <c r="G2201" s="26">
        <v>451.25900000000001</v>
      </c>
      <c r="H2201" s="26">
        <v>467.30599999999998</v>
      </c>
      <c r="I2201" s="26">
        <v>564.13800000000003</v>
      </c>
      <c r="J2201" s="26">
        <v>528.03700000000003</v>
      </c>
      <c r="K2201" s="26">
        <v>520.33699999999999</v>
      </c>
      <c r="L2201" s="26">
        <v>540.70899999999995</v>
      </c>
      <c r="M2201" s="26">
        <v>423.42700000000002</v>
      </c>
      <c r="N2201" s="26">
        <v>364.512</v>
      </c>
    </row>
    <row r="2202" spans="1:14" x14ac:dyDescent="0.2">
      <c r="A2202" s="26"/>
      <c r="B2202" s="27" t="s">
        <v>6</v>
      </c>
      <c r="C2202" s="26">
        <v>442.08199999999999</v>
      </c>
      <c r="D2202" s="26">
        <v>625.70799999999997</v>
      </c>
      <c r="E2202" s="26">
        <v>831.76099999999997</v>
      </c>
      <c r="F2202" s="26">
        <v>973.97</v>
      </c>
      <c r="G2202" s="26">
        <v>1242</v>
      </c>
      <c r="H2202" s="26">
        <v>1254.6099999999999</v>
      </c>
      <c r="I2202" s="26">
        <v>1420.93</v>
      </c>
      <c r="J2202" s="26">
        <v>1597.5229999999999</v>
      </c>
      <c r="K2202" s="26">
        <v>1524.0039999999999</v>
      </c>
      <c r="L2202" s="26">
        <v>1483.039</v>
      </c>
      <c r="M2202" s="26">
        <v>1681.9659999999999</v>
      </c>
      <c r="N2202" s="26">
        <v>1571.2929999999999</v>
      </c>
    </row>
    <row r="2203" spans="1:14" x14ac:dyDescent="0.2">
      <c r="A2203" s="26"/>
      <c r="B2203" s="27" t="s">
        <v>7</v>
      </c>
      <c r="C2203" s="26">
        <v>3081.96</v>
      </c>
      <c r="D2203" s="26">
        <v>3741.85</v>
      </c>
      <c r="E2203" s="26">
        <v>5227.59</v>
      </c>
      <c r="F2203" s="26">
        <v>6214.2</v>
      </c>
      <c r="G2203" s="26">
        <v>5540.08</v>
      </c>
      <c r="H2203" s="26">
        <v>5028.07</v>
      </c>
      <c r="I2203" s="26">
        <v>5541.01</v>
      </c>
      <c r="J2203" s="26">
        <v>3743.77</v>
      </c>
      <c r="K2203" s="26">
        <v>3700.71</v>
      </c>
      <c r="L2203" s="26">
        <v>3843.33</v>
      </c>
      <c r="M2203" s="26">
        <v>3718.7660000000001</v>
      </c>
      <c r="N2203" s="26">
        <v>3782.3809999999999</v>
      </c>
    </row>
    <row r="2204" spans="1:14" x14ac:dyDescent="0.2">
      <c r="A2204" s="26"/>
      <c r="B2204" s="27" t="s">
        <v>8</v>
      </c>
      <c r="C2204" s="26">
        <v>3768.54</v>
      </c>
      <c r="D2204" s="26">
        <v>3553.19</v>
      </c>
      <c r="E2204" s="26">
        <v>4682.47</v>
      </c>
      <c r="F2204" s="26">
        <v>4978.1499999999996</v>
      </c>
      <c r="G2204" s="26">
        <v>6995.97</v>
      </c>
      <c r="H2204" s="26">
        <v>8024.8</v>
      </c>
      <c r="I2204" s="26">
        <v>10650.1</v>
      </c>
      <c r="J2204" s="26">
        <v>11111.3</v>
      </c>
      <c r="K2204" s="26">
        <v>11768.932000000001</v>
      </c>
      <c r="L2204" s="26">
        <v>14142.728999999999</v>
      </c>
      <c r="M2204" s="26">
        <v>12931.83</v>
      </c>
      <c r="N2204" s="26">
        <v>12074.905000000001</v>
      </c>
    </row>
    <row r="2205" spans="1:14" x14ac:dyDescent="0.2">
      <c r="A2205" s="26"/>
      <c r="B2205" s="27" t="s">
        <v>9</v>
      </c>
      <c r="C2205" s="26">
        <v>7400.31</v>
      </c>
      <c r="D2205" s="26">
        <v>7323.62</v>
      </c>
      <c r="E2205" s="26">
        <v>7835.24</v>
      </c>
      <c r="F2205" s="26">
        <v>8877.43</v>
      </c>
      <c r="G2205" s="26">
        <v>9547.5300000000007</v>
      </c>
      <c r="H2205" s="26">
        <v>10210.6</v>
      </c>
      <c r="I2205" s="26">
        <v>11400.8</v>
      </c>
      <c r="J2205" s="26">
        <v>11344.3</v>
      </c>
      <c r="K2205" s="26">
        <v>13011.352999999999</v>
      </c>
      <c r="L2205" s="26">
        <v>14277.291999999999</v>
      </c>
      <c r="M2205" s="26">
        <v>13788.870999999999</v>
      </c>
      <c r="N2205" s="26">
        <v>14548.63</v>
      </c>
    </row>
    <row r="2206" spans="1:14" x14ac:dyDescent="0.2">
      <c r="A2206" s="26"/>
      <c r="B2206" s="27" t="s">
        <v>10</v>
      </c>
      <c r="C2206" s="26">
        <v>14423.7</v>
      </c>
      <c r="D2206" s="26">
        <v>14871.5</v>
      </c>
      <c r="E2206" s="26">
        <v>16665.8</v>
      </c>
      <c r="F2206" s="26">
        <v>18669.900000000001</v>
      </c>
      <c r="G2206" s="26">
        <v>18773.900000000001</v>
      </c>
      <c r="H2206" s="26">
        <v>20381.2</v>
      </c>
      <c r="I2206" s="26">
        <v>25079.5</v>
      </c>
      <c r="J2206" s="26">
        <v>27265.433000000001</v>
      </c>
      <c r="K2206" s="26">
        <v>28914.471000000001</v>
      </c>
      <c r="L2206" s="26">
        <v>32933.764000000003</v>
      </c>
      <c r="M2206" s="26">
        <v>33772.087</v>
      </c>
      <c r="N2206" s="26">
        <v>34138.421000000002</v>
      </c>
    </row>
    <row r="2207" spans="1:14" x14ac:dyDescent="0.2">
      <c r="A2207" s="26"/>
      <c r="B2207" s="27" t="s">
        <v>11</v>
      </c>
      <c r="C2207" s="26">
        <v>675.85</v>
      </c>
      <c r="D2207" s="26">
        <v>680.779</v>
      </c>
      <c r="E2207" s="26">
        <v>760.61300000000006</v>
      </c>
      <c r="F2207" s="26">
        <v>827.04</v>
      </c>
      <c r="G2207" s="26">
        <v>847.26900000000001</v>
      </c>
      <c r="H2207" s="26">
        <v>888.05899999999997</v>
      </c>
      <c r="I2207" s="26">
        <v>1069.4100000000001</v>
      </c>
      <c r="J2207" s="26">
        <v>1066.94</v>
      </c>
      <c r="K2207" s="26">
        <v>1131.25</v>
      </c>
      <c r="L2207" s="26">
        <v>832.86900000000003</v>
      </c>
      <c r="M2207" s="26">
        <v>671.70600000000002</v>
      </c>
      <c r="N2207" s="26">
        <v>560.995</v>
      </c>
    </row>
    <row r="2208" spans="1:14" x14ac:dyDescent="0.2">
      <c r="A2208" s="26"/>
      <c r="B2208" s="27" t="s">
        <v>12</v>
      </c>
      <c r="C2208" s="26">
        <v>159.89099999999999</v>
      </c>
      <c r="D2208" s="26">
        <v>157.65700000000001</v>
      </c>
      <c r="E2208" s="26">
        <v>173.75899999999999</v>
      </c>
      <c r="F2208" s="26">
        <v>192.02199999999999</v>
      </c>
      <c r="G2208" s="26">
        <v>204.83600000000001</v>
      </c>
      <c r="H2208" s="26">
        <v>176.43</v>
      </c>
      <c r="I2208" s="26">
        <v>198.24199999999999</v>
      </c>
      <c r="J2208" s="26">
        <v>171.31299999999999</v>
      </c>
      <c r="K2208" s="26">
        <v>199.37100000000001</v>
      </c>
      <c r="L2208" s="26">
        <v>194.12</v>
      </c>
      <c r="M2208" s="26">
        <v>182.07300000000001</v>
      </c>
      <c r="N2208" s="26">
        <v>177.81299999999999</v>
      </c>
    </row>
    <row r="2209" spans="1:14" x14ac:dyDescent="0.2">
      <c r="A2209" s="26" t="s">
        <v>267</v>
      </c>
      <c r="B2209" s="27" t="s">
        <v>1</v>
      </c>
      <c r="C2209" s="26">
        <v>2359</v>
      </c>
      <c r="D2209" s="26">
        <v>2520</v>
      </c>
      <c r="E2209" s="26">
        <v>3012.51</v>
      </c>
      <c r="F2209" s="26">
        <v>3171.17</v>
      </c>
      <c r="G2209" s="26">
        <v>2734.22</v>
      </c>
      <c r="H2209" s="26">
        <v>3533.07</v>
      </c>
      <c r="I2209" s="26">
        <v>2905.7891930000001</v>
      </c>
      <c r="J2209" s="26" t="s">
        <v>13</v>
      </c>
      <c r="K2209" s="26" t="s">
        <v>13</v>
      </c>
      <c r="L2209" s="26" t="s">
        <v>13</v>
      </c>
      <c r="M2209" s="26" t="s">
        <v>13</v>
      </c>
      <c r="N2209" s="26" t="s">
        <v>13</v>
      </c>
    </row>
    <row r="2210" spans="1:14" x14ac:dyDescent="0.2">
      <c r="A2210" s="26"/>
      <c r="B2210" s="27" t="s">
        <v>61</v>
      </c>
      <c r="C2210" s="26" t="s">
        <v>13</v>
      </c>
      <c r="D2210" s="26" t="s">
        <v>13</v>
      </c>
      <c r="E2210" s="26" t="s">
        <v>13</v>
      </c>
      <c r="F2210" s="26">
        <v>17.6829</v>
      </c>
      <c r="G2210" s="26">
        <v>15.442</v>
      </c>
      <c r="H2210" s="26">
        <v>59.9056</v>
      </c>
      <c r="I2210" s="26" t="s">
        <v>13</v>
      </c>
      <c r="J2210" s="26" t="s">
        <v>13</v>
      </c>
      <c r="K2210" s="26" t="s">
        <v>13</v>
      </c>
      <c r="L2210" s="26" t="s">
        <v>13</v>
      </c>
      <c r="M2210" s="26" t="s">
        <v>13</v>
      </c>
      <c r="N2210" s="26" t="s">
        <v>13</v>
      </c>
    </row>
    <row r="2211" spans="1:14" x14ac:dyDescent="0.2">
      <c r="A2211" s="26"/>
      <c r="B2211" s="27" t="s">
        <v>2</v>
      </c>
      <c r="C2211" s="26">
        <v>1401</v>
      </c>
      <c r="D2211" s="26">
        <v>1255</v>
      </c>
      <c r="E2211" s="26">
        <v>1689.54</v>
      </c>
      <c r="F2211" s="26">
        <v>1817.47</v>
      </c>
      <c r="G2211" s="26">
        <v>1433.28</v>
      </c>
      <c r="H2211" s="26">
        <v>1594.99</v>
      </c>
      <c r="I2211" s="26">
        <v>1788.386857</v>
      </c>
      <c r="J2211" s="26" t="s">
        <v>13</v>
      </c>
      <c r="K2211" s="26" t="s">
        <v>13</v>
      </c>
      <c r="L2211" s="26" t="s">
        <v>13</v>
      </c>
      <c r="M2211" s="26" t="s">
        <v>13</v>
      </c>
      <c r="N2211" s="26" t="s">
        <v>13</v>
      </c>
    </row>
    <row r="2212" spans="1:14" x14ac:dyDescent="0.2">
      <c r="A2212" s="26"/>
      <c r="B2212" s="27" t="s">
        <v>3</v>
      </c>
      <c r="C2212" s="26">
        <v>550</v>
      </c>
      <c r="D2212" s="26">
        <v>540</v>
      </c>
      <c r="E2212" s="26">
        <v>645.12199999999996</v>
      </c>
      <c r="F2212" s="26">
        <v>799.98500000000001</v>
      </c>
      <c r="G2212" s="26">
        <v>882.40700000000004</v>
      </c>
      <c r="H2212" s="26">
        <v>1509.77</v>
      </c>
      <c r="I2212" s="26">
        <v>773.92945499999996</v>
      </c>
      <c r="J2212" s="26" t="s">
        <v>13</v>
      </c>
      <c r="K2212" s="26" t="s">
        <v>13</v>
      </c>
      <c r="L2212" s="26" t="s">
        <v>13</v>
      </c>
      <c r="M2212" s="26" t="s">
        <v>13</v>
      </c>
      <c r="N2212" s="26" t="s">
        <v>13</v>
      </c>
    </row>
    <row r="2213" spans="1:14" x14ac:dyDescent="0.2">
      <c r="A2213" s="26"/>
      <c r="B2213" s="27" t="s">
        <v>4</v>
      </c>
      <c r="C2213" s="26">
        <v>408</v>
      </c>
      <c r="D2213" s="26">
        <v>725</v>
      </c>
      <c r="E2213" s="26">
        <v>677.84799999999996</v>
      </c>
      <c r="F2213" s="26">
        <v>536.03210000000001</v>
      </c>
      <c r="G2213" s="26">
        <v>403.08600000000001</v>
      </c>
      <c r="H2213" s="26">
        <v>368.39499999999998</v>
      </c>
      <c r="I2213" s="26">
        <v>343.47288099999997</v>
      </c>
      <c r="J2213" s="26" t="s">
        <v>13</v>
      </c>
      <c r="K2213" s="26" t="s">
        <v>13</v>
      </c>
      <c r="L2213" s="26" t="s">
        <v>13</v>
      </c>
      <c r="M2213" s="26" t="s">
        <v>13</v>
      </c>
      <c r="N2213" s="26" t="s">
        <v>13</v>
      </c>
    </row>
    <row r="2214" spans="1:14" x14ac:dyDescent="0.2">
      <c r="A2214" s="26"/>
      <c r="B2214" s="27" t="s">
        <v>5</v>
      </c>
      <c r="C2214" s="26" t="s">
        <v>13</v>
      </c>
      <c r="D2214" s="26" t="s">
        <v>13</v>
      </c>
      <c r="E2214" s="26" t="s">
        <v>13</v>
      </c>
      <c r="F2214" s="26">
        <v>15</v>
      </c>
      <c r="G2214" s="26">
        <v>10</v>
      </c>
      <c r="H2214" s="26">
        <v>12.5459</v>
      </c>
      <c r="I2214" s="26">
        <v>0</v>
      </c>
      <c r="J2214" s="26" t="s">
        <v>13</v>
      </c>
      <c r="K2214" s="26" t="s">
        <v>13</v>
      </c>
      <c r="L2214" s="26" t="s">
        <v>13</v>
      </c>
      <c r="M2214" s="26" t="s">
        <v>13</v>
      </c>
      <c r="N2214" s="26" t="s">
        <v>13</v>
      </c>
    </row>
    <row r="2215" spans="1:14" x14ac:dyDescent="0.2">
      <c r="A2215" s="26"/>
      <c r="B2215" s="27" t="s">
        <v>6</v>
      </c>
      <c r="C2215" s="26">
        <v>35</v>
      </c>
      <c r="D2215" s="26">
        <v>331</v>
      </c>
      <c r="E2215" s="26">
        <v>212.38399999999999</v>
      </c>
      <c r="F2215" s="26">
        <v>200.001</v>
      </c>
      <c r="G2215" s="26">
        <v>103.625</v>
      </c>
      <c r="H2215" s="26">
        <v>121.38</v>
      </c>
      <c r="I2215" s="26">
        <v>115.206186</v>
      </c>
      <c r="J2215" s="26" t="s">
        <v>13</v>
      </c>
      <c r="K2215" s="26" t="s">
        <v>13</v>
      </c>
      <c r="L2215" s="26" t="s">
        <v>13</v>
      </c>
      <c r="M2215" s="26" t="s">
        <v>13</v>
      </c>
      <c r="N2215" s="26" t="s">
        <v>13</v>
      </c>
    </row>
    <row r="2216" spans="1:14" x14ac:dyDescent="0.2">
      <c r="A2216" s="26"/>
      <c r="B2216" s="27" t="s">
        <v>7</v>
      </c>
      <c r="C2216" s="26">
        <v>38</v>
      </c>
      <c r="D2216" s="26">
        <v>39</v>
      </c>
      <c r="E2216" s="26">
        <v>60</v>
      </c>
      <c r="F2216" s="26">
        <v>45</v>
      </c>
      <c r="G2216" s="26">
        <v>30</v>
      </c>
      <c r="H2216" s="26">
        <v>13.5382</v>
      </c>
      <c r="I2216" s="26">
        <v>53.2</v>
      </c>
      <c r="J2216" s="26" t="s">
        <v>13</v>
      </c>
      <c r="K2216" s="26" t="s">
        <v>13</v>
      </c>
      <c r="L2216" s="26" t="s">
        <v>13</v>
      </c>
      <c r="M2216" s="26" t="s">
        <v>13</v>
      </c>
      <c r="N2216" s="26" t="s">
        <v>13</v>
      </c>
    </row>
    <row r="2217" spans="1:14" x14ac:dyDescent="0.2">
      <c r="A2217" s="26"/>
      <c r="B2217" s="27" t="s">
        <v>8</v>
      </c>
      <c r="C2217" s="26">
        <v>12</v>
      </c>
      <c r="D2217" s="26">
        <v>20</v>
      </c>
      <c r="E2217" s="26">
        <v>25</v>
      </c>
      <c r="F2217" s="26">
        <v>30</v>
      </c>
      <c r="G2217" s="26">
        <v>30</v>
      </c>
      <c r="H2217" s="26">
        <v>36.553800000000003</v>
      </c>
      <c r="I2217" s="26">
        <v>16.983122000000002</v>
      </c>
      <c r="J2217" s="26" t="s">
        <v>13</v>
      </c>
      <c r="K2217" s="26" t="s">
        <v>13</v>
      </c>
      <c r="L2217" s="26" t="s">
        <v>13</v>
      </c>
      <c r="M2217" s="26" t="s">
        <v>13</v>
      </c>
      <c r="N2217" s="26" t="s">
        <v>13</v>
      </c>
    </row>
    <row r="2218" spans="1:14" x14ac:dyDescent="0.2">
      <c r="A2218" s="26"/>
      <c r="B2218" s="27" t="s">
        <v>9</v>
      </c>
      <c r="C2218" s="26">
        <v>117</v>
      </c>
      <c r="D2218" s="26">
        <v>125</v>
      </c>
      <c r="E2218" s="26">
        <v>134.46100000000001</v>
      </c>
      <c r="F2218" s="26">
        <v>111.029</v>
      </c>
      <c r="G2218" s="26">
        <v>61.460900000000002</v>
      </c>
      <c r="H2218" s="26">
        <v>34.514800000000001</v>
      </c>
      <c r="I2218" s="26">
        <v>19.168547</v>
      </c>
      <c r="J2218" s="26" t="s">
        <v>13</v>
      </c>
      <c r="K2218" s="26" t="s">
        <v>13</v>
      </c>
      <c r="L2218" s="26" t="s">
        <v>13</v>
      </c>
      <c r="M2218" s="26" t="s">
        <v>13</v>
      </c>
      <c r="N2218" s="26" t="s">
        <v>13</v>
      </c>
    </row>
    <row r="2219" spans="1:14" x14ac:dyDescent="0.2">
      <c r="A2219" s="26"/>
      <c r="B2219" s="27" t="s">
        <v>10</v>
      </c>
      <c r="C2219" s="26">
        <v>100</v>
      </c>
      <c r="D2219" s="26">
        <v>95</v>
      </c>
      <c r="E2219" s="26">
        <v>130</v>
      </c>
      <c r="F2219" s="26">
        <v>40</v>
      </c>
      <c r="G2219" s="26">
        <v>40</v>
      </c>
      <c r="H2219" s="26">
        <v>35.003</v>
      </c>
      <c r="I2219" s="26">
        <v>31.11017</v>
      </c>
      <c r="J2219" s="26" t="s">
        <v>13</v>
      </c>
      <c r="K2219" s="26" t="s">
        <v>13</v>
      </c>
      <c r="L2219" s="26" t="s">
        <v>13</v>
      </c>
      <c r="M2219" s="26" t="s">
        <v>13</v>
      </c>
      <c r="N2219" s="26" t="s">
        <v>13</v>
      </c>
    </row>
    <row r="2220" spans="1:14" x14ac:dyDescent="0.2">
      <c r="A2220" s="26"/>
      <c r="B2220" s="27" t="s">
        <v>11</v>
      </c>
      <c r="C2220" s="26">
        <v>21</v>
      </c>
      <c r="D2220" s="26">
        <v>32</v>
      </c>
      <c r="E2220" s="26">
        <v>20</v>
      </c>
      <c r="F2220" s="26">
        <v>20</v>
      </c>
      <c r="G2220" s="26">
        <v>17</v>
      </c>
      <c r="H2220" s="26">
        <v>18.559699999999999</v>
      </c>
      <c r="I2220" s="26">
        <v>20.5</v>
      </c>
      <c r="J2220" s="26" t="s">
        <v>13</v>
      </c>
      <c r="K2220" s="26" t="s">
        <v>13</v>
      </c>
      <c r="L2220" s="26" t="s">
        <v>13</v>
      </c>
      <c r="M2220" s="26" t="s">
        <v>13</v>
      </c>
      <c r="N2220" s="26" t="s">
        <v>13</v>
      </c>
    </row>
    <row r="2221" spans="1:14" x14ac:dyDescent="0.2">
      <c r="A2221" s="26"/>
      <c r="B2221" s="27" t="s">
        <v>12</v>
      </c>
      <c r="C2221" s="26">
        <v>85</v>
      </c>
      <c r="D2221" s="26">
        <v>83</v>
      </c>
      <c r="E2221" s="26">
        <v>96</v>
      </c>
      <c r="F2221" s="26">
        <v>75</v>
      </c>
      <c r="G2221" s="26">
        <v>111</v>
      </c>
      <c r="H2221" s="26">
        <v>96.299400000000006</v>
      </c>
      <c r="I2221" s="26">
        <v>87.304855000000003</v>
      </c>
      <c r="J2221" s="26" t="s">
        <v>13</v>
      </c>
      <c r="K2221" s="26" t="s">
        <v>13</v>
      </c>
      <c r="L2221" s="26" t="s">
        <v>13</v>
      </c>
      <c r="M2221" s="26" t="s">
        <v>13</v>
      </c>
      <c r="N2221" s="26" t="s">
        <v>13</v>
      </c>
    </row>
    <row r="2222" spans="1:14" x14ac:dyDescent="0.2">
      <c r="A2222" s="26" t="s">
        <v>268</v>
      </c>
      <c r="B2222" s="27" t="s">
        <v>1</v>
      </c>
      <c r="C2222" s="26">
        <v>251.51900000000001</v>
      </c>
      <c r="D2222" s="26">
        <v>394.49200000000002</v>
      </c>
      <c r="E2222" s="26">
        <v>592.07899999999995</v>
      </c>
      <c r="F2222" s="26">
        <v>455.524</v>
      </c>
      <c r="G2222" s="26">
        <v>291.30099999999999</v>
      </c>
      <c r="H2222" s="26">
        <v>495.06900000000002</v>
      </c>
      <c r="I2222" s="26">
        <v>651.97199999999998</v>
      </c>
      <c r="J2222" s="26">
        <v>709.846</v>
      </c>
      <c r="K2222" s="26">
        <v>646.59500000000003</v>
      </c>
      <c r="L2222" s="26">
        <v>615.346</v>
      </c>
      <c r="M2222" s="26">
        <v>493.779</v>
      </c>
      <c r="N2222" s="26">
        <v>369.46</v>
      </c>
    </row>
    <row r="2223" spans="1:14" x14ac:dyDescent="0.2">
      <c r="A2223" s="26"/>
      <c r="B2223" s="27" t="s">
        <v>61</v>
      </c>
      <c r="C2223" s="26" t="s">
        <v>13</v>
      </c>
      <c r="D2223" s="26" t="s">
        <v>13</v>
      </c>
      <c r="E2223" s="26" t="s">
        <v>13</v>
      </c>
      <c r="F2223" s="26" t="s">
        <v>13</v>
      </c>
      <c r="G2223" s="26" t="s">
        <v>13</v>
      </c>
      <c r="H2223" s="26">
        <v>0.154</v>
      </c>
      <c r="I2223" s="26">
        <v>0.64300000000000002</v>
      </c>
      <c r="J2223" s="26">
        <v>5.7629999999999999</v>
      </c>
      <c r="K2223" s="26">
        <v>4.8150000000000004</v>
      </c>
      <c r="L2223" s="26">
        <v>6.3029999999999999</v>
      </c>
      <c r="M2223" s="26">
        <v>5.524</v>
      </c>
      <c r="N2223" s="26">
        <v>13.352</v>
      </c>
    </row>
    <row r="2224" spans="1:14" x14ac:dyDescent="0.2">
      <c r="A2224" s="26"/>
      <c r="B2224" s="27" t="s">
        <v>2</v>
      </c>
      <c r="C2224" s="26">
        <v>178.702</v>
      </c>
      <c r="D2224" s="26">
        <v>241.55699999999999</v>
      </c>
      <c r="E2224" s="26">
        <v>142.41399999999999</v>
      </c>
      <c r="F2224" s="26">
        <v>179.398</v>
      </c>
      <c r="G2224" s="26">
        <v>142.589</v>
      </c>
      <c r="H2224" s="26">
        <v>434.88400000000001</v>
      </c>
      <c r="I2224" s="26">
        <v>586.36599999999999</v>
      </c>
      <c r="J2224" s="26">
        <v>628.57399999999996</v>
      </c>
      <c r="K2224" s="26">
        <v>553.32299999999998</v>
      </c>
      <c r="L2224" s="26">
        <v>502.25700000000001</v>
      </c>
      <c r="M2224" s="26">
        <v>384.452</v>
      </c>
      <c r="N2224" s="26">
        <v>286.24400000000003</v>
      </c>
    </row>
    <row r="2225" spans="1:14" x14ac:dyDescent="0.2">
      <c r="A2225" s="26"/>
      <c r="B2225" s="27" t="s">
        <v>3</v>
      </c>
      <c r="C2225" s="26">
        <v>3.7490999999999999</v>
      </c>
      <c r="D2225" s="26">
        <v>6.0049000000000001</v>
      </c>
      <c r="E2225" s="26">
        <v>6.5736999999999997</v>
      </c>
      <c r="F2225" s="26">
        <v>10.7629</v>
      </c>
      <c r="G2225" s="26">
        <v>5.8052999999999999</v>
      </c>
      <c r="H2225" s="26">
        <v>0</v>
      </c>
      <c r="I2225" s="26">
        <v>3.09</v>
      </c>
      <c r="J2225" s="26">
        <v>3.887</v>
      </c>
      <c r="K2225" s="26">
        <v>2.3420000000000001</v>
      </c>
      <c r="L2225" s="26" t="s">
        <v>13</v>
      </c>
      <c r="M2225" s="26">
        <v>1.4E-2</v>
      </c>
      <c r="N2225" s="26">
        <v>3.5830000000000002</v>
      </c>
    </row>
    <row r="2226" spans="1:14" x14ac:dyDescent="0.2">
      <c r="A2226" s="26"/>
      <c r="B2226" s="27" t="s">
        <v>4</v>
      </c>
      <c r="C2226" s="26">
        <v>69.067899999999995</v>
      </c>
      <c r="D2226" s="26">
        <v>146.93010000000001</v>
      </c>
      <c r="E2226" s="26">
        <v>443.09129999999999</v>
      </c>
      <c r="F2226" s="26">
        <v>265.36309999999997</v>
      </c>
      <c r="G2226" s="26">
        <v>142.9067</v>
      </c>
      <c r="H2226" s="26">
        <v>60.030999999999999</v>
      </c>
      <c r="I2226" s="26">
        <v>61.874000000000002</v>
      </c>
      <c r="J2226" s="26">
        <v>71.622</v>
      </c>
      <c r="K2226" s="26">
        <v>86.114999999999995</v>
      </c>
      <c r="L2226" s="26">
        <v>104.786</v>
      </c>
      <c r="M2226" s="26">
        <v>103.79</v>
      </c>
      <c r="N2226" s="26">
        <v>66.281000000000006</v>
      </c>
    </row>
    <row r="2227" spans="1:14" x14ac:dyDescent="0.2">
      <c r="A2227" s="26"/>
      <c r="B2227" s="27" t="s">
        <v>5</v>
      </c>
      <c r="C2227" s="26">
        <v>30.6953</v>
      </c>
      <c r="D2227" s="26">
        <v>77.118600000000001</v>
      </c>
      <c r="E2227" s="26">
        <v>230.44200000000001</v>
      </c>
      <c r="F2227" s="26">
        <v>127.818</v>
      </c>
      <c r="G2227" s="26">
        <v>55.559899999999999</v>
      </c>
      <c r="H2227" s="26">
        <v>22.131</v>
      </c>
      <c r="I2227" s="26">
        <v>30.593</v>
      </c>
      <c r="J2227" s="26">
        <v>28.553999999999998</v>
      </c>
      <c r="K2227" s="26">
        <v>54.747999999999998</v>
      </c>
      <c r="L2227" s="26">
        <v>70.096999999999994</v>
      </c>
      <c r="M2227" s="26">
        <v>79.340999999999994</v>
      </c>
      <c r="N2227" s="26">
        <v>46.991</v>
      </c>
    </row>
    <row r="2228" spans="1:14" x14ac:dyDescent="0.2">
      <c r="A2228" s="26"/>
      <c r="B2228" s="27" t="s">
        <v>6</v>
      </c>
      <c r="C2228" s="26">
        <v>13.8299</v>
      </c>
      <c r="D2228" s="26">
        <v>18.956199999999999</v>
      </c>
      <c r="E2228" s="26">
        <v>16.02</v>
      </c>
      <c r="F2228" s="26">
        <v>22.346299999999999</v>
      </c>
      <c r="G2228" s="26">
        <v>17.945399999999999</v>
      </c>
      <c r="H2228" s="26">
        <v>1.3360000000000001</v>
      </c>
      <c r="I2228" s="26">
        <v>2.319</v>
      </c>
      <c r="J2228" s="26">
        <v>1.7789999999999999</v>
      </c>
      <c r="K2228" s="26">
        <v>1.2949999999999999</v>
      </c>
      <c r="L2228" s="26">
        <v>1.2130000000000001</v>
      </c>
      <c r="M2228" s="26">
        <v>1.087</v>
      </c>
      <c r="N2228" s="26">
        <v>0.69499999999999995</v>
      </c>
    </row>
    <row r="2229" spans="1:14" x14ac:dyDescent="0.2">
      <c r="A2229" s="26"/>
      <c r="B2229" s="27" t="s">
        <v>7</v>
      </c>
      <c r="C2229" s="26">
        <v>4.1458000000000004</v>
      </c>
      <c r="D2229" s="26">
        <v>12.647399999999999</v>
      </c>
      <c r="E2229" s="26">
        <v>11.4564</v>
      </c>
      <c r="F2229" s="26">
        <v>25.366099999999999</v>
      </c>
      <c r="G2229" s="26">
        <v>12.289099999999999</v>
      </c>
      <c r="H2229" s="26">
        <v>6.9189999999999996</v>
      </c>
      <c r="I2229" s="26">
        <v>5.5780000000000003</v>
      </c>
      <c r="J2229" s="26">
        <v>10.891999999999999</v>
      </c>
      <c r="K2229" s="26">
        <v>8.4320000000000004</v>
      </c>
      <c r="L2229" s="26">
        <v>10.334</v>
      </c>
      <c r="M2229" s="26">
        <v>2.14</v>
      </c>
      <c r="N2229" s="26">
        <v>2.1030000000000002</v>
      </c>
    </row>
    <row r="2230" spans="1:14" x14ac:dyDescent="0.2">
      <c r="A2230" s="26"/>
      <c r="B2230" s="27" t="s">
        <v>8</v>
      </c>
      <c r="C2230" s="26">
        <v>0.33560000000000001</v>
      </c>
      <c r="D2230" s="26">
        <v>6.8900000000000003E-2</v>
      </c>
      <c r="E2230" s="26">
        <v>0.75539999999999996</v>
      </c>
      <c r="F2230" s="26">
        <v>0.32</v>
      </c>
      <c r="G2230" s="26">
        <v>8.2799999999999999E-2</v>
      </c>
      <c r="H2230" s="26" t="s">
        <v>13</v>
      </c>
      <c r="I2230" s="26" t="s">
        <v>13</v>
      </c>
      <c r="J2230" s="26" t="s">
        <v>13</v>
      </c>
      <c r="K2230" s="26" t="s">
        <v>13</v>
      </c>
      <c r="L2230" s="26" t="s">
        <v>13</v>
      </c>
      <c r="M2230" s="26" t="s">
        <v>13</v>
      </c>
      <c r="N2230" s="26" t="s">
        <v>13</v>
      </c>
    </row>
    <row r="2231" spans="1:14" x14ac:dyDescent="0.2">
      <c r="A2231" s="26"/>
      <c r="B2231" s="27" t="s">
        <v>9</v>
      </c>
      <c r="C2231" s="26">
        <v>8.6097999999999999</v>
      </c>
      <c r="D2231" s="26">
        <v>14.841799999999999</v>
      </c>
      <c r="E2231" s="26">
        <v>24.273</v>
      </c>
      <c r="F2231" s="26">
        <v>35.9756</v>
      </c>
      <c r="G2231" s="26">
        <v>21.7639</v>
      </c>
      <c r="H2231" s="26">
        <v>11.567</v>
      </c>
      <c r="I2231" s="26">
        <v>9.2129999999999992</v>
      </c>
      <c r="J2231" s="26">
        <v>13.538</v>
      </c>
      <c r="K2231" s="26">
        <v>11.07</v>
      </c>
      <c r="L2231" s="26">
        <v>12.356999999999999</v>
      </c>
      <c r="M2231" s="26">
        <v>10.673</v>
      </c>
      <c r="N2231" s="26">
        <v>8.5960000000000001</v>
      </c>
    </row>
    <row r="2232" spans="1:14" x14ac:dyDescent="0.2">
      <c r="A2232" s="26"/>
      <c r="B2232" s="27" t="s">
        <v>10</v>
      </c>
      <c r="C2232" s="26">
        <v>10.294</v>
      </c>
      <c r="D2232" s="26">
        <v>21.330300000000001</v>
      </c>
      <c r="E2232" s="26">
        <v>158.00800000000001</v>
      </c>
      <c r="F2232" s="26">
        <v>50.731099999999998</v>
      </c>
      <c r="G2232" s="26">
        <v>32.585700000000003</v>
      </c>
      <c r="H2232" s="26">
        <v>5.24</v>
      </c>
      <c r="I2232" s="26">
        <v>9</v>
      </c>
      <c r="J2232" s="26">
        <v>3.5</v>
      </c>
      <c r="K2232" s="26">
        <v>3.6520000000000001</v>
      </c>
      <c r="L2232" s="26">
        <v>5.5659999999999998</v>
      </c>
      <c r="M2232" s="26">
        <v>3.4009999999999998</v>
      </c>
      <c r="N2232" s="26">
        <v>2.6379999999999999</v>
      </c>
    </row>
    <row r="2233" spans="1:14" x14ac:dyDescent="0.2">
      <c r="A2233" s="26"/>
      <c r="B2233" s="27" t="s">
        <v>11</v>
      </c>
      <c r="C2233" s="26" t="s">
        <v>13</v>
      </c>
      <c r="D2233" s="26" t="s">
        <v>13</v>
      </c>
      <c r="E2233" s="26" t="s">
        <v>13</v>
      </c>
      <c r="F2233" s="26" t="s">
        <v>13</v>
      </c>
      <c r="G2233" s="26" t="s">
        <v>13</v>
      </c>
      <c r="H2233" s="26">
        <v>8.1959999999999997</v>
      </c>
      <c r="I2233" s="26">
        <v>0.53</v>
      </c>
      <c r="J2233" s="26">
        <v>8.048</v>
      </c>
      <c r="K2233" s="26">
        <v>7.2999999999999995E-2</v>
      </c>
      <c r="L2233" s="26">
        <v>2.2810000000000001</v>
      </c>
      <c r="M2233" s="26">
        <v>1.9650000000000001</v>
      </c>
      <c r="N2233" s="26">
        <v>5.2999999999999999E-2</v>
      </c>
    </row>
    <row r="2234" spans="1:14" x14ac:dyDescent="0.2">
      <c r="A2234" s="26"/>
      <c r="B2234" s="27" t="s">
        <v>12</v>
      </c>
      <c r="C2234" s="26">
        <v>1.1572</v>
      </c>
      <c r="D2234" s="26">
        <v>1.9670000000000001</v>
      </c>
      <c r="E2234" s="26">
        <v>2.1364000000000001</v>
      </c>
      <c r="F2234" s="26">
        <v>2.8067000000000002</v>
      </c>
      <c r="G2234" s="26">
        <v>2.6796000000000002</v>
      </c>
      <c r="H2234" s="26">
        <v>4.641</v>
      </c>
      <c r="I2234" s="26">
        <v>4.6406999999999998</v>
      </c>
      <c r="J2234" s="26">
        <v>5.3106</v>
      </c>
      <c r="K2234" s="26">
        <v>6.8460000000000001</v>
      </c>
      <c r="L2234" s="26">
        <v>4.9379999999999997</v>
      </c>
      <c r="M2234" s="26">
        <v>5.1840000000000002</v>
      </c>
      <c r="N2234" s="26">
        <v>5.2060000000000004</v>
      </c>
    </row>
    <row r="2235" spans="1:14" x14ac:dyDescent="0.2">
      <c r="A2235" s="26" t="s">
        <v>269</v>
      </c>
      <c r="B2235" s="27" t="s">
        <v>1</v>
      </c>
      <c r="C2235" s="26">
        <v>26798.21</v>
      </c>
      <c r="D2235" s="26">
        <v>32613.59</v>
      </c>
      <c r="E2235" s="26">
        <v>38071.25</v>
      </c>
      <c r="F2235" s="26">
        <v>46021.32</v>
      </c>
      <c r="G2235" s="26">
        <v>34429.65</v>
      </c>
      <c r="H2235" s="26">
        <v>41333.279999999999</v>
      </c>
      <c r="I2235" s="26">
        <v>46097.400999999998</v>
      </c>
      <c r="J2235" s="26">
        <v>45671.398000000001</v>
      </c>
      <c r="K2235" s="26">
        <v>47402.125999999997</v>
      </c>
      <c r="L2235" s="26">
        <v>45247.260999999999</v>
      </c>
      <c r="M2235" s="26">
        <v>42518.31</v>
      </c>
      <c r="N2235" s="26">
        <v>42199.446935</v>
      </c>
    </row>
    <row r="2236" spans="1:14" x14ac:dyDescent="0.2">
      <c r="A2236" s="26"/>
      <c r="B2236" s="27" t="s">
        <v>61</v>
      </c>
      <c r="C2236" s="26" t="s">
        <v>13</v>
      </c>
      <c r="D2236" s="26" t="s">
        <v>13</v>
      </c>
      <c r="E2236" s="26" t="s">
        <v>13</v>
      </c>
      <c r="F2236" s="26" t="s">
        <v>13</v>
      </c>
      <c r="G2236" s="26" t="s">
        <v>13</v>
      </c>
      <c r="H2236" s="26" t="s">
        <v>13</v>
      </c>
      <c r="I2236" s="26" t="s">
        <v>13</v>
      </c>
      <c r="J2236" s="26" t="s">
        <v>13</v>
      </c>
      <c r="K2236" s="26" t="s">
        <v>13</v>
      </c>
      <c r="L2236" s="26" t="s">
        <v>13</v>
      </c>
      <c r="M2236" s="26" t="s">
        <v>13</v>
      </c>
      <c r="N2236" s="26" t="s">
        <v>13</v>
      </c>
    </row>
    <row r="2237" spans="1:14" x14ac:dyDescent="0.2">
      <c r="A2237" s="26"/>
      <c r="B2237" s="27" t="s">
        <v>2</v>
      </c>
      <c r="C2237" s="26">
        <v>14439.08</v>
      </c>
      <c r="D2237" s="26">
        <v>16150.52</v>
      </c>
      <c r="E2237" s="26">
        <v>18060.97</v>
      </c>
      <c r="F2237" s="26">
        <v>22975.62</v>
      </c>
      <c r="G2237" s="26">
        <v>14829.76</v>
      </c>
      <c r="H2237" s="26">
        <v>18857.810000000001</v>
      </c>
      <c r="I2237" s="26">
        <v>21094.36</v>
      </c>
      <c r="J2237" s="26">
        <v>21759.73</v>
      </c>
      <c r="K2237" s="26">
        <v>21347.01</v>
      </c>
      <c r="L2237" s="26">
        <v>19063.919999999998</v>
      </c>
      <c r="M2237" s="26">
        <v>15662.25</v>
      </c>
      <c r="N2237" s="26">
        <v>14811.614159999999</v>
      </c>
    </row>
    <row r="2238" spans="1:14" x14ac:dyDescent="0.2">
      <c r="A2238" s="26"/>
      <c r="B2238" s="27" t="s">
        <v>3</v>
      </c>
      <c r="C2238" s="26">
        <v>3803.32</v>
      </c>
      <c r="D2238" s="26">
        <v>4599.49</v>
      </c>
      <c r="E2238" s="26">
        <v>5143.79</v>
      </c>
      <c r="F2238" s="26">
        <v>5011.88</v>
      </c>
      <c r="G2238" s="26">
        <v>4429.32</v>
      </c>
      <c r="H2238" s="26">
        <v>5627.24</v>
      </c>
      <c r="I2238" s="26">
        <v>5717.2809999999999</v>
      </c>
      <c r="J2238" s="26">
        <v>6247.5479999999998</v>
      </c>
      <c r="K2238" s="26">
        <v>6481.3559999999998</v>
      </c>
      <c r="L2238" s="26">
        <v>7070.6310000000003</v>
      </c>
      <c r="M2238" s="26">
        <v>7718.21</v>
      </c>
      <c r="N2238" s="26">
        <v>8340.8959620000005</v>
      </c>
    </row>
    <row r="2239" spans="1:14" x14ac:dyDescent="0.2">
      <c r="A2239" s="26"/>
      <c r="B2239" s="27" t="s">
        <v>4</v>
      </c>
      <c r="C2239" s="26">
        <v>8555.81</v>
      </c>
      <c r="D2239" s="26">
        <v>11863.58</v>
      </c>
      <c r="E2239" s="26">
        <v>14866.49</v>
      </c>
      <c r="F2239" s="26">
        <v>18033.82</v>
      </c>
      <c r="G2239" s="26">
        <v>15170.57</v>
      </c>
      <c r="H2239" s="26">
        <v>16848.23</v>
      </c>
      <c r="I2239" s="26">
        <v>19285.759999999998</v>
      </c>
      <c r="J2239" s="26">
        <v>17664.12</v>
      </c>
      <c r="K2239" s="26">
        <v>19573.759999999998</v>
      </c>
      <c r="L2239" s="26">
        <v>19112.71</v>
      </c>
      <c r="M2239" s="26">
        <v>19137.849999999999</v>
      </c>
      <c r="N2239" s="26">
        <v>19046.936812</v>
      </c>
    </row>
    <row r="2240" spans="1:14" x14ac:dyDescent="0.2">
      <c r="A2240" s="26"/>
      <c r="B2240" s="27" t="s">
        <v>5</v>
      </c>
      <c r="C2240" s="26">
        <v>313.49</v>
      </c>
      <c r="D2240" s="26">
        <v>581.05999999999995</v>
      </c>
      <c r="E2240" s="26">
        <v>642.17999999999995</v>
      </c>
      <c r="F2240" s="26">
        <v>787.66</v>
      </c>
      <c r="G2240" s="26">
        <v>782.82</v>
      </c>
      <c r="H2240" s="26">
        <v>711.21</v>
      </c>
      <c r="I2240" s="26">
        <v>307.23</v>
      </c>
      <c r="J2240" s="26">
        <v>224.07</v>
      </c>
      <c r="K2240" s="26">
        <v>709.23</v>
      </c>
      <c r="L2240" s="26">
        <v>762.59</v>
      </c>
      <c r="M2240" s="26">
        <v>849.99</v>
      </c>
      <c r="N2240" s="26">
        <v>525.98394199999996</v>
      </c>
    </row>
    <row r="2241" spans="1:14" x14ac:dyDescent="0.2">
      <c r="A2241" s="26"/>
      <c r="B2241" s="27" t="s">
        <v>6</v>
      </c>
      <c r="C2241" s="26">
        <v>1429.89</v>
      </c>
      <c r="D2241" s="26">
        <v>1540.4</v>
      </c>
      <c r="E2241" s="26">
        <v>1675.61</v>
      </c>
      <c r="F2241" s="26">
        <v>2112.8000000000002</v>
      </c>
      <c r="G2241" s="26">
        <v>1545.78</v>
      </c>
      <c r="H2241" s="26">
        <v>1835.29</v>
      </c>
      <c r="I2241" s="26">
        <v>2105.7399999999998</v>
      </c>
      <c r="J2241" s="26">
        <v>2118.3000000000002</v>
      </c>
      <c r="K2241" s="26">
        <v>2035.33</v>
      </c>
      <c r="L2241" s="26">
        <v>1818.08</v>
      </c>
      <c r="M2241" s="26">
        <v>1571.88</v>
      </c>
      <c r="N2241" s="26">
        <v>1443.4476099999999</v>
      </c>
    </row>
    <row r="2242" spans="1:14" x14ac:dyDescent="0.2">
      <c r="A2242" s="26"/>
      <c r="B2242" s="27" t="s">
        <v>7</v>
      </c>
      <c r="C2242" s="26">
        <v>151.72</v>
      </c>
      <c r="D2242" s="26">
        <v>286.70999999999998</v>
      </c>
      <c r="E2242" s="26">
        <v>170.94</v>
      </c>
      <c r="F2242" s="26">
        <v>122.96</v>
      </c>
      <c r="G2242" s="26">
        <v>274.79000000000002</v>
      </c>
      <c r="H2242" s="26">
        <v>327.98</v>
      </c>
      <c r="I2242" s="26">
        <v>388.22</v>
      </c>
      <c r="J2242" s="26">
        <v>741.01</v>
      </c>
      <c r="K2242" s="26">
        <v>794.92</v>
      </c>
      <c r="L2242" s="26">
        <v>705.43</v>
      </c>
      <c r="M2242" s="26">
        <v>690.32</v>
      </c>
      <c r="N2242" s="26">
        <v>592.82205199999999</v>
      </c>
    </row>
    <row r="2243" spans="1:14" x14ac:dyDescent="0.2">
      <c r="A2243" s="26"/>
      <c r="B2243" s="27" t="s">
        <v>8</v>
      </c>
      <c r="C2243" s="26">
        <v>1676.21</v>
      </c>
      <c r="D2243" s="26">
        <v>2046.76</v>
      </c>
      <c r="E2243" s="26">
        <v>2288.64</v>
      </c>
      <c r="F2243" s="26">
        <v>2567.13</v>
      </c>
      <c r="G2243" s="26">
        <v>2247.54</v>
      </c>
      <c r="H2243" s="26">
        <v>3080.54</v>
      </c>
      <c r="I2243" s="26">
        <v>3121.26</v>
      </c>
      <c r="J2243" s="26">
        <v>3609.71</v>
      </c>
      <c r="K2243" s="26">
        <v>4593.3999999999996</v>
      </c>
      <c r="L2243" s="26">
        <v>3970.84</v>
      </c>
      <c r="M2243" s="26">
        <v>4121.49</v>
      </c>
      <c r="N2243" s="26">
        <v>3907.321719</v>
      </c>
    </row>
    <row r="2244" spans="1:14" x14ac:dyDescent="0.2">
      <c r="A2244" s="26"/>
      <c r="B2244" s="27" t="s">
        <v>9</v>
      </c>
      <c r="C2244" s="26">
        <v>248.11</v>
      </c>
      <c r="D2244" s="26">
        <v>195.43</v>
      </c>
      <c r="E2244" s="26">
        <v>205.21</v>
      </c>
      <c r="F2244" s="26">
        <v>274.08999999999997</v>
      </c>
      <c r="G2244" s="26">
        <v>345.88</v>
      </c>
      <c r="H2244" s="26">
        <v>363.34</v>
      </c>
      <c r="I2244" s="26">
        <v>478.14</v>
      </c>
      <c r="J2244" s="26">
        <v>514.44000000000005</v>
      </c>
      <c r="K2244" s="26">
        <v>599.44000000000005</v>
      </c>
      <c r="L2244" s="26">
        <v>679.33</v>
      </c>
      <c r="M2244" s="26">
        <v>612.33000000000004</v>
      </c>
      <c r="N2244" s="26">
        <v>569.23658699999999</v>
      </c>
    </row>
    <row r="2245" spans="1:14" x14ac:dyDescent="0.2">
      <c r="A2245" s="26"/>
      <c r="B2245" s="27" t="s">
        <v>10</v>
      </c>
      <c r="C2245" s="26">
        <v>4567.95</v>
      </c>
      <c r="D2245" s="26">
        <v>7018.14</v>
      </c>
      <c r="E2245" s="26">
        <v>9598.09</v>
      </c>
      <c r="F2245" s="26">
        <v>11887.93</v>
      </c>
      <c r="G2245" s="26">
        <v>9738.7099999999991</v>
      </c>
      <c r="H2245" s="26">
        <v>10254.530000000001</v>
      </c>
      <c r="I2245" s="26">
        <v>12693.24</v>
      </c>
      <c r="J2245" s="26">
        <v>10213.92</v>
      </c>
      <c r="K2245" s="26">
        <v>10527.95</v>
      </c>
      <c r="L2245" s="26">
        <v>10843.96</v>
      </c>
      <c r="M2245" s="26">
        <v>10952.23</v>
      </c>
      <c r="N2245" s="26">
        <v>11661.469419999999</v>
      </c>
    </row>
    <row r="2246" spans="1:14" x14ac:dyDescent="0.2">
      <c r="A2246" s="26"/>
      <c r="B2246" s="27" t="s">
        <v>11</v>
      </c>
      <c r="C2246" s="26">
        <v>21.978999999999999</v>
      </c>
      <c r="D2246" s="26">
        <v>20.507999999999999</v>
      </c>
      <c r="E2246" s="26">
        <v>33.558999999999997</v>
      </c>
      <c r="F2246" s="26">
        <v>51.258000000000003</v>
      </c>
      <c r="G2246" s="26">
        <v>20.297000000000001</v>
      </c>
      <c r="H2246" s="26">
        <v>19.565999999999999</v>
      </c>
      <c r="I2246" s="26">
        <v>20.829000000000001</v>
      </c>
      <c r="J2246" s="26">
        <v>23.280999999999999</v>
      </c>
      <c r="K2246" s="26">
        <v>20.747</v>
      </c>
      <c r="L2246" s="26">
        <v>19.268000000000001</v>
      </c>
      <c r="M2246" s="26">
        <v>29.363</v>
      </c>
      <c r="N2246" s="26">
        <v>29.58859</v>
      </c>
    </row>
    <row r="2247" spans="1:14" x14ac:dyDescent="0.2">
      <c r="A2247" s="26"/>
      <c r="B2247" s="27" t="s">
        <v>12</v>
      </c>
      <c r="C2247" s="26">
        <v>146.47</v>
      </c>
      <c r="D2247" s="26">
        <v>174.58</v>
      </c>
      <c r="E2247" s="26">
        <v>252.26</v>
      </c>
      <c r="F2247" s="26">
        <v>229.99</v>
      </c>
      <c r="G2247" s="26">
        <v>214.75</v>
      </c>
      <c r="H2247" s="26">
        <v>255.78</v>
      </c>
      <c r="I2247" s="26">
        <v>171.1</v>
      </c>
      <c r="J2247" s="26">
        <v>219.39</v>
      </c>
      <c r="K2247" s="26">
        <v>292.74</v>
      </c>
      <c r="L2247" s="26">
        <v>313.20999999999998</v>
      </c>
      <c r="M2247" s="26">
        <v>310.25</v>
      </c>
      <c r="N2247" s="26">
        <v>317.06689399999999</v>
      </c>
    </row>
    <row r="2248" spans="1:14" x14ac:dyDescent="0.2">
      <c r="A2248" s="26" t="s">
        <v>270</v>
      </c>
      <c r="B2248" s="27" t="s">
        <v>1</v>
      </c>
      <c r="C2248" s="26">
        <v>545.18299999999999</v>
      </c>
      <c r="D2248" s="26">
        <v>566.18399999999997</v>
      </c>
      <c r="E2248" s="26">
        <v>766.66271099999994</v>
      </c>
      <c r="F2248" s="26">
        <v>980.726</v>
      </c>
      <c r="G2248" s="26">
        <v>818.37400000000002</v>
      </c>
      <c r="H2248" s="26">
        <v>815.66895</v>
      </c>
      <c r="I2248" s="26">
        <v>956.40045999999995</v>
      </c>
      <c r="J2248" s="26">
        <v>973.56299999999999</v>
      </c>
      <c r="K2248" s="26">
        <v>1035.81</v>
      </c>
      <c r="L2248" s="26">
        <v>1224.143</v>
      </c>
      <c r="M2248" s="26">
        <v>1140.818</v>
      </c>
      <c r="N2248" s="26">
        <v>1156.4359999999999</v>
      </c>
    </row>
    <row r="2249" spans="1:14" x14ac:dyDescent="0.2">
      <c r="A2249" s="26"/>
      <c r="B2249" s="27" t="s">
        <v>61</v>
      </c>
      <c r="C2249" s="26">
        <v>3.456699</v>
      </c>
      <c r="D2249" s="26">
        <v>2.7135919999999998</v>
      </c>
      <c r="E2249" s="26">
        <v>0.93226500000000001</v>
      </c>
      <c r="F2249" s="26">
        <v>1.020966</v>
      </c>
      <c r="G2249" s="26">
        <v>0.90648099999999998</v>
      </c>
      <c r="H2249" s="26">
        <v>5.08589</v>
      </c>
      <c r="I2249" s="26">
        <v>4.72905</v>
      </c>
      <c r="J2249" s="26">
        <v>5.4219999999999997</v>
      </c>
      <c r="K2249" s="26">
        <v>7.2949999999999999</v>
      </c>
      <c r="L2249" s="26">
        <v>4.1230000000000002</v>
      </c>
      <c r="M2249" s="26">
        <v>4.5179999999999998</v>
      </c>
      <c r="N2249" s="26">
        <v>7.0720000000000001</v>
      </c>
    </row>
    <row r="2250" spans="1:14" x14ac:dyDescent="0.2">
      <c r="A2250" s="26"/>
      <c r="B2250" s="27" t="s">
        <v>2</v>
      </c>
      <c r="C2250" s="26">
        <v>218.16300000000001</v>
      </c>
      <c r="D2250" s="26">
        <v>229.4</v>
      </c>
      <c r="E2250" s="26">
        <v>312.798</v>
      </c>
      <c r="F2250" s="26">
        <v>396.02499999999998</v>
      </c>
      <c r="G2250" s="26">
        <v>304.029</v>
      </c>
      <c r="H2250" s="26">
        <v>302.24099999999999</v>
      </c>
      <c r="I2250" s="26">
        <v>374.84199999999998</v>
      </c>
      <c r="J2250" s="26">
        <v>368.45600000000002</v>
      </c>
      <c r="K2250" s="26">
        <v>361.60500000000002</v>
      </c>
      <c r="L2250" s="26">
        <v>399.91500000000002</v>
      </c>
      <c r="M2250" s="26">
        <v>307.113</v>
      </c>
      <c r="N2250" s="26">
        <v>302.17700000000002</v>
      </c>
    </row>
    <row r="2251" spans="1:14" x14ac:dyDescent="0.2">
      <c r="A2251" s="26"/>
      <c r="B2251" s="27" t="s">
        <v>3</v>
      </c>
      <c r="C2251" s="26">
        <v>61.940600000000003</v>
      </c>
      <c r="D2251" s="26">
        <v>70.716899999999995</v>
      </c>
      <c r="E2251" s="26">
        <v>101.596</v>
      </c>
      <c r="F2251" s="26">
        <v>136.31299999999999</v>
      </c>
      <c r="G2251" s="26">
        <v>100.18300000000001</v>
      </c>
      <c r="H2251" s="26">
        <v>91.873900000000006</v>
      </c>
      <c r="I2251" s="26">
        <v>113.069</v>
      </c>
      <c r="J2251" s="26">
        <v>111.367</v>
      </c>
      <c r="K2251" s="26">
        <v>130.58699999999999</v>
      </c>
      <c r="L2251" s="26">
        <v>148.76499999999999</v>
      </c>
      <c r="M2251" s="26">
        <v>159.328</v>
      </c>
      <c r="N2251" s="26">
        <v>179.89699999999999</v>
      </c>
    </row>
    <row r="2252" spans="1:14" x14ac:dyDescent="0.2">
      <c r="A2252" s="26"/>
      <c r="B2252" s="27" t="s">
        <v>4</v>
      </c>
      <c r="C2252" s="26">
        <v>261.62270100000001</v>
      </c>
      <c r="D2252" s="26">
        <v>263.35350799999998</v>
      </c>
      <c r="E2252" s="26">
        <v>351.33644600000002</v>
      </c>
      <c r="F2252" s="26">
        <v>447.36703399999999</v>
      </c>
      <c r="G2252" s="26">
        <v>413.25551899999999</v>
      </c>
      <c r="H2252" s="26">
        <v>416.46816000000001</v>
      </c>
      <c r="I2252" s="26">
        <v>463.76040999999998</v>
      </c>
      <c r="J2252" s="26">
        <v>488.31799999999998</v>
      </c>
      <c r="K2252" s="26">
        <v>536.32299999999998</v>
      </c>
      <c r="L2252" s="26">
        <v>671.34100000000001</v>
      </c>
      <c r="M2252" s="26">
        <v>669.86199999999997</v>
      </c>
      <c r="N2252" s="26">
        <v>667.29</v>
      </c>
    </row>
    <row r="2253" spans="1:14" x14ac:dyDescent="0.2">
      <c r="A2253" s="26"/>
      <c r="B2253" s="27" t="s">
        <v>5</v>
      </c>
      <c r="C2253" s="26">
        <v>8.9308999999999994</v>
      </c>
      <c r="D2253" s="26">
        <v>2.7976700000000001</v>
      </c>
      <c r="E2253" s="26">
        <v>2.3490199999999999</v>
      </c>
      <c r="F2253" s="26">
        <v>11.904299999999999</v>
      </c>
      <c r="G2253" s="26">
        <v>12.7887</v>
      </c>
      <c r="H2253" s="26">
        <v>14.546900000000001</v>
      </c>
      <c r="I2253" s="26">
        <v>21.597200000000001</v>
      </c>
      <c r="J2253" s="26">
        <v>48.991199999999999</v>
      </c>
      <c r="K2253" s="26">
        <v>78.667100000000005</v>
      </c>
      <c r="L2253" s="26">
        <v>193.68199999999999</v>
      </c>
      <c r="M2253" s="26">
        <v>190.452</v>
      </c>
      <c r="N2253" s="26">
        <v>203.238</v>
      </c>
    </row>
    <row r="2254" spans="1:14" x14ac:dyDescent="0.2">
      <c r="A2254" s="26"/>
      <c r="B2254" s="27" t="s">
        <v>6</v>
      </c>
      <c r="C2254" s="26">
        <v>3.0417100000000001</v>
      </c>
      <c r="D2254" s="26">
        <v>3.40219</v>
      </c>
      <c r="E2254" s="26">
        <v>4.9454799999999999</v>
      </c>
      <c r="F2254" s="26">
        <v>6.5404900000000001</v>
      </c>
      <c r="G2254" s="26">
        <v>4.3010799999999998</v>
      </c>
      <c r="H2254" s="26">
        <v>4.53</v>
      </c>
      <c r="I2254" s="26">
        <v>5.8094400000000004</v>
      </c>
      <c r="J2254" s="26">
        <v>5.4560000000000004</v>
      </c>
      <c r="K2254" s="26">
        <v>5.6719999999999997</v>
      </c>
      <c r="L2254" s="26">
        <v>6.1539999999999999</v>
      </c>
      <c r="M2254" s="26">
        <v>5.306</v>
      </c>
      <c r="N2254" s="26">
        <v>5.6239999999999997</v>
      </c>
    </row>
    <row r="2255" spans="1:14" x14ac:dyDescent="0.2">
      <c r="A2255" s="26"/>
      <c r="B2255" s="27" t="s">
        <v>7</v>
      </c>
      <c r="C2255" s="26">
        <v>11.306100000000001</v>
      </c>
      <c r="D2255" s="26">
        <v>11.545199999999999</v>
      </c>
      <c r="E2255" s="26">
        <v>6.3314899999999996</v>
      </c>
      <c r="F2255" s="26">
        <v>7.5417899999999998</v>
      </c>
      <c r="G2255" s="26">
        <v>21.091000000000001</v>
      </c>
      <c r="H2255" s="26">
        <v>21.402699999999999</v>
      </c>
      <c r="I2255" s="26">
        <v>18.950399999999998</v>
      </c>
      <c r="J2255" s="26">
        <v>26.4998</v>
      </c>
      <c r="K2255" s="26">
        <v>34.661099999999998</v>
      </c>
      <c r="L2255" s="26">
        <v>41.683</v>
      </c>
      <c r="M2255" s="26">
        <v>34.530999999999999</v>
      </c>
      <c r="N2255" s="26">
        <v>36.393999999999998</v>
      </c>
    </row>
    <row r="2256" spans="1:14" x14ac:dyDescent="0.2">
      <c r="A2256" s="26"/>
      <c r="B2256" s="27" t="s">
        <v>8</v>
      </c>
      <c r="C2256" s="26">
        <v>10.351699999999999</v>
      </c>
      <c r="D2256" s="26">
        <v>8.66587</v>
      </c>
      <c r="E2256" s="26">
        <v>19.319099999999999</v>
      </c>
      <c r="F2256" s="26">
        <v>24.8903</v>
      </c>
      <c r="G2256" s="26">
        <v>20.239799999999999</v>
      </c>
      <c r="H2256" s="26">
        <v>17.758500000000002</v>
      </c>
      <c r="I2256" s="26">
        <v>24.885200000000001</v>
      </c>
      <c r="J2256" s="26">
        <v>33.907200000000003</v>
      </c>
      <c r="K2256" s="26">
        <v>41.586799999999997</v>
      </c>
      <c r="L2256" s="26">
        <v>52.813000000000002</v>
      </c>
      <c r="M2256" s="26">
        <v>56.158000000000001</v>
      </c>
      <c r="N2256" s="26">
        <v>66.88</v>
      </c>
    </row>
    <row r="2257" spans="1:14" x14ac:dyDescent="0.2">
      <c r="A2257" s="26"/>
      <c r="B2257" s="27" t="s">
        <v>9</v>
      </c>
      <c r="C2257" s="26">
        <v>44.745399999999997</v>
      </c>
      <c r="D2257" s="26">
        <v>67.370900000000006</v>
      </c>
      <c r="E2257" s="26">
        <v>72.554699999999997</v>
      </c>
      <c r="F2257" s="26">
        <v>109.474</v>
      </c>
      <c r="G2257" s="26">
        <v>114.782</v>
      </c>
      <c r="H2257" s="26">
        <v>101.267</v>
      </c>
      <c r="I2257" s="26">
        <v>88.783799999999999</v>
      </c>
      <c r="J2257" s="26">
        <v>71.628299999999996</v>
      </c>
      <c r="K2257" s="26">
        <v>97.29</v>
      </c>
      <c r="L2257" s="26">
        <v>89.070999999999998</v>
      </c>
      <c r="M2257" s="26">
        <v>92.668000000000006</v>
      </c>
      <c r="N2257" s="26">
        <v>82.510999999999996</v>
      </c>
    </row>
    <row r="2258" spans="1:14" x14ac:dyDescent="0.2">
      <c r="A2258" s="26"/>
      <c r="B2258" s="27" t="s">
        <v>10</v>
      </c>
      <c r="C2258" s="26">
        <v>154.893</v>
      </c>
      <c r="D2258" s="26">
        <v>133.97399999999999</v>
      </c>
      <c r="E2258" s="26">
        <v>197.774</v>
      </c>
      <c r="F2258" s="26">
        <v>231.43700000000001</v>
      </c>
      <c r="G2258" s="26">
        <v>184.08500000000001</v>
      </c>
      <c r="H2258" s="26">
        <v>198.38900000000001</v>
      </c>
      <c r="I2258" s="26">
        <v>240.61099999999999</v>
      </c>
      <c r="J2258" s="26">
        <v>241.92500000000001</v>
      </c>
      <c r="K2258" s="26">
        <v>216.40799999999999</v>
      </c>
      <c r="L2258" s="26">
        <v>220.93100000000001</v>
      </c>
      <c r="M2258" s="26">
        <v>241.92400000000001</v>
      </c>
      <c r="N2258" s="26">
        <v>225.6</v>
      </c>
    </row>
    <row r="2259" spans="1:14" x14ac:dyDescent="0.2">
      <c r="A2259" s="26"/>
      <c r="B2259" s="27" t="s">
        <v>11</v>
      </c>
      <c r="C2259" s="26">
        <v>6.2809699999999999</v>
      </c>
      <c r="D2259" s="26">
        <v>7.7429699999999997</v>
      </c>
      <c r="E2259" s="26">
        <v>9.7784399999999998</v>
      </c>
      <c r="F2259" s="26">
        <v>16.449300000000001</v>
      </c>
      <c r="G2259" s="26">
        <v>21.983699999999999</v>
      </c>
      <c r="H2259" s="26">
        <v>22.040400000000002</v>
      </c>
      <c r="I2259" s="26">
        <v>26.448399999999999</v>
      </c>
      <c r="J2259" s="26">
        <v>27.375599999999999</v>
      </c>
      <c r="K2259" s="26">
        <v>31.208600000000001</v>
      </c>
      <c r="L2259" s="26">
        <v>36.93</v>
      </c>
      <c r="M2259" s="26">
        <v>28.396999999999998</v>
      </c>
      <c r="N2259" s="26">
        <v>24.920999999999999</v>
      </c>
    </row>
    <row r="2260" spans="1:14" x14ac:dyDescent="0.2">
      <c r="A2260" s="26"/>
      <c r="B2260" s="27" t="s">
        <v>12</v>
      </c>
      <c r="C2260" s="26">
        <v>22.072399999999998</v>
      </c>
      <c r="D2260" s="26">
        <v>27.855799999999999</v>
      </c>
      <c r="E2260" s="26">
        <v>38.284199999999998</v>
      </c>
      <c r="F2260" s="26">
        <v>39.130200000000002</v>
      </c>
      <c r="G2260" s="26">
        <v>33.985900000000001</v>
      </c>
      <c r="H2260" s="26">
        <v>36.532800000000002</v>
      </c>
      <c r="I2260" s="26">
        <v>36.674399999999999</v>
      </c>
      <c r="J2260" s="26">
        <v>32.536799999999999</v>
      </c>
      <c r="K2260" s="26">
        <v>30.826000000000001</v>
      </c>
      <c r="L2260" s="26">
        <v>30.077999999999999</v>
      </c>
      <c r="M2260" s="26">
        <v>20.425999999999998</v>
      </c>
      <c r="N2260" s="26">
        <v>22.122</v>
      </c>
    </row>
    <row r="2261" spans="1:14" x14ac:dyDescent="0.2">
      <c r="A2261" s="26" t="s">
        <v>271</v>
      </c>
      <c r="B2261" s="27" t="s">
        <v>1</v>
      </c>
      <c r="C2261" s="26" t="s">
        <v>13</v>
      </c>
      <c r="D2261" s="26">
        <v>232.12100000000001</v>
      </c>
      <c r="E2261" s="26">
        <v>325.25900000000001</v>
      </c>
      <c r="F2261" s="26">
        <v>489.92200000000003</v>
      </c>
      <c r="G2261" s="26">
        <v>824.80200000000002</v>
      </c>
      <c r="H2261" s="26">
        <v>1035.31</v>
      </c>
      <c r="I2261" s="26">
        <v>1463.55</v>
      </c>
      <c r="J2261" s="26">
        <v>989.26599999999996</v>
      </c>
      <c r="K2261" s="26">
        <v>508.17700000000002</v>
      </c>
      <c r="L2261" s="26">
        <v>451.81</v>
      </c>
      <c r="M2261" s="26">
        <v>666.74</v>
      </c>
      <c r="N2261" s="26">
        <v>606.96100000000001</v>
      </c>
    </row>
    <row r="2262" spans="1:14" x14ac:dyDescent="0.2">
      <c r="A2262" s="26"/>
      <c r="B2262" s="27" t="s">
        <v>61</v>
      </c>
      <c r="C2262" s="26" t="s">
        <v>13</v>
      </c>
      <c r="D2262" s="26" t="s">
        <v>13</v>
      </c>
      <c r="E2262" s="26" t="s">
        <v>13</v>
      </c>
      <c r="F2262" s="26" t="s">
        <v>13</v>
      </c>
      <c r="G2262" s="26" t="s">
        <v>13</v>
      </c>
      <c r="H2262" s="26" t="s">
        <v>13</v>
      </c>
      <c r="I2262" s="26" t="s">
        <v>13</v>
      </c>
      <c r="J2262" s="26" t="s">
        <v>13</v>
      </c>
      <c r="K2262" s="26" t="s">
        <v>13</v>
      </c>
      <c r="L2262" s="26" t="s">
        <v>13</v>
      </c>
      <c r="M2262" s="26" t="s">
        <v>13</v>
      </c>
      <c r="N2262" s="26" t="s">
        <v>13</v>
      </c>
    </row>
    <row r="2263" spans="1:14" x14ac:dyDescent="0.2">
      <c r="A2263" s="26"/>
      <c r="B2263" s="27" t="s">
        <v>2</v>
      </c>
      <c r="C2263" s="26" t="s">
        <v>13</v>
      </c>
      <c r="D2263" s="26">
        <v>9.73475</v>
      </c>
      <c r="E2263" s="26">
        <v>20.392900000000001</v>
      </c>
      <c r="F2263" s="26">
        <v>18.8169</v>
      </c>
      <c r="G2263" s="26">
        <v>39.315300000000001</v>
      </c>
      <c r="H2263" s="26">
        <v>41.985399999999998</v>
      </c>
      <c r="I2263" s="26">
        <v>47.298400000000001</v>
      </c>
      <c r="J2263" s="26">
        <v>75.694800000000001</v>
      </c>
      <c r="K2263" s="26">
        <v>75.954599999999999</v>
      </c>
      <c r="L2263" s="26">
        <v>81.801000000000002</v>
      </c>
      <c r="M2263" s="26">
        <v>71.716999999999999</v>
      </c>
      <c r="N2263" s="26">
        <v>63.167999999999999</v>
      </c>
    </row>
    <row r="2264" spans="1:14" x14ac:dyDescent="0.2">
      <c r="A2264" s="26"/>
      <c r="B2264" s="27" t="s">
        <v>3</v>
      </c>
      <c r="C2264" s="26" t="s">
        <v>13</v>
      </c>
      <c r="D2264" s="26">
        <v>1.6457999999999999</v>
      </c>
      <c r="E2264" s="26">
        <v>2.5986899999999999</v>
      </c>
      <c r="F2264" s="26">
        <v>39.590699999999998</v>
      </c>
      <c r="G2264" s="26">
        <v>58.123600000000003</v>
      </c>
      <c r="H2264" s="26">
        <v>51.589199999999998</v>
      </c>
      <c r="I2264" s="26">
        <v>48.531799999999997</v>
      </c>
      <c r="J2264" s="26">
        <v>72.519400000000005</v>
      </c>
      <c r="K2264" s="26">
        <v>40.3431</v>
      </c>
      <c r="L2264" s="26">
        <v>65.513999999999996</v>
      </c>
      <c r="M2264" s="26">
        <v>83.257000000000005</v>
      </c>
      <c r="N2264" s="26">
        <v>102.122</v>
      </c>
    </row>
    <row r="2265" spans="1:14" x14ac:dyDescent="0.2">
      <c r="A2265" s="26"/>
      <c r="B2265" s="27" t="s">
        <v>4</v>
      </c>
      <c r="C2265" s="26" t="s">
        <v>13</v>
      </c>
      <c r="D2265" s="26">
        <v>220.74045000000001</v>
      </c>
      <c r="E2265" s="26">
        <v>302.26740999999998</v>
      </c>
      <c r="F2265" s="26">
        <v>431.51440000000002</v>
      </c>
      <c r="G2265" s="26">
        <v>727.36310000000003</v>
      </c>
      <c r="H2265" s="26">
        <v>941.73540000000003</v>
      </c>
      <c r="I2265" s="26">
        <v>1367.7198000000001</v>
      </c>
      <c r="J2265" s="26">
        <v>841.05179999999996</v>
      </c>
      <c r="K2265" s="26">
        <v>391.8793</v>
      </c>
      <c r="L2265" s="26">
        <v>304.49599999999998</v>
      </c>
      <c r="M2265" s="26">
        <v>511.76600000000002</v>
      </c>
      <c r="N2265" s="26">
        <v>441.67</v>
      </c>
    </row>
    <row r="2266" spans="1:14" x14ac:dyDescent="0.2">
      <c r="A2266" s="26"/>
      <c r="B2266" s="27" t="s">
        <v>5</v>
      </c>
      <c r="C2266" s="26" t="s">
        <v>13</v>
      </c>
      <c r="D2266" s="26">
        <v>20.792100000000001</v>
      </c>
      <c r="E2266" s="26">
        <v>16.0946</v>
      </c>
      <c r="F2266" s="26">
        <v>8.61</v>
      </c>
      <c r="G2266" s="26">
        <v>165.94300000000001</v>
      </c>
      <c r="H2266" s="26">
        <v>323.58600000000001</v>
      </c>
      <c r="I2266" s="26">
        <v>522.75900000000001</v>
      </c>
      <c r="J2266" s="26">
        <v>276.10199999999998</v>
      </c>
      <c r="K2266" s="26">
        <v>160.345</v>
      </c>
      <c r="L2266" s="26">
        <v>181.53100000000001</v>
      </c>
      <c r="M2266" s="26">
        <v>157.28</v>
      </c>
      <c r="N2266" s="26">
        <v>236.024</v>
      </c>
    </row>
    <row r="2267" spans="1:14" x14ac:dyDescent="0.2">
      <c r="A2267" s="26"/>
      <c r="B2267" s="27" t="s">
        <v>6</v>
      </c>
      <c r="C2267" s="26" t="s">
        <v>13</v>
      </c>
      <c r="D2267" s="26">
        <v>4.9009299999999998</v>
      </c>
      <c r="E2267" s="26">
        <v>9.6743400000000008</v>
      </c>
      <c r="F2267" s="26">
        <v>22.622299999999999</v>
      </c>
      <c r="G2267" s="26">
        <v>9.6369399999999992</v>
      </c>
      <c r="H2267" s="26">
        <v>8.8742199999999993</v>
      </c>
      <c r="I2267" s="26">
        <v>11.6166</v>
      </c>
      <c r="J2267" s="26">
        <v>19.116199999999999</v>
      </c>
      <c r="K2267" s="26">
        <v>19.950399999999998</v>
      </c>
      <c r="L2267" s="26">
        <v>21.716000000000001</v>
      </c>
      <c r="M2267" s="26">
        <v>18.667999999999999</v>
      </c>
      <c r="N2267" s="26">
        <v>16.202999999999999</v>
      </c>
    </row>
    <row r="2268" spans="1:14" x14ac:dyDescent="0.2">
      <c r="A2268" s="26"/>
      <c r="B2268" s="27" t="s">
        <v>7</v>
      </c>
      <c r="C2268" s="26" t="s">
        <v>13</v>
      </c>
      <c r="D2268" s="26" t="s">
        <v>13</v>
      </c>
      <c r="E2268" s="26" t="s">
        <v>13</v>
      </c>
      <c r="F2268" s="26" t="s">
        <v>13</v>
      </c>
      <c r="G2268" s="26">
        <v>0.82799999999999996</v>
      </c>
      <c r="H2268" s="26">
        <v>1.8227800000000001</v>
      </c>
      <c r="I2268" s="26">
        <v>3.8426900000000002</v>
      </c>
      <c r="J2268" s="26" t="s">
        <v>13</v>
      </c>
      <c r="K2268" s="26" t="s">
        <v>13</v>
      </c>
      <c r="L2268" s="26" t="s">
        <v>13</v>
      </c>
      <c r="M2268" s="26">
        <v>11.564</v>
      </c>
      <c r="N2268" s="26">
        <v>8.3770000000000007</v>
      </c>
    </row>
    <row r="2269" spans="1:14" x14ac:dyDescent="0.2">
      <c r="A2269" s="26"/>
      <c r="B2269" s="27" t="s">
        <v>8</v>
      </c>
      <c r="C2269" s="26" t="s">
        <v>13</v>
      </c>
      <c r="D2269" s="26">
        <v>7.6921300000000001E-3</v>
      </c>
      <c r="E2269" s="26">
        <v>0.495973</v>
      </c>
      <c r="F2269" s="26">
        <v>0.222496</v>
      </c>
      <c r="G2269" s="26" t="s">
        <v>13</v>
      </c>
      <c r="H2269" s="26" t="s">
        <v>13</v>
      </c>
      <c r="I2269" s="26" t="s">
        <v>13</v>
      </c>
      <c r="J2269" s="26">
        <v>0.72564799999999996</v>
      </c>
      <c r="K2269" s="26">
        <v>3.1180000000000001E-3</v>
      </c>
      <c r="L2269" s="26">
        <v>7.5999999999999998E-2</v>
      </c>
      <c r="M2269" s="26">
        <v>3.3000000000000002E-2</v>
      </c>
      <c r="N2269" s="26" t="s">
        <v>13</v>
      </c>
    </row>
    <row r="2270" spans="1:14" x14ac:dyDescent="0.2">
      <c r="A2270" s="26"/>
      <c r="B2270" s="27" t="s">
        <v>9</v>
      </c>
      <c r="C2270" s="26" t="s">
        <v>13</v>
      </c>
      <c r="D2270" s="26">
        <v>7.4952899999999998</v>
      </c>
      <c r="E2270" s="26">
        <v>3.0846100000000001</v>
      </c>
      <c r="F2270" s="26">
        <v>4.3570900000000004</v>
      </c>
      <c r="G2270" s="26">
        <v>3.31114</v>
      </c>
      <c r="H2270" s="26">
        <v>3.5456699999999999</v>
      </c>
      <c r="I2270" s="26">
        <v>7.0847899999999999</v>
      </c>
      <c r="J2270" s="26">
        <v>2.67977</v>
      </c>
      <c r="K2270" s="26">
        <v>20.1843</v>
      </c>
      <c r="L2270" s="26">
        <v>8.5709999999999997</v>
      </c>
      <c r="M2270" s="26">
        <v>6.8310000000000004</v>
      </c>
      <c r="N2270" s="26">
        <v>3.762</v>
      </c>
    </row>
    <row r="2271" spans="1:14" x14ac:dyDescent="0.2">
      <c r="A2271" s="26"/>
      <c r="B2271" s="27" t="s">
        <v>10</v>
      </c>
      <c r="C2271" s="26" t="s">
        <v>13</v>
      </c>
      <c r="D2271" s="26">
        <v>1.40197E-2</v>
      </c>
      <c r="E2271" s="26">
        <v>9.8293000000000005E-2</v>
      </c>
      <c r="F2271" s="26">
        <v>7.8405199999999997</v>
      </c>
      <c r="G2271" s="26">
        <v>14.5312</v>
      </c>
      <c r="H2271" s="26">
        <v>18.253</v>
      </c>
      <c r="I2271" s="26">
        <v>68.6464</v>
      </c>
      <c r="J2271" s="26">
        <v>24.087599999999998</v>
      </c>
      <c r="K2271" s="26">
        <v>17.549600000000002</v>
      </c>
      <c r="L2271" s="26">
        <v>11.76</v>
      </c>
      <c r="M2271" s="26">
        <v>27.318999999999999</v>
      </c>
      <c r="N2271" s="26">
        <v>13.95</v>
      </c>
    </row>
    <row r="2272" spans="1:14" x14ac:dyDescent="0.2">
      <c r="A2272" s="26"/>
      <c r="B2272" s="27" t="s">
        <v>11</v>
      </c>
      <c r="C2272" s="26" t="s">
        <v>13</v>
      </c>
      <c r="D2272" s="26" t="s">
        <v>13</v>
      </c>
      <c r="E2272" s="26" t="s">
        <v>13</v>
      </c>
      <c r="F2272" s="26" t="s">
        <v>13</v>
      </c>
      <c r="G2272" s="26" t="s">
        <v>13</v>
      </c>
      <c r="H2272" s="26" t="s">
        <v>13</v>
      </c>
      <c r="I2272" s="26" t="s">
        <v>13</v>
      </c>
      <c r="J2272" s="26" t="s">
        <v>13</v>
      </c>
      <c r="K2272" s="26" t="s">
        <v>13</v>
      </c>
      <c r="L2272" s="26" t="s">
        <v>13</v>
      </c>
      <c r="M2272" s="26" t="s">
        <v>13</v>
      </c>
      <c r="N2272" s="26" t="s">
        <v>13</v>
      </c>
    </row>
    <row r="2273" spans="1:14" x14ac:dyDescent="0.2">
      <c r="A2273" s="26"/>
      <c r="B2273" s="27" t="s">
        <v>12</v>
      </c>
      <c r="C2273" s="26" t="s">
        <v>13</v>
      </c>
      <c r="D2273" s="26">
        <v>187.53</v>
      </c>
      <c r="E2273" s="26">
        <v>272.82</v>
      </c>
      <c r="F2273" s="26">
        <v>387.86200000000002</v>
      </c>
      <c r="G2273" s="26">
        <v>533.11199999999997</v>
      </c>
      <c r="H2273" s="26">
        <v>585.65</v>
      </c>
      <c r="I2273" s="26">
        <v>753.774</v>
      </c>
      <c r="J2273" s="26">
        <v>524.33500000000004</v>
      </c>
      <c r="K2273" s="26">
        <v>177.096</v>
      </c>
      <c r="L2273" s="26">
        <v>93.259</v>
      </c>
      <c r="M2273" s="26">
        <v>290.07100000000003</v>
      </c>
      <c r="N2273" s="26">
        <v>163.35499999999999</v>
      </c>
    </row>
    <row r="2274" spans="1:14" x14ac:dyDescent="0.2">
      <c r="A2274" s="26" t="s">
        <v>272</v>
      </c>
      <c r="B2274" s="27" t="s">
        <v>1</v>
      </c>
      <c r="C2274" s="26">
        <v>250.70400000000001</v>
      </c>
      <c r="D2274" s="26">
        <v>264.149</v>
      </c>
      <c r="E2274" s="26">
        <v>305.45600000000002</v>
      </c>
      <c r="F2274" s="26">
        <v>359.17399999999998</v>
      </c>
      <c r="G2274" s="26">
        <v>374.71800000000002</v>
      </c>
      <c r="H2274" s="26">
        <v>403.96600000000001</v>
      </c>
      <c r="I2274" s="26">
        <v>473.53699999999998</v>
      </c>
      <c r="J2274" s="26">
        <v>442.02300000000002</v>
      </c>
      <c r="K2274" s="26">
        <v>471.34399999999999</v>
      </c>
      <c r="L2274" s="26">
        <v>426.02300000000002</v>
      </c>
      <c r="M2274" s="26">
        <v>372.86700000000002</v>
      </c>
      <c r="N2274" s="26">
        <v>396.69269200000002</v>
      </c>
    </row>
    <row r="2275" spans="1:14" x14ac:dyDescent="0.2">
      <c r="A2275" s="26"/>
      <c r="B2275" s="27" t="s">
        <v>61</v>
      </c>
      <c r="C2275" s="26" t="s">
        <v>13</v>
      </c>
      <c r="D2275" s="26" t="s">
        <v>13</v>
      </c>
      <c r="E2275" s="26">
        <v>2.0865200000000001E-3</v>
      </c>
      <c r="F2275" s="26" t="s">
        <v>13</v>
      </c>
      <c r="G2275" s="26" t="s">
        <v>13</v>
      </c>
      <c r="H2275" s="26">
        <v>6.0350099999999998</v>
      </c>
      <c r="I2275" s="26">
        <v>3.827</v>
      </c>
      <c r="J2275" s="26">
        <v>22.552</v>
      </c>
      <c r="K2275" s="26">
        <v>7.9829999999999997</v>
      </c>
      <c r="L2275" s="26">
        <v>4.6769999999999996</v>
      </c>
      <c r="M2275" s="26">
        <v>5.8029999999999999</v>
      </c>
      <c r="N2275" s="26" t="s">
        <v>13</v>
      </c>
    </row>
    <row r="2276" spans="1:14" x14ac:dyDescent="0.2">
      <c r="A2276" s="26"/>
      <c r="B2276" s="27" t="s">
        <v>2</v>
      </c>
      <c r="C2276" s="26">
        <v>185.76900000000001</v>
      </c>
      <c r="D2276" s="26">
        <v>197.87299999999999</v>
      </c>
      <c r="E2276" s="26">
        <v>215.815</v>
      </c>
      <c r="F2276" s="26">
        <v>252.97200000000001</v>
      </c>
      <c r="G2276" s="26">
        <v>233.18600000000001</v>
      </c>
      <c r="H2276" s="26">
        <v>246.31100000000001</v>
      </c>
      <c r="I2276" s="26">
        <v>282.19</v>
      </c>
      <c r="J2276" s="26">
        <v>304.387</v>
      </c>
      <c r="K2276" s="26">
        <v>343.387</v>
      </c>
      <c r="L2276" s="26">
        <v>298.113</v>
      </c>
      <c r="M2276" s="26">
        <v>265.72199999999998</v>
      </c>
      <c r="N2276" s="26" t="s">
        <v>13</v>
      </c>
    </row>
    <row r="2277" spans="1:14" x14ac:dyDescent="0.2">
      <c r="A2277" s="26"/>
      <c r="B2277" s="27" t="s">
        <v>3</v>
      </c>
      <c r="C2277" s="26">
        <v>7.7221700000000002</v>
      </c>
      <c r="D2277" s="26">
        <v>5.3491200000000001</v>
      </c>
      <c r="E2277" s="26">
        <v>16.7026</v>
      </c>
      <c r="F2277" s="26">
        <v>19.021699999999999</v>
      </c>
      <c r="G2277" s="26">
        <v>46.945</v>
      </c>
      <c r="H2277" s="26">
        <v>45.945999999999998</v>
      </c>
      <c r="I2277" s="26">
        <v>57.456000000000003</v>
      </c>
      <c r="J2277" s="26">
        <v>33.537999999999997</v>
      </c>
      <c r="K2277" s="26">
        <v>45.207999999999998</v>
      </c>
      <c r="L2277" s="26">
        <v>40.898000000000003</v>
      </c>
      <c r="M2277" s="26">
        <v>37.319000000000003</v>
      </c>
      <c r="N2277" s="26" t="s">
        <v>13</v>
      </c>
    </row>
    <row r="2278" spans="1:14" x14ac:dyDescent="0.2">
      <c r="A2278" s="26"/>
      <c r="B2278" s="27" t="s">
        <v>4</v>
      </c>
      <c r="C2278" s="26">
        <v>57.212829999999997</v>
      </c>
      <c r="D2278" s="26">
        <v>60.926879999999997</v>
      </c>
      <c r="E2278" s="26">
        <v>72.936313479999995</v>
      </c>
      <c r="F2278" s="26">
        <v>87.180999999999997</v>
      </c>
      <c r="G2278" s="26">
        <v>94.587000000000003</v>
      </c>
      <c r="H2278" s="26">
        <v>105.67399</v>
      </c>
      <c r="I2278" s="26">
        <v>130.06399999999999</v>
      </c>
      <c r="J2278" s="26">
        <v>81.546000000000006</v>
      </c>
      <c r="K2278" s="26">
        <v>74.766000000000005</v>
      </c>
      <c r="L2278" s="26">
        <v>82.334999999999994</v>
      </c>
      <c r="M2278" s="26">
        <v>64.024000000000001</v>
      </c>
      <c r="N2278" s="26" t="s">
        <v>13</v>
      </c>
    </row>
    <row r="2279" spans="1:14" x14ac:dyDescent="0.2">
      <c r="A2279" s="26"/>
      <c r="B2279" s="27" t="s">
        <v>5</v>
      </c>
      <c r="C2279" s="26">
        <v>0.23508499999999999</v>
      </c>
      <c r="D2279" s="26">
        <v>0.22566900000000001</v>
      </c>
      <c r="E2279" s="26">
        <v>0.71567700000000001</v>
      </c>
      <c r="F2279" s="26">
        <v>0.70566399999999996</v>
      </c>
      <c r="G2279" s="26">
        <v>9.6000200000000007</v>
      </c>
      <c r="H2279" s="26">
        <v>10.277100000000001</v>
      </c>
      <c r="I2279" s="26">
        <v>11.342000000000001</v>
      </c>
      <c r="J2279" s="26">
        <v>10.352</v>
      </c>
      <c r="K2279" s="26">
        <v>8.3190000000000008</v>
      </c>
      <c r="L2279" s="26">
        <v>8.1419999999999995</v>
      </c>
      <c r="M2279" s="26">
        <v>3.8980000000000001</v>
      </c>
      <c r="N2279" s="26" t="s">
        <v>13</v>
      </c>
    </row>
    <row r="2280" spans="1:14" x14ac:dyDescent="0.2">
      <c r="A2280" s="26"/>
      <c r="B2280" s="27" t="s">
        <v>6</v>
      </c>
      <c r="C2280" s="26">
        <v>31.124199999999998</v>
      </c>
      <c r="D2280" s="26">
        <v>31.6797</v>
      </c>
      <c r="E2280" s="26">
        <v>31.166399999999999</v>
      </c>
      <c r="F2280" s="26">
        <v>35.207299999999996</v>
      </c>
      <c r="G2280" s="26">
        <v>33.776899999999998</v>
      </c>
      <c r="H2280" s="26">
        <v>40.429900000000004</v>
      </c>
      <c r="I2280" s="26">
        <v>46.56</v>
      </c>
      <c r="J2280" s="26">
        <v>42.036999999999999</v>
      </c>
      <c r="K2280" s="26">
        <v>42.683999999999997</v>
      </c>
      <c r="L2280" s="26">
        <v>43.198999999999998</v>
      </c>
      <c r="M2280" s="26">
        <v>39.198999999999998</v>
      </c>
      <c r="N2280" s="26" t="s">
        <v>13</v>
      </c>
    </row>
    <row r="2281" spans="1:14" x14ac:dyDescent="0.2">
      <c r="A2281" s="26"/>
      <c r="B2281" s="27" t="s">
        <v>7</v>
      </c>
      <c r="C2281" s="26">
        <v>2.0039099999999999</v>
      </c>
      <c r="D2281" s="26">
        <v>2.0424899999999999</v>
      </c>
      <c r="E2281" s="26">
        <v>3.1756799999999998</v>
      </c>
      <c r="F2281" s="26">
        <v>1.27064</v>
      </c>
      <c r="G2281" s="26">
        <v>0.71793700000000005</v>
      </c>
      <c r="H2281" s="26">
        <v>2.8913099999999998</v>
      </c>
      <c r="I2281" s="26">
        <v>0.26300000000000001</v>
      </c>
      <c r="J2281" s="26">
        <v>0.87</v>
      </c>
      <c r="K2281" s="26">
        <v>0.26</v>
      </c>
      <c r="L2281" s="26">
        <v>1.5469999999999999</v>
      </c>
      <c r="M2281" s="26">
        <v>1.2929999999999999</v>
      </c>
      <c r="N2281" s="26" t="s">
        <v>13</v>
      </c>
    </row>
    <row r="2282" spans="1:14" x14ac:dyDescent="0.2">
      <c r="A2282" s="26"/>
      <c r="B2282" s="27" t="s">
        <v>8</v>
      </c>
      <c r="C2282" s="26">
        <v>2.6731500000000001</v>
      </c>
      <c r="D2282" s="26">
        <v>7.1487299999999996</v>
      </c>
      <c r="E2282" s="26">
        <v>5.1829200000000002</v>
      </c>
      <c r="F2282" s="26">
        <v>4.6850699999999996</v>
      </c>
      <c r="G2282" s="26">
        <v>4.69095</v>
      </c>
      <c r="H2282" s="26">
        <v>1.64554</v>
      </c>
      <c r="I2282" s="26" t="s">
        <v>13</v>
      </c>
      <c r="J2282" s="26" t="s">
        <v>13</v>
      </c>
      <c r="K2282" s="26" t="s">
        <v>13</v>
      </c>
      <c r="L2282" s="26">
        <v>0.38400000000000001</v>
      </c>
      <c r="M2282" s="26">
        <v>0.115</v>
      </c>
      <c r="N2282" s="26" t="s">
        <v>13</v>
      </c>
    </row>
    <row r="2283" spans="1:14" x14ac:dyDescent="0.2">
      <c r="A2283" s="26"/>
      <c r="B2283" s="27" t="s">
        <v>9</v>
      </c>
      <c r="C2283" s="26">
        <v>6.8041999999999998</v>
      </c>
      <c r="D2283" s="26">
        <v>6.1829400000000003</v>
      </c>
      <c r="E2283" s="26">
        <v>12.3126</v>
      </c>
      <c r="F2283" s="26">
        <v>26.495899999999999</v>
      </c>
      <c r="G2283" s="26">
        <v>28.439599999999999</v>
      </c>
      <c r="H2283" s="26">
        <v>24.459</v>
      </c>
      <c r="I2283" s="26">
        <v>44.798999999999999</v>
      </c>
      <c r="J2283" s="26">
        <v>14.840999999999999</v>
      </c>
      <c r="K2283" s="26">
        <v>13.41</v>
      </c>
      <c r="L2283" s="26">
        <v>18.423999999999999</v>
      </c>
      <c r="M2283" s="26">
        <v>9.8889999999999993</v>
      </c>
      <c r="N2283" s="26" t="s">
        <v>13</v>
      </c>
    </row>
    <row r="2284" spans="1:14" x14ac:dyDescent="0.2">
      <c r="A2284" s="26"/>
      <c r="B2284" s="27" t="s">
        <v>10</v>
      </c>
      <c r="C2284" s="26">
        <v>12.309699999999999</v>
      </c>
      <c r="D2284" s="26">
        <v>10.5854</v>
      </c>
      <c r="E2284" s="26">
        <v>18.158999999999999</v>
      </c>
      <c r="F2284" s="26">
        <v>17.253</v>
      </c>
      <c r="G2284" s="26">
        <v>16.851400000000002</v>
      </c>
      <c r="H2284" s="26">
        <v>17.283300000000001</v>
      </c>
      <c r="I2284" s="26">
        <v>20.984999999999999</v>
      </c>
      <c r="J2284" s="26">
        <v>8.6240000000000006</v>
      </c>
      <c r="K2284" s="26">
        <v>9.5449999999999999</v>
      </c>
      <c r="L2284" s="26">
        <v>10.638</v>
      </c>
      <c r="M2284" s="26">
        <v>9.16</v>
      </c>
      <c r="N2284" s="26" t="s">
        <v>13</v>
      </c>
    </row>
    <row r="2285" spans="1:14" x14ac:dyDescent="0.2">
      <c r="A2285" s="26"/>
      <c r="B2285" s="27" t="s">
        <v>11</v>
      </c>
      <c r="C2285" s="26">
        <v>7.5833999999999997E-3</v>
      </c>
      <c r="D2285" s="26" t="s">
        <v>13</v>
      </c>
      <c r="E2285" s="26" t="s">
        <v>13</v>
      </c>
      <c r="F2285" s="26">
        <v>1.1165599999999999E-2</v>
      </c>
      <c r="G2285" s="26">
        <v>1.2706800000000001E-2</v>
      </c>
      <c r="H2285" s="26">
        <v>2.01907E-3</v>
      </c>
      <c r="I2285" s="26" t="s">
        <v>13</v>
      </c>
      <c r="J2285" s="26" t="s">
        <v>13</v>
      </c>
      <c r="K2285" s="26" t="s">
        <v>13</v>
      </c>
      <c r="L2285" s="26" t="s">
        <v>13</v>
      </c>
      <c r="M2285" s="26" t="s">
        <v>13</v>
      </c>
      <c r="N2285" s="26" t="s">
        <v>13</v>
      </c>
    </row>
    <row r="2286" spans="1:14" x14ac:dyDescent="0.2">
      <c r="A2286" s="26"/>
      <c r="B2286" s="27" t="s">
        <v>12</v>
      </c>
      <c r="C2286" s="26">
        <v>2.0550999999999999</v>
      </c>
      <c r="D2286" s="26">
        <v>3.0618300000000001</v>
      </c>
      <c r="E2286" s="26">
        <v>2.2242299999999999</v>
      </c>
      <c r="F2286" s="26">
        <v>1.5520099999999999</v>
      </c>
      <c r="G2286" s="26">
        <v>0.49768499999999999</v>
      </c>
      <c r="H2286" s="26">
        <v>8.6860499999999998</v>
      </c>
      <c r="I2286" s="26">
        <v>6.1150000000000002</v>
      </c>
      <c r="J2286" s="26">
        <v>4.8220000000000001</v>
      </c>
      <c r="K2286" s="26">
        <v>0.54800000000000004</v>
      </c>
      <c r="L2286" s="26">
        <v>0</v>
      </c>
      <c r="M2286" s="26">
        <v>0.47</v>
      </c>
      <c r="N2286" s="26" t="s">
        <v>13</v>
      </c>
    </row>
    <row r="2287" spans="1:14" x14ac:dyDescent="0.2">
      <c r="A2287" s="26" t="s">
        <v>274</v>
      </c>
      <c r="B2287" s="27" t="s">
        <v>1</v>
      </c>
      <c r="C2287" s="26">
        <v>40.063600000000001</v>
      </c>
      <c r="D2287" s="26">
        <v>37.847499999999997</v>
      </c>
      <c r="E2287" s="26">
        <v>44.609499999999997</v>
      </c>
      <c r="F2287" s="26">
        <v>59.010300000000001</v>
      </c>
      <c r="G2287" s="26">
        <v>50.758299999999998</v>
      </c>
      <c r="H2287" s="26">
        <v>46.523000000000003</v>
      </c>
      <c r="I2287" s="26">
        <v>70.69</v>
      </c>
      <c r="J2287" s="26">
        <v>81.016000000000005</v>
      </c>
      <c r="K2287" s="26">
        <v>92.353999999999999</v>
      </c>
      <c r="L2287" s="26">
        <v>82.285272000000006</v>
      </c>
      <c r="M2287" s="26">
        <v>75.132965999999996</v>
      </c>
      <c r="N2287" s="26">
        <v>87.420921000000007</v>
      </c>
    </row>
    <row r="2288" spans="1:14" x14ac:dyDescent="0.2">
      <c r="A2288" s="26"/>
      <c r="B2288" s="27" t="s">
        <v>61</v>
      </c>
      <c r="C2288" s="26" t="s">
        <v>13</v>
      </c>
      <c r="D2288" s="26" t="s">
        <v>13</v>
      </c>
      <c r="E2288" s="26" t="s">
        <v>13</v>
      </c>
      <c r="F2288" s="26" t="s">
        <v>13</v>
      </c>
      <c r="G2288" s="26" t="s">
        <v>13</v>
      </c>
      <c r="H2288" s="26" t="s">
        <v>13</v>
      </c>
      <c r="I2288" s="26" t="s">
        <v>13</v>
      </c>
      <c r="J2288" s="26" t="s">
        <v>13</v>
      </c>
      <c r="K2288" s="26" t="s">
        <v>13</v>
      </c>
      <c r="L2288" s="26" t="s">
        <v>13</v>
      </c>
      <c r="M2288" s="26" t="s">
        <v>13</v>
      </c>
      <c r="N2288" s="26" t="s">
        <v>13</v>
      </c>
    </row>
    <row r="2289" spans="1:14" x14ac:dyDescent="0.2">
      <c r="A2289" s="26"/>
      <c r="B2289" s="27" t="s">
        <v>2</v>
      </c>
      <c r="C2289" s="26">
        <v>22.287700000000001</v>
      </c>
      <c r="D2289" s="26">
        <v>16.820399999999999</v>
      </c>
      <c r="E2289" s="26">
        <v>18.8062</v>
      </c>
      <c r="F2289" s="26">
        <v>31.757400000000001</v>
      </c>
      <c r="G2289" s="26">
        <v>25.745999999999999</v>
      </c>
      <c r="H2289" s="26">
        <v>24.448</v>
      </c>
      <c r="I2289" s="26">
        <v>26.177</v>
      </c>
      <c r="J2289" s="26">
        <v>27.628</v>
      </c>
      <c r="K2289" s="26">
        <v>24.704000000000001</v>
      </c>
      <c r="L2289" s="26" t="s">
        <v>13</v>
      </c>
      <c r="M2289" s="26" t="s">
        <v>13</v>
      </c>
      <c r="N2289" s="26" t="s">
        <v>13</v>
      </c>
    </row>
    <row r="2290" spans="1:14" x14ac:dyDescent="0.2">
      <c r="A2290" s="26"/>
      <c r="B2290" s="27" t="s">
        <v>3</v>
      </c>
      <c r="C2290" s="26">
        <v>3.8156400000000001</v>
      </c>
      <c r="D2290" s="26">
        <v>8.0533400000000004</v>
      </c>
      <c r="E2290" s="26">
        <v>9.8754500000000007</v>
      </c>
      <c r="F2290" s="26">
        <v>8.7068100000000008</v>
      </c>
      <c r="G2290" s="26">
        <v>7.2185199999999998</v>
      </c>
      <c r="H2290" s="26">
        <v>8.5690000000000008</v>
      </c>
      <c r="I2290" s="26">
        <v>13.65</v>
      </c>
      <c r="J2290" s="26">
        <v>15.845000000000001</v>
      </c>
      <c r="K2290" s="26">
        <v>20.285</v>
      </c>
      <c r="L2290" s="26" t="s">
        <v>13</v>
      </c>
      <c r="M2290" s="26" t="s">
        <v>13</v>
      </c>
      <c r="N2290" s="26" t="s">
        <v>13</v>
      </c>
    </row>
    <row r="2291" spans="1:14" x14ac:dyDescent="0.2">
      <c r="A2291" s="26"/>
      <c r="B2291" s="27" t="s">
        <v>4</v>
      </c>
      <c r="C2291" s="26">
        <v>13.96026</v>
      </c>
      <c r="D2291" s="26">
        <v>12.97376</v>
      </c>
      <c r="E2291" s="26">
        <v>15.927849999999999</v>
      </c>
      <c r="F2291" s="26">
        <v>18.54609</v>
      </c>
      <c r="G2291" s="26">
        <v>17.793780000000002</v>
      </c>
      <c r="H2291" s="26">
        <v>13.506</v>
      </c>
      <c r="I2291" s="26">
        <v>30.863</v>
      </c>
      <c r="J2291" s="26">
        <v>37.542000000000002</v>
      </c>
      <c r="K2291" s="26">
        <v>47.366</v>
      </c>
      <c r="L2291" s="26" t="s">
        <v>13</v>
      </c>
      <c r="M2291" s="26" t="s">
        <v>13</v>
      </c>
      <c r="N2291" s="26" t="s">
        <v>13</v>
      </c>
    </row>
    <row r="2292" spans="1:14" x14ac:dyDescent="0.2">
      <c r="A2292" s="26"/>
      <c r="B2292" s="27" t="s">
        <v>5</v>
      </c>
      <c r="C2292" s="26">
        <v>0.37525999999999998</v>
      </c>
      <c r="D2292" s="26" t="s">
        <v>13</v>
      </c>
      <c r="E2292" s="26">
        <v>4.88718E-2</v>
      </c>
      <c r="F2292" s="26">
        <v>0.354634</v>
      </c>
      <c r="G2292" s="26">
        <v>0.6522</v>
      </c>
      <c r="H2292" s="26">
        <v>0.17633499999999999</v>
      </c>
      <c r="I2292" s="26">
        <v>0.83090200000000003</v>
      </c>
      <c r="J2292" s="26">
        <v>2.6709999999999998</v>
      </c>
      <c r="K2292" s="26">
        <v>18.257999999999999</v>
      </c>
      <c r="L2292" s="26" t="s">
        <v>13</v>
      </c>
      <c r="M2292" s="26" t="s">
        <v>13</v>
      </c>
      <c r="N2292" s="26" t="s">
        <v>13</v>
      </c>
    </row>
    <row r="2293" spans="1:14" x14ac:dyDescent="0.2">
      <c r="A2293" s="26"/>
      <c r="B2293" s="27" t="s">
        <v>6</v>
      </c>
      <c r="C2293" s="26">
        <v>2.3653599999999999</v>
      </c>
      <c r="D2293" s="26">
        <v>2.3328700000000002</v>
      </c>
      <c r="E2293" s="26">
        <v>3.35277</v>
      </c>
      <c r="F2293" s="26">
        <v>2.20668</v>
      </c>
      <c r="G2293" s="26">
        <v>2.0455700000000001</v>
      </c>
      <c r="H2293" s="26">
        <v>1.365</v>
      </c>
      <c r="I2293" s="26">
        <v>1.774</v>
      </c>
      <c r="J2293" s="26">
        <v>1.4650000000000001</v>
      </c>
      <c r="K2293" s="26">
        <v>1.627</v>
      </c>
      <c r="L2293" s="26" t="s">
        <v>13</v>
      </c>
      <c r="M2293" s="26" t="s">
        <v>13</v>
      </c>
      <c r="N2293" s="26" t="s">
        <v>13</v>
      </c>
    </row>
    <row r="2294" spans="1:14" x14ac:dyDescent="0.2">
      <c r="A2294" s="26"/>
      <c r="B2294" s="27" t="s">
        <v>7</v>
      </c>
      <c r="C2294" s="26">
        <v>1.52128</v>
      </c>
      <c r="D2294" s="26">
        <v>0.27197100000000002</v>
      </c>
      <c r="E2294" s="26">
        <v>0.18254999999999999</v>
      </c>
      <c r="F2294" s="26">
        <v>1.21332</v>
      </c>
      <c r="G2294" s="26">
        <v>0.60073200000000004</v>
      </c>
      <c r="H2294" s="26">
        <v>0.91851099999999997</v>
      </c>
      <c r="I2294" s="26">
        <v>2.6774100000000001</v>
      </c>
      <c r="J2294" s="26">
        <v>4.1932799999999997</v>
      </c>
      <c r="K2294" s="26">
        <v>4.718</v>
      </c>
      <c r="L2294" s="26" t="s">
        <v>13</v>
      </c>
      <c r="M2294" s="26" t="s">
        <v>13</v>
      </c>
      <c r="N2294" s="26" t="s">
        <v>13</v>
      </c>
    </row>
    <row r="2295" spans="1:14" x14ac:dyDescent="0.2">
      <c r="A2295" s="26"/>
      <c r="B2295" s="27" t="s">
        <v>8</v>
      </c>
      <c r="C2295" s="26">
        <v>5.11876E-2</v>
      </c>
      <c r="D2295" s="26" t="s">
        <v>13</v>
      </c>
      <c r="E2295" s="26" t="s">
        <v>13</v>
      </c>
      <c r="F2295" s="26" t="s">
        <v>13</v>
      </c>
      <c r="G2295" s="26" t="s">
        <v>13</v>
      </c>
      <c r="H2295" s="26" t="s">
        <v>13</v>
      </c>
      <c r="I2295" s="26" t="s">
        <v>13</v>
      </c>
      <c r="J2295" s="26" t="s">
        <v>13</v>
      </c>
      <c r="K2295" s="26" t="s">
        <v>13</v>
      </c>
      <c r="L2295" s="26" t="s">
        <v>13</v>
      </c>
      <c r="M2295" s="26" t="s">
        <v>13</v>
      </c>
      <c r="N2295" s="26" t="s">
        <v>13</v>
      </c>
    </row>
    <row r="2296" spans="1:14" x14ac:dyDescent="0.2">
      <c r="A2296" s="26"/>
      <c r="B2296" s="27" t="s">
        <v>9</v>
      </c>
      <c r="C2296" s="26">
        <v>2.8979699999999999</v>
      </c>
      <c r="D2296" s="26">
        <v>1.4631099999999999</v>
      </c>
      <c r="E2296" s="26">
        <v>1.42981</v>
      </c>
      <c r="F2296" s="26">
        <v>1.62538</v>
      </c>
      <c r="G2296" s="26">
        <v>4.3016899999999998</v>
      </c>
      <c r="H2296" s="26">
        <v>1.742</v>
      </c>
      <c r="I2296" s="26">
        <v>4.7175200000000004</v>
      </c>
      <c r="J2296" s="26">
        <v>1.31985</v>
      </c>
      <c r="K2296" s="26">
        <v>1.821</v>
      </c>
      <c r="L2296" s="26" t="s">
        <v>13</v>
      </c>
      <c r="M2296" s="26" t="s">
        <v>13</v>
      </c>
      <c r="N2296" s="26" t="s">
        <v>13</v>
      </c>
    </row>
    <row r="2297" spans="1:14" x14ac:dyDescent="0.2">
      <c r="A2297" s="26"/>
      <c r="B2297" s="27" t="s">
        <v>10</v>
      </c>
      <c r="C2297" s="26">
        <v>0.41159899999999999</v>
      </c>
      <c r="D2297" s="26">
        <v>0.29006599999999999</v>
      </c>
      <c r="E2297" s="26">
        <v>0.65403199999999995</v>
      </c>
      <c r="F2297" s="26">
        <v>1.65028</v>
      </c>
      <c r="G2297" s="26">
        <v>3.1143100000000001</v>
      </c>
      <c r="H2297" s="26">
        <v>3.3620000000000001</v>
      </c>
      <c r="I2297" s="26">
        <v>10.8505</v>
      </c>
      <c r="J2297" s="26">
        <v>18.896000000000001</v>
      </c>
      <c r="K2297" s="26">
        <v>14.566000000000001</v>
      </c>
      <c r="L2297" s="26" t="s">
        <v>13</v>
      </c>
      <c r="M2297" s="26" t="s">
        <v>13</v>
      </c>
      <c r="N2297" s="26" t="s">
        <v>13</v>
      </c>
    </row>
    <row r="2298" spans="1:14" x14ac:dyDescent="0.2">
      <c r="A2298" s="26"/>
      <c r="B2298" s="27" t="s">
        <v>11</v>
      </c>
      <c r="C2298" s="26">
        <v>5.7430700000000001E-2</v>
      </c>
      <c r="D2298" s="26">
        <v>0.26569999999999999</v>
      </c>
      <c r="E2298" s="26">
        <v>0.601522</v>
      </c>
      <c r="F2298" s="26">
        <v>0.70713300000000001</v>
      </c>
      <c r="G2298" s="26">
        <v>0.57600600000000002</v>
      </c>
      <c r="H2298" s="26">
        <v>1.6966600000000001</v>
      </c>
      <c r="I2298" s="26">
        <v>1.71746</v>
      </c>
      <c r="J2298" s="26">
        <v>1.7780899999999999</v>
      </c>
      <c r="K2298" s="26">
        <v>1.02</v>
      </c>
      <c r="L2298" s="26" t="s">
        <v>13</v>
      </c>
      <c r="M2298" s="26" t="s">
        <v>13</v>
      </c>
      <c r="N2298" s="26" t="s">
        <v>13</v>
      </c>
    </row>
    <row r="2299" spans="1:14" x14ac:dyDescent="0.2">
      <c r="A2299" s="26"/>
      <c r="B2299" s="27" t="s">
        <v>12</v>
      </c>
      <c r="C2299" s="26">
        <v>6.2802199999999999</v>
      </c>
      <c r="D2299" s="26">
        <v>8.3500999999999994</v>
      </c>
      <c r="E2299" s="26">
        <v>9.6582600000000003</v>
      </c>
      <c r="F2299" s="26">
        <v>10.7887</v>
      </c>
      <c r="G2299" s="26">
        <v>6.5032500000000004</v>
      </c>
      <c r="H2299" s="26">
        <v>4.2450000000000001</v>
      </c>
      <c r="I2299" s="26">
        <v>8.2949999999999999</v>
      </c>
      <c r="J2299" s="26">
        <v>7.218</v>
      </c>
      <c r="K2299" s="26">
        <v>5.3550000000000004</v>
      </c>
      <c r="L2299" s="26" t="s">
        <v>13</v>
      </c>
      <c r="M2299" s="26" t="s">
        <v>13</v>
      </c>
      <c r="N2299" s="26" t="s">
        <v>13</v>
      </c>
    </row>
    <row r="2300" spans="1:14" x14ac:dyDescent="0.2">
      <c r="A2300" s="26" t="s">
        <v>275</v>
      </c>
      <c r="B2300" s="27" t="s">
        <v>1</v>
      </c>
      <c r="C2300" s="26">
        <v>544.6</v>
      </c>
      <c r="D2300" s="26">
        <v>362.8</v>
      </c>
      <c r="E2300" s="26">
        <v>384.1</v>
      </c>
      <c r="F2300" s="26">
        <v>326</v>
      </c>
      <c r="G2300" s="26">
        <v>383.3</v>
      </c>
      <c r="H2300" s="26">
        <v>389.1</v>
      </c>
      <c r="I2300" s="26">
        <v>1896.5</v>
      </c>
      <c r="J2300" s="26">
        <v>2248.6999999999998</v>
      </c>
      <c r="K2300" s="26">
        <v>1926.9</v>
      </c>
      <c r="L2300" s="26">
        <v>2112.3000000000002</v>
      </c>
      <c r="M2300" s="26">
        <v>2340.6999999999998</v>
      </c>
      <c r="N2300" s="26" t="s">
        <v>13</v>
      </c>
    </row>
    <row r="2301" spans="1:14" x14ac:dyDescent="0.2">
      <c r="A2301" s="26"/>
      <c r="B2301" s="27" t="s">
        <v>61</v>
      </c>
      <c r="C2301" s="26">
        <v>3.9</v>
      </c>
      <c r="D2301" s="26" t="s">
        <v>13</v>
      </c>
      <c r="E2301" s="26">
        <v>6.7</v>
      </c>
      <c r="F2301" s="26" t="s">
        <v>13</v>
      </c>
      <c r="G2301" s="26">
        <v>0.2</v>
      </c>
      <c r="H2301" s="26">
        <v>2.5</v>
      </c>
      <c r="I2301" s="26" t="s">
        <v>13</v>
      </c>
      <c r="J2301" s="26" t="s">
        <v>13</v>
      </c>
      <c r="K2301" s="26" t="s">
        <v>13</v>
      </c>
      <c r="L2301" s="26" t="s">
        <v>13</v>
      </c>
      <c r="M2301" s="26" t="s">
        <v>13</v>
      </c>
      <c r="N2301" s="26" t="s">
        <v>13</v>
      </c>
    </row>
    <row r="2302" spans="1:14" x14ac:dyDescent="0.2">
      <c r="A2302" s="26"/>
      <c r="B2302" s="27" t="s">
        <v>2</v>
      </c>
      <c r="C2302" s="26">
        <v>191.4</v>
      </c>
      <c r="D2302" s="26">
        <v>160.5</v>
      </c>
      <c r="E2302" s="26">
        <v>171.9</v>
      </c>
      <c r="F2302" s="26">
        <v>128.69999999999999</v>
      </c>
      <c r="G2302" s="26">
        <v>129.9</v>
      </c>
      <c r="H2302" s="26">
        <v>123.4</v>
      </c>
      <c r="I2302" s="26" t="s">
        <v>13</v>
      </c>
      <c r="J2302" s="26" t="s">
        <v>13</v>
      </c>
      <c r="K2302" s="26" t="s">
        <v>13</v>
      </c>
      <c r="L2302" s="26" t="s">
        <v>13</v>
      </c>
      <c r="M2302" s="26" t="s">
        <v>13</v>
      </c>
      <c r="N2302" s="26" t="s">
        <v>13</v>
      </c>
    </row>
    <row r="2303" spans="1:14" x14ac:dyDescent="0.2">
      <c r="A2303" s="26"/>
      <c r="B2303" s="27" t="s">
        <v>3</v>
      </c>
      <c r="C2303" s="26">
        <v>180</v>
      </c>
      <c r="D2303" s="26">
        <v>92.8</v>
      </c>
      <c r="E2303" s="26">
        <v>93.7</v>
      </c>
      <c r="F2303" s="26">
        <v>75.3</v>
      </c>
      <c r="G2303" s="26">
        <v>105.2</v>
      </c>
      <c r="H2303" s="26">
        <v>70.599999999999994</v>
      </c>
      <c r="I2303" s="26" t="s">
        <v>13</v>
      </c>
      <c r="J2303" s="26" t="s">
        <v>13</v>
      </c>
      <c r="K2303" s="26" t="s">
        <v>13</v>
      </c>
      <c r="L2303" s="26" t="s">
        <v>13</v>
      </c>
      <c r="M2303" s="26" t="s">
        <v>13</v>
      </c>
      <c r="N2303" s="26" t="s">
        <v>13</v>
      </c>
    </row>
    <row r="2304" spans="1:14" x14ac:dyDescent="0.2">
      <c r="A2304" s="26"/>
      <c r="B2304" s="27" t="s">
        <v>4</v>
      </c>
      <c r="C2304" s="26">
        <v>169.3</v>
      </c>
      <c r="D2304" s="26">
        <v>109.5</v>
      </c>
      <c r="E2304" s="26">
        <v>111.8</v>
      </c>
      <c r="F2304" s="26">
        <v>122</v>
      </c>
      <c r="G2304" s="26">
        <v>148</v>
      </c>
      <c r="H2304" s="26">
        <v>192.6</v>
      </c>
      <c r="I2304" s="26" t="s">
        <v>13</v>
      </c>
      <c r="J2304" s="26" t="s">
        <v>13</v>
      </c>
      <c r="K2304" s="26" t="s">
        <v>13</v>
      </c>
      <c r="L2304" s="26" t="s">
        <v>13</v>
      </c>
      <c r="M2304" s="26" t="s">
        <v>13</v>
      </c>
      <c r="N2304" s="26" t="s">
        <v>13</v>
      </c>
    </row>
    <row r="2305" spans="1:14" x14ac:dyDescent="0.2">
      <c r="A2305" s="26"/>
      <c r="B2305" s="27" t="s">
        <v>5</v>
      </c>
      <c r="C2305" s="26" t="s">
        <v>13</v>
      </c>
      <c r="D2305" s="26" t="s">
        <v>13</v>
      </c>
      <c r="E2305" s="26" t="s">
        <v>13</v>
      </c>
      <c r="F2305" s="26" t="s">
        <v>13</v>
      </c>
      <c r="G2305" s="26" t="s">
        <v>13</v>
      </c>
      <c r="H2305" s="26" t="s">
        <v>13</v>
      </c>
      <c r="I2305" s="26" t="s">
        <v>13</v>
      </c>
      <c r="J2305" s="26" t="s">
        <v>13</v>
      </c>
      <c r="K2305" s="26" t="s">
        <v>13</v>
      </c>
      <c r="L2305" s="26" t="s">
        <v>13</v>
      </c>
      <c r="M2305" s="26" t="s">
        <v>13</v>
      </c>
      <c r="N2305" s="26" t="s">
        <v>13</v>
      </c>
    </row>
    <row r="2306" spans="1:14" x14ac:dyDescent="0.2">
      <c r="A2306" s="26"/>
      <c r="B2306" s="27" t="s">
        <v>6</v>
      </c>
      <c r="C2306" s="26">
        <v>30.5</v>
      </c>
      <c r="D2306" s="26">
        <v>0.3</v>
      </c>
      <c r="E2306" s="26">
        <v>0.3</v>
      </c>
      <c r="F2306" s="26">
        <v>7.3</v>
      </c>
      <c r="G2306" s="26">
        <v>24.7</v>
      </c>
      <c r="H2306" s="26">
        <v>75</v>
      </c>
      <c r="I2306" s="26" t="s">
        <v>13</v>
      </c>
      <c r="J2306" s="26" t="s">
        <v>13</v>
      </c>
      <c r="K2306" s="26" t="s">
        <v>13</v>
      </c>
      <c r="L2306" s="26" t="s">
        <v>13</v>
      </c>
      <c r="M2306" s="26" t="s">
        <v>13</v>
      </c>
      <c r="N2306" s="26" t="s">
        <v>13</v>
      </c>
    </row>
    <row r="2307" spans="1:14" x14ac:dyDescent="0.2">
      <c r="A2307" s="26"/>
      <c r="B2307" s="27" t="s">
        <v>7</v>
      </c>
      <c r="C2307" s="26" t="s">
        <v>13</v>
      </c>
      <c r="D2307" s="26" t="s">
        <v>13</v>
      </c>
      <c r="E2307" s="26" t="s">
        <v>13</v>
      </c>
      <c r="F2307" s="26" t="s">
        <v>13</v>
      </c>
      <c r="G2307" s="26" t="s">
        <v>13</v>
      </c>
      <c r="H2307" s="26" t="s">
        <v>13</v>
      </c>
      <c r="I2307" s="26" t="s">
        <v>13</v>
      </c>
      <c r="J2307" s="26" t="s">
        <v>13</v>
      </c>
      <c r="K2307" s="26" t="s">
        <v>13</v>
      </c>
      <c r="L2307" s="26" t="s">
        <v>13</v>
      </c>
      <c r="M2307" s="26" t="s">
        <v>13</v>
      </c>
      <c r="N2307" s="26" t="s">
        <v>13</v>
      </c>
    </row>
    <row r="2308" spans="1:14" x14ac:dyDescent="0.2">
      <c r="A2308" s="26"/>
      <c r="B2308" s="27" t="s">
        <v>8</v>
      </c>
      <c r="C2308" s="26" t="s">
        <v>13</v>
      </c>
      <c r="D2308" s="26" t="s">
        <v>13</v>
      </c>
      <c r="E2308" s="26" t="s">
        <v>13</v>
      </c>
      <c r="F2308" s="26" t="s">
        <v>13</v>
      </c>
      <c r="G2308" s="26" t="s">
        <v>13</v>
      </c>
      <c r="H2308" s="26" t="s">
        <v>13</v>
      </c>
      <c r="I2308" s="26" t="s">
        <v>13</v>
      </c>
      <c r="J2308" s="26" t="s">
        <v>13</v>
      </c>
      <c r="K2308" s="26" t="s">
        <v>13</v>
      </c>
      <c r="L2308" s="26" t="s">
        <v>13</v>
      </c>
      <c r="M2308" s="26" t="s">
        <v>13</v>
      </c>
      <c r="N2308" s="26" t="s">
        <v>13</v>
      </c>
    </row>
    <row r="2309" spans="1:14" x14ac:dyDescent="0.2">
      <c r="A2309" s="26"/>
      <c r="B2309" s="27" t="s">
        <v>9</v>
      </c>
      <c r="C2309" s="26">
        <v>16.399999999999999</v>
      </c>
      <c r="D2309" s="26">
        <v>5.6</v>
      </c>
      <c r="E2309" s="26">
        <v>1.4</v>
      </c>
      <c r="F2309" s="26">
        <v>6.7</v>
      </c>
      <c r="G2309" s="26">
        <v>6.7</v>
      </c>
      <c r="H2309" s="26">
        <v>6.6</v>
      </c>
      <c r="I2309" s="26" t="s">
        <v>13</v>
      </c>
      <c r="J2309" s="26" t="s">
        <v>13</v>
      </c>
      <c r="K2309" s="26" t="s">
        <v>13</v>
      </c>
      <c r="L2309" s="26" t="s">
        <v>13</v>
      </c>
      <c r="M2309" s="26" t="s">
        <v>13</v>
      </c>
      <c r="N2309" s="26" t="s">
        <v>13</v>
      </c>
    </row>
    <row r="2310" spans="1:14" x14ac:dyDescent="0.2">
      <c r="A2310" s="26"/>
      <c r="B2310" s="27" t="s">
        <v>10</v>
      </c>
      <c r="C2310" s="26">
        <v>52.5</v>
      </c>
      <c r="D2310" s="26">
        <v>51.5</v>
      </c>
      <c r="E2310" s="26">
        <v>52.9</v>
      </c>
      <c r="F2310" s="26">
        <v>53.4</v>
      </c>
      <c r="G2310" s="26">
        <v>68.099999999999994</v>
      </c>
      <c r="H2310" s="26">
        <v>92.9</v>
      </c>
      <c r="I2310" s="26" t="s">
        <v>13</v>
      </c>
      <c r="J2310" s="26" t="s">
        <v>13</v>
      </c>
      <c r="K2310" s="26" t="s">
        <v>13</v>
      </c>
      <c r="L2310" s="26" t="s">
        <v>13</v>
      </c>
      <c r="M2310" s="26" t="s">
        <v>13</v>
      </c>
      <c r="N2310" s="26" t="s">
        <v>13</v>
      </c>
    </row>
    <row r="2311" spans="1:14" x14ac:dyDescent="0.2">
      <c r="A2311" s="26"/>
      <c r="B2311" s="27" t="s">
        <v>11</v>
      </c>
      <c r="C2311" s="26" t="s">
        <v>13</v>
      </c>
      <c r="D2311" s="26" t="s">
        <v>13</v>
      </c>
      <c r="E2311" s="26" t="s">
        <v>13</v>
      </c>
      <c r="F2311" s="26" t="s">
        <v>13</v>
      </c>
      <c r="G2311" s="26" t="s">
        <v>13</v>
      </c>
      <c r="H2311" s="26" t="s">
        <v>13</v>
      </c>
      <c r="I2311" s="26" t="s">
        <v>13</v>
      </c>
      <c r="J2311" s="26" t="s">
        <v>13</v>
      </c>
      <c r="K2311" s="26" t="s">
        <v>13</v>
      </c>
      <c r="L2311" s="26" t="s">
        <v>13</v>
      </c>
      <c r="M2311" s="26" t="s">
        <v>13</v>
      </c>
      <c r="N2311" s="26" t="s">
        <v>13</v>
      </c>
    </row>
    <row r="2312" spans="1:14" x14ac:dyDescent="0.2">
      <c r="A2312" s="26"/>
      <c r="B2312" s="27" t="s">
        <v>12</v>
      </c>
      <c r="C2312" s="26">
        <v>69.900000000000006</v>
      </c>
      <c r="D2312" s="26">
        <v>52.1</v>
      </c>
      <c r="E2312" s="26">
        <v>57.2</v>
      </c>
      <c r="F2312" s="26">
        <v>54.6</v>
      </c>
      <c r="G2312" s="26">
        <v>48.5</v>
      </c>
      <c r="H2312" s="26">
        <v>18.100000000000001</v>
      </c>
      <c r="I2312" s="26" t="s">
        <v>13</v>
      </c>
      <c r="J2312" s="26" t="s">
        <v>13</v>
      </c>
      <c r="K2312" s="26" t="s">
        <v>13</v>
      </c>
      <c r="L2312" s="26" t="s">
        <v>13</v>
      </c>
      <c r="M2312" s="26" t="s">
        <v>13</v>
      </c>
      <c r="N2312" s="26" t="s">
        <v>13</v>
      </c>
    </row>
    <row r="2313" spans="1:14" x14ac:dyDescent="0.2">
      <c r="A2313" s="26" t="s">
        <v>276</v>
      </c>
      <c r="B2313" s="27" t="s">
        <v>1</v>
      </c>
      <c r="C2313" s="26">
        <v>2106.4699999999998</v>
      </c>
      <c r="D2313" s="26">
        <v>2361.79</v>
      </c>
      <c r="E2313" s="26">
        <v>2709.94</v>
      </c>
      <c r="F2313" s="26">
        <v>3252.79</v>
      </c>
      <c r="G2313" s="26">
        <v>2872.01</v>
      </c>
      <c r="H2313" s="26">
        <v>3234.39</v>
      </c>
      <c r="I2313" s="26">
        <v>3177.83</v>
      </c>
      <c r="J2313" s="26">
        <v>3195.93</v>
      </c>
      <c r="K2313" s="26">
        <v>3304.26</v>
      </c>
      <c r="L2313" s="26">
        <v>3400.3</v>
      </c>
      <c r="M2313" s="26">
        <v>3076.2759999999998</v>
      </c>
      <c r="N2313" s="26">
        <v>3001.9595119999999</v>
      </c>
    </row>
    <row r="2314" spans="1:14" x14ac:dyDescent="0.2">
      <c r="A2314" s="26"/>
      <c r="B2314" s="27" t="s">
        <v>61</v>
      </c>
      <c r="C2314" s="26" t="s">
        <v>13</v>
      </c>
      <c r="D2314" s="26" t="s">
        <v>13</v>
      </c>
      <c r="E2314" s="26" t="s">
        <v>13</v>
      </c>
      <c r="F2314" s="26" t="s">
        <v>13</v>
      </c>
      <c r="G2314" s="26" t="s">
        <v>13</v>
      </c>
      <c r="H2314" s="26" t="s">
        <v>13</v>
      </c>
      <c r="I2314" s="26" t="s">
        <v>13</v>
      </c>
      <c r="J2314" s="26" t="s">
        <v>13</v>
      </c>
      <c r="K2314" s="26" t="s">
        <v>13</v>
      </c>
      <c r="L2314" s="26" t="s">
        <v>13</v>
      </c>
      <c r="M2314" s="26" t="s">
        <v>13</v>
      </c>
      <c r="N2314" s="26" t="s">
        <v>13</v>
      </c>
    </row>
    <row r="2315" spans="1:14" x14ac:dyDescent="0.2">
      <c r="A2315" s="26"/>
      <c r="B2315" s="27" t="s">
        <v>2</v>
      </c>
      <c r="C2315" s="26">
        <v>1106.8</v>
      </c>
      <c r="D2315" s="26">
        <v>1234.99</v>
      </c>
      <c r="E2315" s="26">
        <v>1459.08</v>
      </c>
      <c r="F2315" s="26">
        <v>1865.53</v>
      </c>
      <c r="G2315" s="26">
        <v>1484.29</v>
      </c>
      <c r="H2315" s="26">
        <v>1594.94</v>
      </c>
      <c r="I2315" s="26">
        <v>1618.79</v>
      </c>
      <c r="J2315" s="26">
        <v>1631.61</v>
      </c>
      <c r="K2315" s="26">
        <v>1676.41</v>
      </c>
      <c r="L2315" s="26">
        <v>1658.92</v>
      </c>
      <c r="M2315" s="26">
        <v>1374.3710000000001</v>
      </c>
      <c r="N2315" s="26">
        <v>1327.043668</v>
      </c>
    </row>
    <row r="2316" spans="1:14" x14ac:dyDescent="0.2">
      <c r="A2316" s="26"/>
      <c r="B2316" s="27" t="s">
        <v>3</v>
      </c>
      <c r="C2316" s="26">
        <v>373.815</v>
      </c>
      <c r="D2316" s="26">
        <v>409.98500000000001</v>
      </c>
      <c r="E2316" s="26">
        <v>437.11399999999998</v>
      </c>
      <c r="F2316" s="26">
        <v>458.30799999999999</v>
      </c>
      <c r="G2316" s="26">
        <v>415.02699999999999</v>
      </c>
      <c r="H2316" s="26">
        <v>547.226</v>
      </c>
      <c r="I2316" s="26">
        <v>606.55600000000004</v>
      </c>
      <c r="J2316" s="26">
        <v>593.06299999999999</v>
      </c>
      <c r="K2316" s="26">
        <v>675.34199999999998</v>
      </c>
      <c r="L2316" s="26">
        <v>680.93100000000004</v>
      </c>
      <c r="M2316" s="26">
        <v>695.54600000000005</v>
      </c>
      <c r="N2316" s="26">
        <v>693.33093299999996</v>
      </c>
    </row>
    <row r="2317" spans="1:14" x14ac:dyDescent="0.2">
      <c r="A2317" s="26"/>
      <c r="B2317" s="27" t="s">
        <v>4</v>
      </c>
      <c r="C2317" s="26">
        <v>625.85500000000002</v>
      </c>
      <c r="D2317" s="26">
        <v>716.81500000000005</v>
      </c>
      <c r="E2317" s="26">
        <v>813.74599999999998</v>
      </c>
      <c r="F2317" s="26">
        <v>928.952</v>
      </c>
      <c r="G2317" s="26">
        <v>972.69299999999998</v>
      </c>
      <c r="H2317" s="26">
        <v>1092.2239999999999</v>
      </c>
      <c r="I2317" s="26">
        <v>952.48400000000004</v>
      </c>
      <c r="J2317" s="26">
        <v>971.25699999999995</v>
      </c>
      <c r="K2317" s="26">
        <v>952.50800000000004</v>
      </c>
      <c r="L2317" s="26">
        <v>1060.4490000000001</v>
      </c>
      <c r="M2317" s="26">
        <v>1006.36</v>
      </c>
      <c r="N2317" s="26">
        <v>981.58491100000003</v>
      </c>
    </row>
    <row r="2318" spans="1:14" x14ac:dyDescent="0.2">
      <c r="A2318" s="26"/>
      <c r="B2318" s="27" t="s">
        <v>5</v>
      </c>
      <c r="C2318" s="26">
        <v>196.542</v>
      </c>
      <c r="D2318" s="26">
        <v>226.59200000000001</v>
      </c>
      <c r="E2318" s="26">
        <v>269.55799999999999</v>
      </c>
      <c r="F2318" s="26">
        <v>329.26400000000001</v>
      </c>
      <c r="G2318" s="26">
        <v>338.524</v>
      </c>
      <c r="H2318" s="26">
        <v>398.98</v>
      </c>
      <c r="I2318" s="26">
        <v>307.505</v>
      </c>
      <c r="J2318" s="26">
        <v>321.72500000000002</v>
      </c>
      <c r="K2318" s="26">
        <v>340.13299999999998</v>
      </c>
      <c r="L2318" s="26">
        <v>306.41899999999998</v>
      </c>
      <c r="M2318" s="26">
        <v>278.44299999999998</v>
      </c>
      <c r="N2318" s="26" t="s">
        <v>13</v>
      </c>
    </row>
    <row r="2319" spans="1:14" x14ac:dyDescent="0.2">
      <c r="A2319" s="26"/>
      <c r="B2319" s="27" t="s">
        <v>6</v>
      </c>
      <c r="C2319" s="26">
        <v>128.71600000000001</v>
      </c>
      <c r="D2319" s="26">
        <v>142.29599999999999</v>
      </c>
      <c r="E2319" s="26">
        <v>155.148</v>
      </c>
      <c r="F2319" s="26">
        <v>191.78</v>
      </c>
      <c r="G2319" s="26">
        <v>210.69800000000001</v>
      </c>
      <c r="H2319" s="26">
        <v>212.03</v>
      </c>
      <c r="I2319" s="26">
        <v>217.57599999999999</v>
      </c>
      <c r="J2319" s="26">
        <v>203.215</v>
      </c>
      <c r="K2319" s="26">
        <v>205.459</v>
      </c>
      <c r="L2319" s="26">
        <v>226.95699999999999</v>
      </c>
      <c r="M2319" s="26">
        <v>208.19499999999999</v>
      </c>
      <c r="N2319" s="26" t="s">
        <v>13</v>
      </c>
    </row>
    <row r="2320" spans="1:14" x14ac:dyDescent="0.2">
      <c r="A2320" s="26"/>
      <c r="B2320" s="27" t="s">
        <v>7</v>
      </c>
      <c r="C2320" s="26">
        <v>50.0989</v>
      </c>
      <c r="D2320" s="26">
        <v>65.287999999999997</v>
      </c>
      <c r="E2320" s="26">
        <v>69.535600000000002</v>
      </c>
      <c r="F2320" s="26">
        <v>72.8001</v>
      </c>
      <c r="G2320" s="26">
        <v>65.764399999999995</v>
      </c>
      <c r="H2320" s="26">
        <v>76.149199999999993</v>
      </c>
      <c r="I2320" s="26">
        <v>58.247599999999998</v>
      </c>
      <c r="J2320" s="26">
        <v>59.415100000000002</v>
      </c>
      <c r="K2320" s="26">
        <v>56.381100000000004</v>
      </c>
      <c r="L2320" s="26">
        <v>68.8</v>
      </c>
      <c r="M2320" s="26">
        <v>64.588999999999999</v>
      </c>
      <c r="N2320" s="26" t="s">
        <v>13</v>
      </c>
    </row>
    <row r="2321" spans="1:14" x14ac:dyDescent="0.2">
      <c r="A2321" s="26"/>
      <c r="B2321" s="27" t="s">
        <v>8</v>
      </c>
      <c r="C2321" s="26">
        <v>7.7075300000000002</v>
      </c>
      <c r="D2321" s="26">
        <v>10.667999999999999</v>
      </c>
      <c r="E2321" s="26">
        <v>10.145</v>
      </c>
      <c r="F2321" s="26">
        <v>12.4986</v>
      </c>
      <c r="G2321" s="26">
        <v>13.775</v>
      </c>
      <c r="H2321" s="26">
        <v>15.16</v>
      </c>
      <c r="I2321" s="26">
        <v>12.075699999999999</v>
      </c>
      <c r="J2321" s="26">
        <v>12.805</v>
      </c>
      <c r="K2321" s="26">
        <v>13.664400000000001</v>
      </c>
      <c r="L2321" s="26">
        <v>19.437999999999999</v>
      </c>
      <c r="M2321" s="26">
        <v>20.952000000000002</v>
      </c>
      <c r="N2321" s="26" t="s">
        <v>13</v>
      </c>
    </row>
    <row r="2322" spans="1:14" x14ac:dyDescent="0.2">
      <c r="A2322" s="26"/>
      <c r="B2322" s="27" t="s">
        <v>9</v>
      </c>
      <c r="C2322" s="26">
        <v>37.7669</v>
      </c>
      <c r="D2322" s="26">
        <v>48.533999999999999</v>
      </c>
      <c r="E2322" s="26">
        <v>52.132199999999997</v>
      </c>
      <c r="F2322" s="26">
        <v>53.321800000000003</v>
      </c>
      <c r="G2322" s="26">
        <v>62.728000000000002</v>
      </c>
      <c r="H2322" s="26">
        <v>97.247</v>
      </c>
      <c r="I2322" s="26">
        <v>95.398200000000003</v>
      </c>
      <c r="J2322" s="26">
        <v>99.174599999999998</v>
      </c>
      <c r="K2322" s="26">
        <v>107.65300000000001</v>
      </c>
      <c r="L2322" s="26">
        <v>97.367999999999995</v>
      </c>
      <c r="M2322" s="26">
        <v>80.494</v>
      </c>
      <c r="N2322" s="26" t="s">
        <v>13</v>
      </c>
    </row>
    <row r="2323" spans="1:14" x14ac:dyDescent="0.2">
      <c r="A2323" s="26"/>
      <c r="B2323" s="27" t="s">
        <v>10</v>
      </c>
      <c r="C2323" s="26">
        <v>82.470500000000001</v>
      </c>
      <c r="D2323" s="26">
        <v>97.143199999999993</v>
      </c>
      <c r="E2323" s="26">
        <v>107.23</v>
      </c>
      <c r="F2323" s="26">
        <v>114.678</v>
      </c>
      <c r="G2323" s="26">
        <v>107.97799999999999</v>
      </c>
      <c r="H2323" s="26">
        <v>101.788</v>
      </c>
      <c r="I2323" s="26">
        <v>80.623199999999997</v>
      </c>
      <c r="J2323" s="26">
        <v>60.503599999999999</v>
      </c>
      <c r="K2323" s="26">
        <v>53.057299999999998</v>
      </c>
      <c r="L2323" s="26">
        <v>43.295000000000002</v>
      </c>
      <c r="M2323" s="26">
        <v>37.978999999999999</v>
      </c>
      <c r="N2323" s="26" t="s">
        <v>13</v>
      </c>
    </row>
    <row r="2324" spans="1:14" x14ac:dyDescent="0.2">
      <c r="A2324" s="26"/>
      <c r="B2324" s="27" t="s">
        <v>11</v>
      </c>
      <c r="C2324" s="26">
        <v>6.1660199999999996</v>
      </c>
      <c r="D2324" s="26">
        <v>9.7669099999999993</v>
      </c>
      <c r="E2324" s="26">
        <v>9.5991900000000001</v>
      </c>
      <c r="F2324" s="26">
        <v>10.875400000000001</v>
      </c>
      <c r="G2324" s="26">
        <v>11.1088</v>
      </c>
      <c r="H2324" s="26">
        <v>10.898400000000001</v>
      </c>
      <c r="I2324" s="26">
        <v>5.11442</v>
      </c>
      <c r="J2324" s="26">
        <v>7.1707900000000002</v>
      </c>
      <c r="K2324" s="26">
        <v>11.387</v>
      </c>
      <c r="L2324" s="26">
        <v>10.367000000000001</v>
      </c>
      <c r="M2324" s="26">
        <v>8.4109999999999996</v>
      </c>
      <c r="N2324" s="26" t="s">
        <v>13</v>
      </c>
    </row>
    <row r="2325" spans="1:14" x14ac:dyDescent="0.2">
      <c r="A2325" s="26"/>
      <c r="B2325" s="27" t="s">
        <v>12</v>
      </c>
      <c r="C2325" s="26">
        <v>116.384</v>
      </c>
      <c r="D2325" s="26">
        <v>116.527</v>
      </c>
      <c r="E2325" s="26">
        <v>140.398</v>
      </c>
      <c r="F2325" s="26">
        <v>143.733</v>
      </c>
      <c r="G2325" s="26">
        <v>162.11500000000001</v>
      </c>
      <c r="H2325" s="26">
        <v>179.964</v>
      </c>
      <c r="I2325" s="26">
        <v>175.95</v>
      </c>
      <c r="J2325" s="26">
        <v>207.249</v>
      </c>
      <c r="K2325" s="26">
        <v>164.773</v>
      </c>
      <c r="L2325" s="26">
        <v>287.80500000000001</v>
      </c>
      <c r="M2325" s="26">
        <v>307.29599999999999</v>
      </c>
      <c r="N2325" s="26">
        <v>333.79899499999999</v>
      </c>
    </row>
    <row r="2326" spans="1:14" x14ac:dyDescent="0.2">
      <c r="A2326" s="26" t="s">
        <v>277</v>
      </c>
      <c r="B2326" s="27" t="s">
        <v>1</v>
      </c>
      <c r="C2326" s="26">
        <v>11950</v>
      </c>
      <c r="D2326" s="26">
        <v>12190</v>
      </c>
      <c r="E2326" s="26">
        <v>15915</v>
      </c>
      <c r="F2326" s="26">
        <v>18201</v>
      </c>
      <c r="G2326" s="26">
        <v>17087</v>
      </c>
      <c r="H2326" s="26">
        <v>19704</v>
      </c>
      <c r="I2326" s="26">
        <v>20970</v>
      </c>
      <c r="J2326" s="26">
        <v>20979</v>
      </c>
      <c r="K2326" s="26">
        <v>24518</v>
      </c>
      <c r="L2326" s="26">
        <v>25088</v>
      </c>
      <c r="M2326" s="26">
        <v>22680</v>
      </c>
      <c r="N2326" s="26">
        <v>22215</v>
      </c>
    </row>
    <row r="2327" spans="1:14" x14ac:dyDescent="0.2">
      <c r="A2327" s="26"/>
      <c r="B2327" s="27" t="s">
        <v>61</v>
      </c>
      <c r="C2327" s="26" t="s">
        <v>13</v>
      </c>
      <c r="D2327" s="26" t="s">
        <v>13</v>
      </c>
      <c r="E2327" s="26" t="s">
        <v>13</v>
      </c>
      <c r="F2327" s="26" t="s">
        <v>13</v>
      </c>
      <c r="G2327" s="26" t="s">
        <v>13</v>
      </c>
      <c r="H2327" s="26" t="s">
        <v>13</v>
      </c>
      <c r="I2327" s="26">
        <v>148</v>
      </c>
      <c r="J2327" s="26">
        <v>226</v>
      </c>
      <c r="K2327" s="26">
        <v>283</v>
      </c>
      <c r="L2327" s="26">
        <v>352</v>
      </c>
      <c r="M2327" s="26">
        <v>400</v>
      </c>
      <c r="N2327" s="26">
        <v>526</v>
      </c>
    </row>
    <row r="2328" spans="1:14" x14ac:dyDescent="0.2">
      <c r="A2328" s="26"/>
      <c r="B2328" s="27" t="s">
        <v>2</v>
      </c>
      <c r="C2328" s="26">
        <v>5146</v>
      </c>
      <c r="D2328" s="26">
        <v>4720</v>
      </c>
      <c r="E2328" s="26">
        <v>6972</v>
      </c>
      <c r="F2328" s="26">
        <v>8101</v>
      </c>
      <c r="G2328" s="26">
        <v>6493</v>
      </c>
      <c r="H2328" s="26">
        <v>8078</v>
      </c>
      <c r="I2328" s="26">
        <v>8629</v>
      </c>
      <c r="J2328" s="26">
        <v>8941</v>
      </c>
      <c r="K2328" s="26">
        <v>10277</v>
      </c>
      <c r="L2328" s="26">
        <v>10157</v>
      </c>
      <c r="M2328" s="26">
        <v>8309</v>
      </c>
      <c r="N2328" s="26">
        <v>7956</v>
      </c>
    </row>
    <row r="2329" spans="1:14" x14ac:dyDescent="0.2">
      <c r="A2329" s="26"/>
      <c r="B2329" s="27" t="s">
        <v>3</v>
      </c>
      <c r="C2329" s="26">
        <v>3104</v>
      </c>
      <c r="D2329" s="26">
        <v>2989</v>
      </c>
      <c r="E2329" s="26">
        <v>3649</v>
      </c>
      <c r="F2329" s="26">
        <v>3824</v>
      </c>
      <c r="G2329" s="26">
        <v>4575</v>
      </c>
      <c r="H2329" s="26">
        <v>5194</v>
      </c>
      <c r="I2329" s="26">
        <v>4883</v>
      </c>
      <c r="J2329" s="26">
        <v>4094</v>
      </c>
      <c r="K2329" s="26">
        <v>4817</v>
      </c>
      <c r="L2329" s="26">
        <v>5072</v>
      </c>
      <c r="M2329" s="26">
        <v>5368</v>
      </c>
      <c r="N2329" s="26">
        <v>4783</v>
      </c>
    </row>
    <row r="2330" spans="1:14" x14ac:dyDescent="0.2">
      <c r="A2330" s="26"/>
      <c r="B2330" s="27" t="s">
        <v>4</v>
      </c>
      <c r="C2330" s="26">
        <v>3700</v>
      </c>
      <c r="D2330" s="26">
        <v>4481</v>
      </c>
      <c r="E2330" s="26">
        <v>5294</v>
      </c>
      <c r="F2330" s="26">
        <v>6276</v>
      </c>
      <c r="G2330" s="26">
        <v>6019</v>
      </c>
      <c r="H2330" s="26">
        <v>6432</v>
      </c>
      <c r="I2330" s="26">
        <v>7310</v>
      </c>
      <c r="J2330" s="26">
        <v>7718</v>
      </c>
      <c r="K2330" s="26">
        <v>9141</v>
      </c>
      <c r="L2330" s="26">
        <v>9507</v>
      </c>
      <c r="M2330" s="26">
        <v>8603</v>
      </c>
      <c r="N2330" s="26">
        <v>8950</v>
      </c>
    </row>
    <row r="2331" spans="1:14" x14ac:dyDescent="0.2">
      <c r="A2331" s="26"/>
      <c r="B2331" s="27" t="s">
        <v>5</v>
      </c>
      <c r="C2331" s="26">
        <v>8</v>
      </c>
      <c r="D2331" s="26">
        <v>57</v>
      </c>
      <c r="E2331" s="26">
        <v>97</v>
      </c>
      <c r="F2331" s="26">
        <v>172</v>
      </c>
      <c r="G2331" s="26">
        <v>189</v>
      </c>
      <c r="H2331" s="26">
        <v>261</v>
      </c>
      <c r="I2331" s="26">
        <v>407</v>
      </c>
      <c r="J2331" s="26">
        <v>342</v>
      </c>
      <c r="K2331" s="26">
        <v>524</v>
      </c>
      <c r="L2331" s="26">
        <v>199</v>
      </c>
      <c r="M2331" s="26">
        <v>408</v>
      </c>
      <c r="N2331" s="26">
        <v>414</v>
      </c>
    </row>
    <row r="2332" spans="1:14" x14ac:dyDescent="0.2">
      <c r="A2332" s="26"/>
      <c r="B2332" s="27" t="s">
        <v>6</v>
      </c>
      <c r="C2332" s="26">
        <v>891</v>
      </c>
      <c r="D2332" s="26">
        <v>1126</v>
      </c>
      <c r="E2332" s="26">
        <v>1528</v>
      </c>
      <c r="F2332" s="26">
        <v>1455</v>
      </c>
      <c r="G2332" s="26">
        <v>1230</v>
      </c>
      <c r="H2332" s="26">
        <v>1262</v>
      </c>
      <c r="I2332" s="26">
        <v>1304</v>
      </c>
      <c r="J2332" s="26">
        <v>1291</v>
      </c>
      <c r="K2332" s="26">
        <v>1718</v>
      </c>
      <c r="L2332" s="26">
        <v>1688</v>
      </c>
      <c r="M2332" s="26">
        <v>1482</v>
      </c>
      <c r="N2332" s="26">
        <v>1480</v>
      </c>
    </row>
    <row r="2333" spans="1:14" x14ac:dyDescent="0.2">
      <c r="A2333" s="26"/>
      <c r="B2333" s="27" t="s">
        <v>7</v>
      </c>
      <c r="C2333" s="26">
        <v>386</v>
      </c>
      <c r="D2333" s="26">
        <v>524</v>
      </c>
      <c r="E2333" s="26">
        <v>623</v>
      </c>
      <c r="F2333" s="26">
        <v>978</v>
      </c>
      <c r="G2333" s="26">
        <v>826</v>
      </c>
      <c r="H2333" s="26">
        <v>724</v>
      </c>
      <c r="I2333" s="26">
        <v>1221</v>
      </c>
      <c r="J2333" s="26">
        <v>1176</v>
      </c>
      <c r="K2333" s="26">
        <v>1334</v>
      </c>
      <c r="L2333" s="26">
        <v>1903</v>
      </c>
      <c r="M2333" s="26">
        <v>1779</v>
      </c>
      <c r="N2333" s="26">
        <v>1610</v>
      </c>
    </row>
    <row r="2334" spans="1:14" x14ac:dyDescent="0.2">
      <c r="A2334" s="26"/>
      <c r="B2334" s="27" t="s">
        <v>8</v>
      </c>
      <c r="C2334" s="26">
        <v>439</v>
      </c>
      <c r="D2334" s="26">
        <v>531</v>
      </c>
      <c r="E2334" s="26">
        <v>647</v>
      </c>
      <c r="F2334" s="26">
        <v>729</v>
      </c>
      <c r="G2334" s="26">
        <v>648</v>
      </c>
      <c r="H2334" s="26">
        <v>816</v>
      </c>
      <c r="I2334" s="26">
        <v>680</v>
      </c>
      <c r="J2334" s="26">
        <v>741</v>
      </c>
      <c r="K2334" s="26">
        <v>785</v>
      </c>
      <c r="L2334" s="26">
        <v>677</v>
      </c>
      <c r="M2334" s="26">
        <v>682</v>
      </c>
      <c r="N2334" s="26">
        <v>764</v>
      </c>
    </row>
    <row r="2335" spans="1:14" x14ac:dyDescent="0.2">
      <c r="A2335" s="26"/>
      <c r="B2335" s="27" t="s">
        <v>9</v>
      </c>
      <c r="C2335" s="26">
        <v>154</v>
      </c>
      <c r="D2335" s="26">
        <v>243</v>
      </c>
      <c r="E2335" s="26">
        <v>281</v>
      </c>
      <c r="F2335" s="26">
        <v>276</v>
      </c>
      <c r="G2335" s="26">
        <v>239</v>
      </c>
      <c r="H2335" s="26">
        <v>239</v>
      </c>
      <c r="I2335" s="26">
        <v>279</v>
      </c>
      <c r="J2335" s="26">
        <v>297</v>
      </c>
      <c r="K2335" s="26">
        <v>253</v>
      </c>
      <c r="L2335" s="26">
        <v>203</v>
      </c>
      <c r="M2335" s="26">
        <v>209</v>
      </c>
      <c r="N2335" s="26">
        <v>198</v>
      </c>
    </row>
    <row r="2336" spans="1:14" x14ac:dyDescent="0.2">
      <c r="A2336" s="26"/>
      <c r="B2336" s="27" t="s">
        <v>10</v>
      </c>
      <c r="C2336" s="26">
        <v>538</v>
      </c>
      <c r="D2336" s="26">
        <v>722</v>
      </c>
      <c r="E2336" s="26">
        <v>1026</v>
      </c>
      <c r="F2336" s="26">
        <v>1378</v>
      </c>
      <c r="G2336" s="26">
        <v>1568</v>
      </c>
      <c r="H2336" s="26">
        <v>1673</v>
      </c>
      <c r="I2336" s="26">
        <v>1727</v>
      </c>
      <c r="J2336" s="26">
        <v>1984</v>
      </c>
      <c r="K2336" s="26">
        <v>2554</v>
      </c>
      <c r="L2336" s="26">
        <v>2361</v>
      </c>
      <c r="M2336" s="26">
        <v>1762</v>
      </c>
      <c r="N2336" s="26">
        <v>2341</v>
      </c>
    </row>
    <row r="2337" spans="1:14" x14ac:dyDescent="0.2">
      <c r="A2337" s="26"/>
      <c r="B2337" s="27" t="s">
        <v>11</v>
      </c>
      <c r="C2337" s="26">
        <v>90</v>
      </c>
      <c r="D2337" s="26">
        <v>105</v>
      </c>
      <c r="E2337" s="26">
        <v>110</v>
      </c>
      <c r="F2337" s="26">
        <v>179</v>
      </c>
      <c r="G2337" s="26">
        <v>203</v>
      </c>
      <c r="H2337" s="26">
        <v>260</v>
      </c>
      <c r="I2337" s="26">
        <v>296</v>
      </c>
      <c r="J2337" s="26">
        <v>330</v>
      </c>
      <c r="K2337" s="26">
        <v>473</v>
      </c>
      <c r="L2337" s="26">
        <v>442</v>
      </c>
      <c r="M2337" s="26">
        <v>379</v>
      </c>
      <c r="N2337" s="26">
        <v>355</v>
      </c>
    </row>
    <row r="2338" spans="1:14" x14ac:dyDescent="0.2">
      <c r="A2338" s="26"/>
      <c r="B2338" s="27" t="s">
        <v>12</v>
      </c>
      <c r="C2338" s="26">
        <v>1194</v>
      </c>
      <c r="D2338" s="26">
        <v>1173</v>
      </c>
      <c r="E2338" s="26">
        <v>982</v>
      </c>
      <c r="F2338" s="26">
        <v>1109</v>
      </c>
      <c r="G2338" s="26">
        <v>1116</v>
      </c>
      <c r="H2338" s="26">
        <v>1197</v>
      </c>
      <c r="I2338" s="26">
        <v>1396</v>
      </c>
      <c r="J2338" s="26">
        <v>1557</v>
      </c>
      <c r="K2338" s="26">
        <v>1500</v>
      </c>
      <c r="L2338" s="26">
        <v>2034</v>
      </c>
      <c r="M2338" s="26">
        <v>1902</v>
      </c>
      <c r="N2338" s="26">
        <v>1788</v>
      </c>
    </row>
    <row r="2339" spans="1:14" x14ac:dyDescent="0.2">
      <c r="A2339" s="26" t="s">
        <v>280</v>
      </c>
      <c r="B2339" s="27" t="s">
        <v>1</v>
      </c>
      <c r="C2339" s="26">
        <v>9.5142399999999991</v>
      </c>
      <c r="D2339" s="26">
        <v>11.792</v>
      </c>
      <c r="E2339" s="26">
        <v>21.863600000000002</v>
      </c>
      <c r="F2339" s="26">
        <v>29.881900000000002</v>
      </c>
      <c r="G2339" s="26">
        <v>27.026900000000001</v>
      </c>
      <c r="H2339" s="26">
        <v>33.836300000000001</v>
      </c>
      <c r="I2339" s="26">
        <v>44.005099999999999</v>
      </c>
      <c r="J2339" s="26">
        <v>27.559699999999999</v>
      </c>
      <c r="K2339" s="26">
        <v>18.019300000000001</v>
      </c>
      <c r="L2339" s="26">
        <v>15.066394000000001</v>
      </c>
      <c r="M2339" s="26">
        <v>16.123348</v>
      </c>
      <c r="N2339" s="26">
        <v>19.338314</v>
      </c>
    </row>
    <row r="2340" spans="1:14" x14ac:dyDescent="0.2">
      <c r="A2340" s="26"/>
      <c r="B2340" s="27" t="s">
        <v>61</v>
      </c>
      <c r="C2340" s="26">
        <v>0.102793</v>
      </c>
      <c r="D2340" s="26" t="s">
        <v>13</v>
      </c>
      <c r="E2340" s="26">
        <v>1.8267500000000001</v>
      </c>
      <c r="F2340" s="26">
        <v>0.46133999999999997</v>
      </c>
      <c r="G2340" s="26">
        <v>0.93857599999999997</v>
      </c>
      <c r="H2340" s="26">
        <v>1.42092</v>
      </c>
      <c r="I2340" s="26">
        <v>1.71618</v>
      </c>
      <c r="J2340" s="26">
        <v>2.0980099999999999</v>
      </c>
      <c r="K2340" s="26">
        <v>1.92883</v>
      </c>
      <c r="L2340" s="26" t="s">
        <v>13</v>
      </c>
      <c r="M2340" s="26" t="s">
        <v>13</v>
      </c>
      <c r="N2340" s="26" t="s">
        <v>13</v>
      </c>
    </row>
    <row r="2341" spans="1:14" x14ac:dyDescent="0.2">
      <c r="A2341" s="26"/>
      <c r="B2341" s="27" t="s">
        <v>2</v>
      </c>
      <c r="C2341" s="26">
        <v>2.8044099999999998</v>
      </c>
      <c r="D2341" s="26">
        <v>3.10433</v>
      </c>
      <c r="E2341" s="26">
        <v>3.0990899999999999</v>
      </c>
      <c r="F2341" s="26">
        <v>4.7931999999999997</v>
      </c>
      <c r="G2341" s="26">
        <v>4.1162999999999998</v>
      </c>
      <c r="H2341" s="26">
        <v>5.26525</v>
      </c>
      <c r="I2341" s="26">
        <v>5.31203</v>
      </c>
      <c r="J2341" s="26">
        <v>5.0752699999999997</v>
      </c>
      <c r="K2341" s="26">
        <v>4.94468</v>
      </c>
      <c r="L2341" s="26" t="s">
        <v>13</v>
      </c>
      <c r="M2341" s="26" t="s">
        <v>13</v>
      </c>
      <c r="N2341" s="26" t="s">
        <v>13</v>
      </c>
    </row>
    <row r="2342" spans="1:14" x14ac:dyDescent="0.2">
      <c r="A2342" s="26"/>
      <c r="B2342" s="27" t="s">
        <v>3</v>
      </c>
      <c r="C2342" s="26">
        <v>4.04054</v>
      </c>
      <c r="D2342" s="26">
        <v>4.9611200000000002</v>
      </c>
      <c r="E2342" s="26">
        <v>5.8880600000000003</v>
      </c>
      <c r="F2342" s="26">
        <v>7.2250899999999998</v>
      </c>
      <c r="G2342" s="26">
        <v>6.28017</v>
      </c>
      <c r="H2342" s="26">
        <v>7.4081799999999998</v>
      </c>
      <c r="I2342" s="26">
        <v>9.6529399999999992</v>
      </c>
      <c r="J2342" s="26">
        <v>9.4993300000000005</v>
      </c>
      <c r="K2342" s="26">
        <v>6.0463800000000001</v>
      </c>
      <c r="L2342" s="26" t="s">
        <v>13</v>
      </c>
      <c r="M2342" s="26" t="s">
        <v>13</v>
      </c>
      <c r="N2342" s="26" t="s">
        <v>13</v>
      </c>
    </row>
    <row r="2343" spans="1:14" x14ac:dyDescent="0.2">
      <c r="A2343" s="26"/>
      <c r="B2343" s="27" t="s">
        <v>4</v>
      </c>
      <c r="C2343" s="26">
        <v>2.566497</v>
      </c>
      <c r="D2343" s="26">
        <v>3.72655</v>
      </c>
      <c r="E2343" s="26">
        <v>11.0497</v>
      </c>
      <c r="F2343" s="26">
        <v>17.402270000000001</v>
      </c>
      <c r="G2343" s="26">
        <v>15.691853999999999</v>
      </c>
      <c r="H2343" s="26">
        <v>19.741949999999999</v>
      </c>
      <c r="I2343" s="26">
        <v>27.32395</v>
      </c>
      <c r="J2343" s="26">
        <v>10.887090000000001</v>
      </c>
      <c r="K2343" s="26">
        <v>5.0994099999999998</v>
      </c>
      <c r="L2343" s="26" t="s">
        <v>13</v>
      </c>
      <c r="M2343" s="26" t="s">
        <v>13</v>
      </c>
      <c r="N2343" s="26" t="s">
        <v>13</v>
      </c>
    </row>
    <row r="2344" spans="1:14" x14ac:dyDescent="0.2">
      <c r="A2344" s="26"/>
      <c r="B2344" s="27" t="s">
        <v>5</v>
      </c>
      <c r="C2344" s="26">
        <v>4.48203E-2</v>
      </c>
      <c r="D2344" s="26">
        <v>0.27002100000000001</v>
      </c>
      <c r="E2344" s="26">
        <v>8.1400199999999998</v>
      </c>
      <c r="F2344" s="26">
        <v>7.8856000000000002</v>
      </c>
      <c r="G2344" s="26">
        <v>3.5027400000000002</v>
      </c>
      <c r="H2344" s="26">
        <v>5.7658199999999997</v>
      </c>
      <c r="I2344" s="26">
        <v>12.181800000000001</v>
      </c>
      <c r="J2344" s="26">
        <v>3.6239300000000001</v>
      </c>
      <c r="K2344" s="26" t="s">
        <v>13</v>
      </c>
      <c r="L2344" s="26" t="s">
        <v>13</v>
      </c>
      <c r="M2344" s="26" t="s">
        <v>13</v>
      </c>
      <c r="N2344" s="26" t="s">
        <v>13</v>
      </c>
    </row>
    <row r="2345" spans="1:14" x14ac:dyDescent="0.2">
      <c r="A2345" s="26"/>
      <c r="B2345" s="27" t="s">
        <v>6</v>
      </c>
      <c r="C2345" s="26">
        <v>4.7004400000000002E-2</v>
      </c>
      <c r="D2345" s="26">
        <v>5.7310699999999999E-2</v>
      </c>
      <c r="E2345" s="26">
        <v>4.5557399999999998E-2</v>
      </c>
      <c r="F2345" s="26">
        <v>7.8143099999999993E-2</v>
      </c>
      <c r="G2345" s="26">
        <v>6.28306E-2</v>
      </c>
      <c r="H2345" s="26">
        <v>8.6608599999999994E-2</v>
      </c>
      <c r="I2345" s="26">
        <v>7.5904200000000005E-2</v>
      </c>
      <c r="J2345" s="26">
        <v>6.6107299999999994E-2</v>
      </c>
      <c r="K2345" s="26">
        <v>7.4394699999999994E-2</v>
      </c>
      <c r="L2345" s="26" t="s">
        <v>13</v>
      </c>
      <c r="M2345" s="26" t="s">
        <v>13</v>
      </c>
      <c r="N2345" s="26" t="s">
        <v>13</v>
      </c>
    </row>
    <row r="2346" spans="1:14" x14ac:dyDescent="0.2">
      <c r="A2346" s="26"/>
      <c r="B2346" s="27" t="s">
        <v>7</v>
      </c>
      <c r="C2346" s="26">
        <v>3.7691500000000003E-2</v>
      </c>
      <c r="D2346" s="26">
        <v>5.8425100000000001E-2</v>
      </c>
      <c r="E2346" s="26">
        <v>0.11773400000000001</v>
      </c>
      <c r="F2346" s="26">
        <v>6.9430000000000006E-2</v>
      </c>
      <c r="G2346" s="26">
        <v>7.2556399999999993E-2</v>
      </c>
      <c r="H2346" s="26">
        <v>8.8965900000000001E-2</v>
      </c>
      <c r="I2346" s="26">
        <v>0.13547899999999999</v>
      </c>
      <c r="J2346" s="26">
        <v>7.4381799999999998E-2</v>
      </c>
      <c r="K2346" s="26">
        <v>5.5688000000000001E-2</v>
      </c>
      <c r="L2346" s="26" t="s">
        <v>13</v>
      </c>
      <c r="M2346" s="26" t="s">
        <v>13</v>
      </c>
      <c r="N2346" s="26" t="s">
        <v>13</v>
      </c>
    </row>
    <row r="2347" spans="1:14" x14ac:dyDescent="0.2">
      <c r="A2347" s="26"/>
      <c r="B2347" s="27" t="s">
        <v>8</v>
      </c>
      <c r="C2347" s="26" t="s">
        <v>13</v>
      </c>
      <c r="D2347" s="26" t="s">
        <v>13</v>
      </c>
      <c r="E2347" s="26" t="s">
        <v>13</v>
      </c>
      <c r="F2347" s="26" t="s">
        <v>13</v>
      </c>
      <c r="G2347" s="26" t="s">
        <v>13</v>
      </c>
      <c r="H2347" s="26" t="s">
        <v>13</v>
      </c>
      <c r="I2347" s="26" t="s">
        <v>13</v>
      </c>
      <c r="J2347" s="26" t="s">
        <v>13</v>
      </c>
      <c r="K2347" s="26" t="s">
        <v>13</v>
      </c>
      <c r="L2347" s="26" t="s">
        <v>13</v>
      </c>
      <c r="M2347" s="26" t="s">
        <v>13</v>
      </c>
      <c r="N2347" s="26" t="s">
        <v>13</v>
      </c>
    </row>
    <row r="2348" spans="1:14" x14ac:dyDescent="0.2">
      <c r="A2348" s="26"/>
      <c r="B2348" s="27" t="s">
        <v>9</v>
      </c>
      <c r="C2348" s="26">
        <v>0.59507100000000002</v>
      </c>
      <c r="D2348" s="26">
        <v>0.528474</v>
      </c>
      <c r="E2348" s="26">
        <v>0.52610800000000002</v>
      </c>
      <c r="F2348" s="26">
        <v>0.80552699999999999</v>
      </c>
      <c r="G2348" s="26">
        <v>0.497643</v>
      </c>
      <c r="H2348" s="26">
        <v>0.54984200000000005</v>
      </c>
      <c r="I2348" s="26">
        <v>0.55562400000000001</v>
      </c>
      <c r="J2348" s="26">
        <v>0.59561799999999998</v>
      </c>
      <c r="K2348" s="26">
        <v>0.561276</v>
      </c>
      <c r="L2348" s="26" t="s">
        <v>13</v>
      </c>
      <c r="M2348" s="26" t="s">
        <v>13</v>
      </c>
      <c r="N2348" s="26" t="s">
        <v>13</v>
      </c>
    </row>
    <row r="2349" spans="1:14" x14ac:dyDescent="0.2">
      <c r="A2349" s="26"/>
      <c r="B2349" s="27" t="s">
        <v>10</v>
      </c>
      <c r="C2349" s="26">
        <v>0.78298999999999996</v>
      </c>
      <c r="D2349" s="26">
        <v>0.68009200000000003</v>
      </c>
      <c r="E2349" s="26">
        <v>0.63226700000000002</v>
      </c>
      <c r="F2349" s="26">
        <v>1.7222</v>
      </c>
      <c r="G2349" s="26">
        <v>3.3661099999999999</v>
      </c>
      <c r="H2349" s="26">
        <v>5.2167199999999996</v>
      </c>
      <c r="I2349" s="26">
        <v>5.1294700000000004</v>
      </c>
      <c r="J2349" s="26">
        <v>4.3386300000000002</v>
      </c>
      <c r="K2349" s="26">
        <v>3.5137200000000002</v>
      </c>
      <c r="L2349" s="26" t="s">
        <v>13</v>
      </c>
      <c r="M2349" s="26" t="s">
        <v>13</v>
      </c>
      <c r="N2349" s="26" t="s">
        <v>13</v>
      </c>
    </row>
    <row r="2350" spans="1:14" x14ac:dyDescent="0.2">
      <c r="A2350" s="26"/>
      <c r="B2350" s="27" t="s">
        <v>11</v>
      </c>
      <c r="C2350" s="26" t="s">
        <v>13</v>
      </c>
      <c r="D2350" s="26" t="s">
        <v>13</v>
      </c>
      <c r="E2350" s="26" t="s">
        <v>13</v>
      </c>
      <c r="F2350" s="26" t="s">
        <v>13</v>
      </c>
      <c r="G2350" s="26" t="s">
        <v>13</v>
      </c>
      <c r="H2350" s="26" t="s">
        <v>13</v>
      </c>
      <c r="I2350" s="26" t="s">
        <v>13</v>
      </c>
      <c r="J2350" s="26" t="s">
        <v>13</v>
      </c>
      <c r="K2350" s="26" t="s">
        <v>13</v>
      </c>
      <c r="L2350" s="26" t="s">
        <v>13</v>
      </c>
      <c r="M2350" s="26" t="s">
        <v>13</v>
      </c>
      <c r="N2350" s="26" t="s">
        <v>13</v>
      </c>
    </row>
    <row r="2351" spans="1:14" x14ac:dyDescent="0.2">
      <c r="A2351" s="26"/>
      <c r="B2351" s="27" t="s">
        <v>12</v>
      </c>
      <c r="C2351" s="26">
        <v>1.05891</v>
      </c>
      <c r="D2351" s="26">
        <v>2.1322000000000001</v>
      </c>
      <c r="E2351" s="26">
        <v>1.58806</v>
      </c>
      <c r="F2351" s="26">
        <v>6.8414000000000001</v>
      </c>
      <c r="G2351" s="26">
        <v>8.18994</v>
      </c>
      <c r="H2351" s="26">
        <v>8.0340399999999992</v>
      </c>
      <c r="I2351" s="26">
        <v>9.2455800000000004</v>
      </c>
      <c r="J2351" s="26">
        <v>2.18838</v>
      </c>
      <c r="K2351" s="26">
        <v>0.89428200000000002</v>
      </c>
      <c r="L2351" s="26" t="s">
        <v>13</v>
      </c>
      <c r="M2351" s="26" t="s">
        <v>13</v>
      </c>
      <c r="N2351" s="26" t="s">
        <v>13</v>
      </c>
    </row>
    <row r="2352" spans="1:14" x14ac:dyDescent="0.2">
      <c r="A2352" s="26" t="s">
        <v>281</v>
      </c>
      <c r="B2352" s="27" t="s">
        <v>1</v>
      </c>
      <c r="C2352" s="26">
        <v>608.84299999999996</v>
      </c>
      <c r="D2352" s="26">
        <v>770.48099999999999</v>
      </c>
      <c r="E2352" s="26">
        <v>977.23800000000006</v>
      </c>
      <c r="F2352" s="26">
        <v>1257.4000000000001</v>
      </c>
      <c r="G2352" s="26">
        <v>1392.95</v>
      </c>
      <c r="H2352" s="26">
        <v>1802.65</v>
      </c>
      <c r="I2352" s="26">
        <v>2434.5500000000002</v>
      </c>
      <c r="J2352" s="26">
        <v>2485.21</v>
      </c>
      <c r="K2352" s="26">
        <v>2774.29</v>
      </c>
      <c r="L2352" s="26">
        <v>2706.866</v>
      </c>
      <c r="M2352" s="26">
        <v>2722.4870000000001</v>
      </c>
      <c r="N2352" s="26">
        <v>2271.1310960000001</v>
      </c>
    </row>
    <row r="2353" spans="1:14" x14ac:dyDescent="0.2">
      <c r="A2353" s="26"/>
      <c r="B2353" s="27" t="s">
        <v>61</v>
      </c>
      <c r="C2353" s="26" t="s">
        <v>13</v>
      </c>
      <c r="D2353" s="26" t="s">
        <v>13</v>
      </c>
      <c r="E2353" s="26" t="s">
        <v>13</v>
      </c>
      <c r="F2353" s="26" t="s">
        <v>13</v>
      </c>
      <c r="G2353" s="26" t="s">
        <v>13</v>
      </c>
      <c r="H2353" s="26" t="s">
        <v>13</v>
      </c>
      <c r="I2353" s="26">
        <v>27.513000000000002</v>
      </c>
      <c r="J2353" s="26">
        <v>13.186999999999999</v>
      </c>
      <c r="K2353" s="26">
        <v>5.6580000000000004</v>
      </c>
      <c r="L2353" s="26">
        <v>3.2629999999999999</v>
      </c>
      <c r="M2353" s="26">
        <v>2.2280000000000002</v>
      </c>
      <c r="N2353" s="26">
        <v>1.517455</v>
      </c>
    </row>
    <row r="2354" spans="1:14" x14ac:dyDescent="0.2">
      <c r="A2354" s="26"/>
      <c r="B2354" s="27" t="s">
        <v>2</v>
      </c>
      <c r="C2354" s="26">
        <v>354.46300000000002</v>
      </c>
      <c r="D2354" s="26">
        <v>469.52</v>
      </c>
      <c r="E2354" s="26">
        <v>621.91300000000001</v>
      </c>
      <c r="F2354" s="26">
        <v>886.95100000000002</v>
      </c>
      <c r="G2354" s="26">
        <v>891.21199999999999</v>
      </c>
      <c r="H2354" s="26">
        <v>1059.1199999999999</v>
      </c>
      <c r="I2354" s="26">
        <v>1181.1500000000001</v>
      </c>
      <c r="J2354" s="26">
        <v>1260.2</v>
      </c>
      <c r="K2354" s="26">
        <v>1200.32</v>
      </c>
      <c r="L2354" s="26">
        <v>1148.7429999999999</v>
      </c>
      <c r="M2354" s="26">
        <v>1166.624</v>
      </c>
      <c r="N2354" s="26">
        <v>968.59071600000004</v>
      </c>
    </row>
    <row r="2355" spans="1:14" x14ac:dyDescent="0.2">
      <c r="A2355" s="26"/>
      <c r="B2355" s="27" t="s">
        <v>3</v>
      </c>
      <c r="C2355" s="26">
        <v>124.422</v>
      </c>
      <c r="D2355" s="26">
        <v>122.923</v>
      </c>
      <c r="E2355" s="26">
        <v>131.983</v>
      </c>
      <c r="F2355" s="26">
        <v>155.54300000000001</v>
      </c>
      <c r="G2355" s="26">
        <v>191.512</v>
      </c>
      <c r="H2355" s="26">
        <v>319.96499999999997</v>
      </c>
      <c r="I2355" s="26">
        <v>404.65600000000001</v>
      </c>
      <c r="J2355" s="26">
        <v>484.19600000000003</v>
      </c>
      <c r="K2355" s="26">
        <v>554.92700000000002</v>
      </c>
      <c r="L2355" s="26">
        <v>221.50299999999999</v>
      </c>
      <c r="M2355" s="26">
        <v>432.57499999999999</v>
      </c>
      <c r="N2355" s="26">
        <v>386.04251900000003</v>
      </c>
    </row>
    <row r="2356" spans="1:14" x14ac:dyDescent="0.2">
      <c r="A2356" s="26"/>
      <c r="B2356" s="27" t="s">
        <v>4</v>
      </c>
      <c r="C2356" s="26">
        <v>129.958</v>
      </c>
      <c r="D2356" s="26">
        <v>178.03800000000001</v>
      </c>
      <c r="E2356" s="26">
        <v>223.34200000000001</v>
      </c>
      <c r="F2356" s="26">
        <v>214.90600000000001</v>
      </c>
      <c r="G2356" s="26">
        <v>310.226</v>
      </c>
      <c r="H2356" s="26">
        <v>423.565</v>
      </c>
      <c r="I2356" s="26">
        <v>821.22500000000002</v>
      </c>
      <c r="J2356" s="26">
        <v>727.62699999999995</v>
      </c>
      <c r="K2356" s="26">
        <v>1013.386</v>
      </c>
      <c r="L2356" s="26">
        <v>1333.357</v>
      </c>
      <c r="M2356" s="26">
        <v>1121.06</v>
      </c>
      <c r="N2356" s="26">
        <v>914.98040400000002</v>
      </c>
    </row>
    <row r="2357" spans="1:14" x14ac:dyDescent="0.2">
      <c r="A2357" s="26"/>
      <c r="B2357" s="27" t="s">
        <v>5</v>
      </c>
      <c r="C2357" s="26" t="s">
        <v>13</v>
      </c>
      <c r="D2357" s="26" t="s">
        <v>13</v>
      </c>
      <c r="E2357" s="26" t="s">
        <v>13</v>
      </c>
      <c r="F2357" s="26" t="s">
        <v>13</v>
      </c>
      <c r="G2357" s="26" t="s">
        <v>13</v>
      </c>
      <c r="H2357" s="26" t="s">
        <v>13</v>
      </c>
      <c r="I2357" s="26">
        <v>197.42500000000001</v>
      </c>
      <c r="J2357" s="26">
        <v>196.386</v>
      </c>
      <c r="K2357" s="26">
        <v>177.99799999999999</v>
      </c>
      <c r="L2357" s="26">
        <v>160.63499999999999</v>
      </c>
      <c r="M2357" s="26">
        <v>110.431</v>
      </c>
      <c r="N2357" s="26">
        <v>76.144424000000001</v>
      </c>
    </row>
    <row r="2358" spans="1:14" x14ac:dyDescent="0.2">
      <c r="A2358" s="26"/>
      <c r="B2358" s="27" t="s">
        <v>6</v>
      </c>
      <c r="C2358" s="26">
        <v>47.914000000000001</v>
      </c>
      <c r="D2358" s="26">
        <v>56.937199999999997</v>
      </c>
      <c r="E2358" s="26">
        <v>75.476600000000005</v>
      </c>
      <c r="F2358" s="26">
        <v>91.509500000000003</v>
      </c>
      <c r="G2358" s="26">
        <v>68.367199999999997</v>
      </c>
      <c r="H2358" s="26">
        <v>56.990099999999998</v>
      </c>
      <c r="I2358" s="26">
        <v>89.366100000000003</v>
      </c>
      <c r="J2358" s="26">
        <v>79.977000000000004</v>
      </c>
      <c r="K2358" s="26">
        <v>73.438999999999993</v>
      </c>
      <c r="L2358" s="26">
        <v>76.891000000000005</v>
      </c>
      <c r="M2358" s="26">
        <v>71.069999999999993</v>
      </c>
      <c r="N2358" s="26">
        <v>66.835693000000006</v>
      </c>
    </row>
    <row r="2359" spans="1:14" x14ac:dyDescent="0.2">
      <c r="A2359" s="26"/>
      <c r="B2359" s="27" t="s">
        <v>7</v>
      </c>
      <c r="C2359" s="26">
        <v>3.27</v>
      </c>
      <c r="D2359" s="26">
        <v>3.3</v>
      </c>
      <c r="E2359" s="26">
        <v>4.2</v>
      </c>
      <c r="F2359" s="26">
        <v>4.9800000000000004</v>
      </c>
      <c r="G2359" s="26">
        <v>5.3263999999999996</v>
      </c>
      <c r="H2359" s="26">
        <v>6.7736799999999997</v>
      </c>
      <c r="I2359" s="26">
        <v>9.4381500000000003</v>
      </c>
      <c r="J2359" s="26">
        <v>22.196000000000002</v>
      </c>
      <c r="K2359" s="26">
        <v>7.8890000000000002</v>
      </c>
      <c r="L2359" s="26">
        <v>9.4489999999999998</v>
      </c>
      <c r="M2359" s="26">
        <v>9.4369999999999994</v>
      </c>
      <c r="N2359" s="26">
        <v>9.6938800000000001</v>
      </c>
    </row>
    <row r="2360" spans="1:14" x14ac:dyDescent="0.2">
      <c r="A2360" s="26"/>
      <c r="B2360" s="27" t="s">
        <v>8</v>
      </c>
      <c r="C2360" s="26">
        <v>1.4635</v>
      </c>
      <c r="D2360" s="26">
        <v>10.6334</v>
      </c>
      <c r="E2360" s="26">
        <v>4.7928899999999999</v>
      </c>
      <c r="F2360" s="26">
        <v>1.79769</v>
      </c>
      <c r="G2360" s="26">
        <v>3.2543799999999998</v>
      </c>
      <c r="H2360" s="26">
        <v>2.81026</v>
      </c>
      <c r="I2360" s="26">
        <v>8.2757199999999997</v>
      </c>
      <c r="J2360" s="26">
        <v>11.313000000000001</v>
      </c>
      <c r="K2360" s="26">
        <v>14.777200000000001</v>
      </c>
      <c r="L2360" s="26">
        <v>12.183999999999999</v>
      </c>
      <c r="M2360" s="26">
        <v>13.771000000000001</v>
      </c>
      <c r="N2360" s="26">
        <v>19.741744000000001</v>
      </c>
    </row>
    <row r="2361" spans="1:14" x14ac:dyDescent="0.2">
      <c r="A2361" s="26"/>
      <c r="B2361" s="27" t="s">
        <v>9</v>
      </c>
      <c r="C2361" s="26">
        <v>31.778700000000001</v>
      </c>
      <c r="D2361" s="26">
        <v>30.906700000000001</v>
      </c>
      <c r="E2361" s="26">
        <v>27.001799999999999</v>
      </c>
      <c r="F2361" s="26">
        <v>31.919599999999999</v>
      </c>
      <c r="G2361" s="26">
        <v>34.732100000000003</v>
      </c>
      <c r="H2361" s="26">
        <v>49.170999999999999</v>
      </c>
      <c r="I2361" s="26">
        <v>74.0625</v>
      </c>
      <c r="J2361" s="26">
        <v>64.0214</v>
      </c>
      <c r="K2361" s="26">
        <v>131.05799999999999</v>
      </c>
      <c r="L2361" s="26">
        <v>75.965000000000003</v>
      </c>
      <c r="M2361" s="26">
        <v>81.760000000000005</v>
      </c>
      <c r="N2361" s="26">
        <v>54.383813000000004</v>
      </c>
    </row>
    <row r="2362" spans="1:14" x14ac:dyDescent="0.2">
      <c r="A2362" s="26"/>
      <c r="B2362" s="27" t="s">
        <v>10</v>
      </c>
      <c r="C2362" s="26">
        <v>30.072700000000001</v>
      </c>
      <c r="D2362" s="26">
        <v>61.647100000000002</v>
      </c>
      <c r="E2362" s="26">
        <v>92.212599999999995</v>
      </c>
      <c r="F2362" s="26">
        <v>61.264499999999998</v>
      </c>
      <c r="G2362" s="26">
        <v>182.839</v>
      </c>
      <c r="H2362" s="26">
        <v>279.35899999999998</v>
      </c>
      <c r="I2362" s="26">
        <v>405.37700000000001</v>
      </c>
      <c r="J2362" s="26">
        <v>312.54599999999999</v>
      </c>
      <c r="K2362" s="26">
        <v>555.875</v>
      </c>
      <c r="L2362" s="26">
        <v>957.13199999999995</v>
      </c>
      <c r="M2362" s="26">
        <v>807.26700000000005</v>
      </c>
      <c r="N2362" s="26">
        <v>642.74287100000004</v>
      </c>
    </row>
    <row r="2363" spans="1:14" x14ac:dyDescent="0.2">
      <c r="A2363" s="26"/>
      <c r="B2363" s="27" t="s">
        <v>11</v>
      </c>
      <c r="C2363" s="26" t="s">
        <v>13</v>
      </c>
      <c r="D2363" s="26" t="s">
        <v>13</v>
      </c>
      <c r="E2363" s="26" t="s">
        <v>13</v>
      </c>
      <c r="F2363" s="26" t="s">
        <v>13</v>
      </c>
      <c r="G2363" s="26" t="s">
        <v>13</v>
      </c>
      <c r="H2363" s="26" t="s">
        <v>13</v>
      </c>
      <c r="I2363" s="26">
        <v>15.9361</v>
      </c>
      <c r="J2363" s="26">
        <v>14.688599999999999</v>
      </c>
      <c r="K2363" s="26">
        <v>17.402799999999999</v>
      </c>
      <c r="L2363" s="26">
        <v>19.576000000000001</v>
      </c>
      <c r="M2363" s="26">
        <v>17.779</v>
      </c>
      <c r="N2363" s="26">
        <v>22.125841999999999</v>
      </c>
    </row>
    <row r="2364" spans="1:14" x14ac:dyDescent="0.2">
      <c r="A2364" s="26"/>
      <c r="B2364" s="27" t="s">
        <v>12</v>
      </c>
      <c r="C2364" s="26">
        <v>15.459</v>
      </c>
      <c r="D2364" s="26">
        <v>14.6143</v>
      </c>
      <c r="E2364" s="26">
        <v>19.657900000000001</v>
      </c>
      <c r="F2364" s="26">
        <v>23.433599999999998</v>
      </c>
      <c r="G2364" s="26">
        <v>15.7087</v>
      </c>
      <c r="H2364" s="26">
        <v>28.461600000000001</v>
      </c>
      <c r="I2364" s="26">
        <v>21.350200000000001</v>
      </c>
      <c r="J2364" s="26">
        <v>26.499700000000001</v>
      </c>
      <c r="K2364" s="26">
        <v>34.944000000000003</v>
      </c>
      <c r="L2364" s="26">
        <v>21.524999999999999</v>
      </c>
      <c r="M2364" s="26">
        <v>9.5459999999999994</v>
      </c>
      <c r="N2364" s="26">
        <v>23.312138000000001</v>
      </c>
    </row>
    <row r="2365" spans="1:14" x14ac:dyDescent="0.2">
      <c r="A2365" s="26" t="s">
        <v>282</v>
      </c>
      <c r="B2365" s="27" t="s">
        <v>1</v>
      </c>
      <c r="C2365" s="26">
        <v>7575</v>
      </c>
      <c r="D2365" s="26">
        <v>9205</v>
      </c>
      <c r="E2365" s="26">
        <v>11790</v>
      </c>
      <c r="F2365" s="26">
        <v>16208</v>
      </c>
      <c r="G2365" s="26">
        <v>11560</v>
      </c>
      <c r="H2365" s="26">
        <v>12712</v>
      </c>
      <c r="I2365" s="26">
        <v>13383</v>
      </c>
      <c r="J2365" s="26">
        <v>14589</v>
      </c>
      <c r="K2365" s="26">
        <v>16119</v>
      </c>
      <c r="L2365" s="26">
        <v>12362</v>
      </c>
      <c r="M2365" s="26">
        <v>10691</v>
      </c>
      <c r="N2365" s="26">
        <v>11185</v>
      </c>
    </row>
    <row r="2366" spans="1:14" x14ac:dyDescent="0.2">
      <c r="A2366" s="26"/>
      <c r="B2366" s="27" t="s">
        <v>61</v>
      </c>
      <c r="C2366" s="26">
        <v>27</v>
      </c>
      <c r="D2366" s="26">
        <v>41</v>
      </c>
      <c r="E2366" s="26">
        <v>49</v>
      </c>
      <c r="F2366" s="26">
        <v>54</v>
      </c>
      <c r="G2366" s="26">
        <v>55</v>
      </c>
      <c r="H2366" s="26">
        <v>52</v>
      </c>
      <c r="I2366" s="26">
        <v>52</v>
      </c>
      <c r="J2366" s="26">
        <v>58</v>
      </c>
      <c r="K2366" s="26">
        <v>135</v>
      </c>
      <c r="L2366" s="26">
        <v>136</v>
      </c>
      <c r="M2366" s="26">
        <v>149</v>
      </c>
      <c r="N2366" s="26">
        <v>95</v>
      </c>
    </row>
    <row r="2367" spans="1:14" x14ac:dyDescent="0.2">
      <c r="A2367" s="26"/>
      <c r="B2367" s="27" t="s">
        <v>2</v>
      </c>
      <c r="C2367" s="26">
        <v>2054</v>
      </c>
      <c r="D2367" s="26">
        <v>3216</v>
      </c>
      <c r="E2367" s="26">
        <v>3906</v>
      </c>
      <c r="F2367" s="26">
        <v>6644</v>
      </c>
      <c r="G2367" s="26">
        <v>3547</v>
      </c>
      <c r="H2367" s="26">
        <v>4083</v>
      </c>
      <c r="I2367" s="26">
        <v>3722</v>
      </c>
      <c r="J2367" s="26">
        <v>4036</v>
      </c>
      <c r="K2367" s="26">
        <v>4041</v>
      </c>
      <c r="L2367" s="26">
        <v>2727</v>
      </c>
      <c r="M2367" s="26">
        <v>1947</v>
      </c>
      <c r="N2367" s="26">
        <v>2147</v>
      </c>
    </row>
    <row r="2368" spans="1:14" x14ac:dyDescent="0.2">
      <c r="A2368" s="26"/>
      <c r="B2368" s="27" t="s">
        <v>3</v>
      </c>
      <c r="C2368" s="26">
        <v>2805</v>
      </c>
      <c r="D2368" s="26">
        <v>2834</v>
      </c>
      <c r="E2368" s="26">
        <v>3569</v>
      </c>
      <c r="F2368" s="26">
        <v>4023</v>
      </c>
      <c r="G2368" s="26">
        <v>3330</v>
      </c>
      <c r="H2368" s="26">
        <v>3742</v>
      </c>
      <c r="I2368" s="26">
        <v>4461</v>
      </c>
      <c r="J2368" s="26">
        <v>5104</v>
      </c>
      <c r="K2368" s="26">
        <v>5763</v>
      </c>
      <c r="L2368" s="26">
        <v>5061</v>
      </c>
      <c r="M2368" s="26">
        <v>4443</v>
      </c>
      <c r="N2368" s="26">
        <v>4987</v>
      </c>
    </row>
    <row r="2369" spans="1:14" x14ac:dyDescent="0.2">
      <c r="A2369" s="26"/>
      <c r="B2369" s="27" t="s">
        <v>4</v>
      </c>
      <c r="C2369" s="26">
        <v>2689</v>
      </c>
      <c r="D2369" s="26">
        <v>3114</v>
      </c>
      <c r="E2369" s="26">
        <v>4266</v>
      </c>
      <c r="F2369" s="26">
        <v>5487</v>
      </c>
      <c r="G2369" s="26">
        <v>4628</v>
      </c>
      <c r="H2369" s="26">
        <v>4835</v>
      </c>
      <c r="I2369" s="26">
        <v>5148</v>
      </c>
      <c r="J2369" s="26">
        <v>5391</v>
      </c>
      <c r="K2369" s="26">
        <v>6180</v>
      </c>
      <c r="L2369" s="26">
        <v>4438</v>
      </c>
      <c r="M2369" s="26">
        <v>4152</v>
      </c>
      <c r="N2369" s="26">
        <v>3956</v>
      </c>
    </row>
    <row r="2370" spans="1:14" x14ac:dyDescent="0.2">
      <c r="A2370" s="26"/>
      <c r="B2370" s="27" t="s">
        <v>5</v>
      </c>
      <c r="C2370" s="26">
        <v>125</v>
      </c>
      <c r="D2370" s="26">
        <v>126</v>
      </c>
      <c r="E2370" s="26">
        <v>102</v>
      </c>
      <c r="F2370" s="26">
        <v>71</v>
      </c>
      <c r="G2370" s="26">
        <v>78</v>
      </c>
      <c r="H2370" s="26">
        <v>145</v>
      </c>
      <c r="I2370" s="26">
        <v>156</v>
      </c>
      <c r="J2370" s="26">
        <v>345</v>
      </c>
      <c r="K2370" s="26">
        <v>220</v>
      </c>
      <c r="L2370" s="26">
        <v>60</v>
      </c>
      <c r="M2370" s="26">
        <v>17</v>
      </c>
      <c r="N2370" s="26">
        <v>44</v>
      </c>
    </row>
    <row r="2371" spans="1:14" x14ac:dyDescent="0.2">
      <c r="A2371" s="26"/>
      <c r="B2371" s="27" t="s">
        <v>6</v>
      </c>
      <c r="C2371" s="26">
        <v>119</v>
      </c>
      <c r="D2371" s="26">
        <v>134</v>
      </c>
      <c r="E2371" s="26">
        <v>160</v>
      </c>
      <c r="F2371" s="26">
        <v>146</v>
      </c>
      <c r="G2371" s="26">
        <v>107</v>
      </c>
      <c r="H2371" s="26">
        <v>87</v>
      </c>
      <c r="I2371" s="26">
        <v>86</v>
      </c>
      <c r="J2371" s="26">
        <v>129</v>
      </c>
      <c r="K2371" s="26">
        <v>151</v>
      </c>
      <c r="L2371" s="26">
        <v>92</v>
      </c>
      <c r="M2371" s="26">
        <v>67</v>
      </c>
      <c r="N2371" s="26">
        <v>95</v>
      </c>
    </row>
    <row r="2372" spans="1:14" x14ac:dyDescent="0.2">
      <c r="A2372" s="26"/>
      <c r="B2372" s="27" t="s">
        <v>7</v>
      </c>
      <c r="C2372" s="26">
        <v>256</v>
      </c>
      <c r="D2372" s="26">
        <v>406</v>
      </c>
      <c r="E2372" s="26">
        <v>887</v>
      </c>
      <c r="F2372" s="26">
        <v>1465</v>
      </c>
      <c r="G2372" s="26">
        <v>1319</v>
      </c>
      <c r="H2372" s="26">
        <v>1086</v>
      </c>
      <c r="I2372" s="26">
        <v>954</v>
      </c>
      <c r="J2372" s="26">
        <v>952</v>
      </c>
      <c r="K2372" s="26">
        <v>1011</v>
      </c>
      <c r="L2372" s="26">
        <v>801</v>
      </c>
      <c r="M2372" s="26">
        <v>874</v>
      </c>
      <c r="N2372" s="26">
        <v>560</v>
      </c>
    </row>
    <row r="2373" spans="1:14" x14ac:dyDescent="0.2">
      <c r="A2373" s="26"/>
      <c r="B2373" s="27" t="s">
        <v>8</v>
      </c>
      <c r="C2373" s="26">
        <v>421</v>
      </c>
      <c r="D2373" s="26">
        <v>428</v>
      </c>
      <c r="E2373" s="26">
        <v>577</v>
      </c>
      <c r="F2373" s="26">
        <v>754</v>
      </c>
      <c r="G2373" s="26">
        <v>644</v>
      </c>
      <c r="H2373" s="26">
        <v>744</v>
      </c>
      <c r="I2373" s="26">
        <v>746</v>
      </c>
      <c r="J2373" s="26">
        <v>727</v>
      </c>
      <c r="K2373" s="26">
        <v>1072</v>
      </c>
      <c r="L2373" s="26">
        <v>552</v>
      </c>
      <c r="M2373" s="26">
        <v>358</v>
      </c>
      <c r="N2373" s="26">
        <v>358</v>
      </c>
    </row>
    <row r="2374" spans="1:14" x14ac:dyDescent="0.2">
      <c r="A2374" s="26"/>
      <c r="B2374" s="27" t="s">
        <v>9</v>
      </c>
      <c r="C2374" s="26">
        <v>216</v>
      </c>
      <c r="D2374" s="26">
        <v>220</v>
      </c>
      <c r="E2374" s="26">
        <v>245</v>
      </c>
      <c r="F2374" s="26">
        <v>412</v>
      </c>
      <c r="G2374" s="26">
        <v>369</v>
      </c>
      <c r="H2374" s="26">
        <v>369</v>
      </c>
      <c r="I2374" s="26">
        <v>437</v>
      </c>
      <c r="J2374" s="26">
        <v>519</v>
      </c>
      <c r="K2374" s="26">
        <v>763</v>
      </c>
      <c r="L2374" s="26">
        <v>582</v>
      </c>
      <c r="M2374" s="26">
        <v>627</v>
      </c>
      <c r="N2374" s="26">
        <v>494</v>
      </c>
    </row>
    <row r="2375" spans="1:14" x14ac:dyDescent="0.2">
      <c r="A2375" s="26"/>
      <c r="B2375" s="27" t="s">
        <v>10</v>
      </c>
      <c r="C2375" s="26">
        <v>857</v>
      </c>
      <c r="D2375" s="26">
        <v>1056</v>
      </c>
      <c r="E2375" s="26">
        <v>1384</v>
      </c>
      <c r="F2375" s="26">
        <v>2031</v>
      </c>
      <c r="G2375" s="26">
        <v>1509</v>
      </c>
      <c r="H2375" s="26">
        <v>1660</v>
      </c>
      <c r="I2375" s="26">
        <v>1911</v>
      </c>
      <c r="J2375" s="26">
        <v>1893</v>
      </c>
      <c r="K2375" s="26">
        <v>2056</v>
      </c>
      <c r="L2375" s="26">
        <v>1527</v>
      </c>
      <c r="M2375" s="26">
        <v>1132</v>
      </c>
      <c r="N2375" s="26">
        <v>1259</v>
      </c>
    </row>
    <row r="2376" spans="1:14" x14ac:dyDescent="0.2">
      <c r="A2376" s="26"/>
      <c r="B2376" s="27" t="s">
        <v>11</v>
      </c>
      <c r="C2376" s="26">
        <v>109</v>
      </c>
      <c r="D2376" s="26">
        <v>162</v>
      </c>
      <c r="E2376" s="26">
        <v>225</v>
      </c>
      <c r="F2376" s="26">
        <v>231</v>
      </c>
      <c r="G2376" s="26">
        <v>167</v>
      </c>
      <c r="H2376" s="26">
        <v>221</v>
      </c>
      <c r="I2376" s="26">
        <v>234</v>
      </c>
      <c r="J2376" s="26">
        <v>231</v>
      </c>
      <c r="K2376" s="26">
        <v>326</v>
      </c>
      <c r="L2376" s="26">
        <v>164</v>
      </c>
      <c r="M2376" s="26">
        <v>113</v>
      </c>
      <c r="N2376" s="26">
        <v>92</v>
      </c>
    </row>
    <row r="2377" spans="1:14" x14ac:dyDescent="0.2">
      <c r="A2377" s="26"/>
      <c r="B2377" s="27" t="s">
        <v>12</v>
      </c>
      <c r="C2377" s="26">
        <v>586</v>
      </c>
      <c r="D2377" s="26">
        <v>582</v>
      </c>
      <c r="E2377" s="26">
        <v>686</v>
      </c>
      <c r="F2377" s="26">
        <v>377</v>
      </c>
      <c r="G2377" s="26">
        <v>435</v>
      </c>
      <c r="H2377" s="26">
        <v>523</v>
      </c>
      <c r="I2377" s="26">
        <v>624</v>
      </c>
      <c r="J2377" s="26">
        <v>595</v>
      </c>
      <c r="K2377" s="26">
        <v>581</v>
      </c>
      <c r="L2377" s="26">
        <v>660</v>
      </c>
      <c r="M2377" s="26">
        <v>964</v>
      </c>
      <c r="N2377" s="26">
        <v>1054</v>
      </c>
    </row>
    <row r="2378" spans="1:14" x14ac:dyDescent="0.2">
      <c r="A2378" s="26" t="s">
        <v>284</v>
      </c>
      <c r="B2378" s="27" t="s">
        <v>1</v>
      </c>
      <c r="C2378" s="26">
        <v>19367.453642</v>
      </c>
      <c r="D2378" s="26">
        <v>24880.326753000001</v>
      </c>
      <c r="E2378" s="26">
        <v>34025.595643000001</v>
      </c>
      <c r="F2378" s="26">
        <v>43426.548672999998</v>
      </c>
      <c r="G2378" s="26">
        <v>37432.811436000004</v>
      </c>
      <c r="H2378" s="26">
        <v>42099.659632000003</v>
      </c>
      <c r="I2378" s="26">
        <v>56518.447924</v>
      </c>
      <c r="J2378" s="26">
        <v>63253.914227000001</v>
      </c>
      <c r="K2378" s="26">
        <v>62191.967324999998</v>
      </c>
      <c r="L2378" s="26">
        <v>83812.117085999998</v>
      </c>
      <c r="M2378" s="26">
        <v>80925.799864000001</v>
      </c>
      <c r="N2378" s="26">
        <v>83213.070116000003</v>
      </c>
    </row>
    <row r="2379" spans="1:14" x14ac:dyDescent="0.2">
      <c r="A2379" s="26"/>
      <c r="B2379" s="27" t="s">
        <v>61</v>
      </c>
      <c r="C2379" s="26" t="s">
        <v>13</v>
      </c>
      <c r="D2379" s="26" t="s">
        <v>13</v>
      </c>
      <c r="E2379" s="26" t="s">
        <v>13</v>
      </c>
      <c r="F2379" s="26" t="s">
        <v>13</v>
      </c>
      <c r="G2379" s="26" t="s">
        <v>13</v>
      </c>
      <c r="H2379" s="26" t="s">
        <v>13</v>
      </c>
      <c r="I2379" s="26" t="s">
        <v>13</v>
      </c>
      <c r="J2379" s="26" t="s">
        <v>13</v>
      </c>
      <c r="K2379" s="26" t="s">
        <v>13</v>
      </c>
      <c r="L2379" s="26" t="s">
        <v>13</v>
      </c>
      <c r="M2379" s="26" t="s">
        <v>13</v>
      </c>
      <c r="N2379" s="26" t="s">
        <v>13</v>
      </c>
    </row>
    <row r="2380" spans="1:14" x14ac:dyDescent="0.2">
      <c r="A2380" s="26"/>
      <c r="B2380" s="27" t="s">
        <v>2</v>
      </c>
      <c r="C2380" s="26">
        <v>11011.564329000001</v>
      </c>
      <c r="D2380" s="26">
        <v>13494.304516</v>
      </c>
      <c r="E2380" s="26">
        <v>19096.664398000001</v>
      </c>
      <c r="F2380" s="26">
        <v>25478.556841000001</v>
      </c>
      <c r="G2380" s="26">
        <v>23002.496029000002</v>
      </c>
      <c r="H2380" s="26">
        <v>25779.668709000001</v>
      </c>
      <c r="I2380" s="26">
        <v>36746.993419999999</v>
      </c>
      <c r="J2380" s="26">
        <v>40803.267528999997</v>
      </c>
      <c r="K2380" s="26">
        <v>40766.961651999998</v>
      </c>
      <c r="L2380" s="26">
        <v>16337.644656</v>
      </c>
      <c r="M2380" s="26">
        <v>13750.850919</v>
      </c>
      <c r="N2380" s="26">
        <v>14132.062628</v>
      </c>
    </row>
    <row r="2381" spans="1:14" x14ac:dyDescent="0.2">
      <c r="A2381" s="26"/>
      <c r="B2381" s="27" t="s">
        <v>3</v>
      </c>
      <c r="C2381" s="26">
        <v>6186.2491490000002</v>
      </c>
      <c r="D2381" s="26">
        <v>8826.6848200000004</v>
      </c>
      <c r="E2381" s="26">
        <v>11272.974813000001</v>
      </c>
      <c r="F2381" s="26">
        <v>13287.950987</v>
      </c>
      <c r="G2381" s="26">
        <v>10347.174949</v>
      </c>
      <c r="H2381" s="26">
        <v>11817.562968</v>
      </c>
      <c r="I2381" s="26">
        <v>13206.262763999999</v>
      </c>
      <c r="J2381" s="26">
        <v>15085.091898999999</v>
      </c>
      <c r="K2381" s="26">
        <v>13778.080327</v>
      </c>
      <c r="L2381" s="26">
        <v>15847.515316999999</v>
      </c>
      <c r="M2381" s="26">
        <v>16637.168141999999</v>
      </c>
      <c r="N2381" s="26">
        <v>17127.297481000001</v>
      </c>
    </row>
    <row r="2382" spans="1:14" x14ac:dyDescent="0.2">
      <c r="A2382" s="26"/>
      <c r="B2382" s="27" t="s">
        <v>4</v>
      </c>
      <c r="C2382" s="26">
        <v>2169.640163</v>
      </c>
      <c r="D2382" s="26">
        <v>2559.3374180000001</v>
      </c>
      <c r="E2382" s="26">
        <v>3655.9564329999998</v>
      </c>
      <c r="F2382" s="26">
        <v>4660.0408440000001</v>
      </c>
      <c r="G2382" s="26">
        <v>4083.1404579999999</v>
      </c>
      <c r="H2382" s="26">
        <v>4502.4279560000004</v>
      </c>
      <c r="I2382" s="26">
        <v>6565.1917400000002</v>
      </c>
      <c r="J2382" s="26">
        <v>7365.5547989999995</v>
      </c>
      <c r="K2382" s="26">
        <v>7646.925346</v>
      </c>
      <c r="L2382" s="26">
        <v>51626.957113999997</v>
      </c>
      <c r="M2382" s="26">
        <v>50537.780803000001</v>
      </c>
      <c r="N2382" s="26">
        <v>51953.710007000001</v>
      </c>
    </row>
    <row r="2383" spans="1:14" x14ac:dyDescent="0.2">
      <c r="A2383" s="26"/>
      <c r="B2383" s="27" t="s">
        <v>5</v>
      </c>
      <c r="C2383" s="26" t="s">
        <v>13</v>
      </c>
      <c r="D2383" s="26" t="s">
        <v>13</v>
      </c>
      <c r="E2383" s="26" t="s">
        <v>13</v>
      </c>
      <c r="F2383" s="26" t="s">
        <v>13</v>
      </c>
      <c r="G2383" s="26" t="s">
        <v>13</v>
      </c>
      <c r="H2383" s="26" t="s">
        <v>13</v>
      </c>
      <c r="I2383" s="26" t="s">
        <v>13</v>
      </c>
      <c r="J2383" s="26" t="s">
        <v>13</v>
      </c>
      <c r="K2383" s="26" t="s">
        <v>13</v>
      </c>
      <c r="L2383" s="26">
        <v>2804.628999</v>
      </c>
      <c r="M2383" s="26">
        <v>3022.4642610000001</v>
      </c>
      <c r="N2383" s="26">
        <v>3104.1524850000001</v>
      </c>
    </row>
    <row r="2384" spans="1:14" x14ac:dyDescent="0.2">
      <c r="A2384" s="26"/>
      <c r="B2384" s="27" t="s">
        <v>6</v>
      </c>
      <c r="C2384" s="26" t="s">
        <v>13</v>
      </c>
      <c r="D2384" s="26" t="s">
        <v>13</v>
      </c>
      <c r="E2384" s="26" t="s">
        <v>13</v>
      </c>
      <c r="F2384" s="26" t="s">
        <v>13</v>
      </c>
      <c r="G2384" s="26" t="s">
        <v>13</v>
      </c>
      <c r="H2384" s="26" t="s">
        <v>13</v>
      </c>
      <c r="I2384" s="26" t="s">
        <v>13</v>
      </c>
      <c r="J2384" s="26" t="s">
        <v>13</v>
      </c>
      <c r="K2384" s="26" t="s">
        <v>13</v>
      </c>
      <c r="L2384" s="26">
        <v>41415.929204</v>
      </c>
      <c r="M2384" s="26">
        <v>39509.87066</v>
      </c>
      <c r="N2384" s="26">
        <v>40653.505786000002</v>
      </c>
    </row>
    <row r="2385" spans="1:14" x14ac:dyDescent="0.2">
      <c r="A2385" s="26"/>
      <c r="B2385" s="27" t="s">
        <v>7</v>
      </c>
      <c r="C2385" s="26" t="s">
        <v>13</v>
      </c>
      <c r="D2385" s="26" t="s">
        <v>13</v>
      </c>
      <c r="E2385" s="26" t="s">
        <v>13</v>
      </c>
      <c r="F2385" s="26" t="s">
        <v>13</v>
      </c>
      <c r="G2385" s="26" t="s">
        <v>13</v>
      </c>
      <c r="H2385" s="26" t="s">
        <v>13</v>
      </c>
      <c r="I2385" s="26" t="s">
        <v>13</v>
      </c>
      <c r="J2385" s="26" t="s">
        <v>13</v>
      </c>
      <c r="K2385" s="26" t="s">
        <v>13</v>
      </c>
      <c r="L2385" s="26" t="s">
        <v>13</v>
      </c>
      <c r="M2385" s="26" t="s">
        <v>13</v>
      </c>
      <c r="N2385" s="26" t="s">
        <v>13</v>
      </c>
    </row>
    <row r="2386" spans="1:14" x14ac:dyDescent="0.2">
      <c r="A2386" s="26"/>
      <c r="B2386" s="27" t="s">
        <v>8</v>
      </c>
      <c r="C2386" s="26" t="s">
        <v>13</v>
      </c>
      <c r="D2386" s="26" t="s">
        <v>13</v>
      </c>
      <c r="E2386" s="26" t="s">
        <v>13</v>
      </c>
      <c r="F2386" s="26" t="s">
        <v>13</v>
      </c>
      <c r="G2386" s="26" t="s">
        <v>13</v>
      </c>
      <c r="H2386" s="26" t="s">
        <v>13</v>
      </c>
      <c r="I2386" s="26" t="s">
        <v>13</v>
      </c>
      <c r="J2386" s="26" t="s">
        <v>13</v>
      </c>
      <c r="K2386" s="26" t="s">
        <v>13</v>
      </c>
      <c r="L2386" s="26">
        <v>1960.5173589999999</v>
      </c>
      <c r="M2386" s="26">
        <v>2123.8938050000002</v>
      </c>
      <c r="N2386" s="26">
        <v>2178.352621</v>
      </c>
    </row>
    <row r="2387" spans="1:14" x14ac:dyDescent="0.2">
      <c r="A2387" s="26"/>
      <c r="B2387" s="27" t="s">
        <v>9</v>
      </c>
      <c r="C2387" s="26" t="s">
        <v>13</v>
      </c>
      <c r="D2387" s="26" t="s">
        <v>13</v>
      </c>
      <c r="E2387" s="26" t="s">
        <v>13</v>
      </c>
      <c r="F2387" s="26" t="s">
        <v>13</v>
      </c>
      <c r="G2387" s="26" t="s">
        <v>13</v>
      </c>
      <c r="H2387" s="26" t="s">
        <v>13</v>
      </c>
      <c r="I2387" s="26" t="s">
        <v>13</v>
      </c>
      <c r="J2387" s="26" t="s">
        <v>13</v>
      </c>
      <c r="K2387" s="26" t="s">
        <v>13</v>
      </c>
      <c r="L2387" s="26">
        <v>1906.0585430000001</v>
      </c>
      <c r="M2387" s="26">
        <v>2042.205582</v>
      </c>
      <c r="N2387" s="26">
        <v>2096.6643979999999</v>
      </c>
    </row>
    <row r="2388" spans="1:14" x14ac:dyDescent="0.2">
      <c r="A2388" s="26"/>
      <c r="B2388" s="27" t="s">
        <v>10</v>
      </c>
      <c r="C2388" s="26" t="s">
        <v>13</v>
      </c>
      <c r="D2388" s="26" t="s">
        <v>13</v>
      </c>
      <c r="E2388" s="26" t="s">
        <v>13</v>
      </c>
      <c r="F2388" s="26" t="s">
        <v>13</v>
      </c>
      <c r="G2388" s="26" t="s">
        <v>13</v>
      </c>
      <c r="H2388" s="26" t="s">
        <v>13</v>
      </c>
      <c r="I2388" s="26" t="s">
        <v>13</v>
      </c>
      <c r="J2388" s="26" t="s">
        <v>13</v>
      </c>
      <c r="K2388" s="26" t="s">
        <v>13</v>
      </c>
      <c r="L2388" s="26" t="s">
        <v>13</v>
      </c>
      <c r="M2388" s="26" t="s">
        <v>13</v>
      </c>
      <c r="N2388" s="26" t="s">
        <v>13</v>
      </c>
    </row>
    <row r="2389" spans="1:14" x14ac:dyDescent="0.2">
      <c r="A2389" s="26"/>
      <c r="B2389" s="27" t="s">
        <v>11</v>
      </c>
      <c r="C2389" s="26" t="s">
        <v>13</v>
      </c>
      <c r="D2389" s="26" t="s">
        <v>13</v>
      </c>
      <c r="E2389" s="26" t="s">
        <v>13</v>
      </c>
      <c r="F2389" s="26" t="s">
        <v>13</v>
      </c>
      <c r="G2389" s="26" t="s">
        <v>13</v>
      </c>
      <c r="H2389" s="26" t="s">
        <v>13</v>
      </c>
      <c r="I2389" s="26" t="s">
        <v>13</v>
      </c>
      <c r="J2389" s="26" t="s">
        <v>13</v>
      </c>
      <c r="K2389" s="26" t="s">
        <v>13</v>
      </c>
      <c r="L2389" s="26" t="s">
        <v>13</v>
      </c>
      <c r="M2389" s="26" t="s">
        <v>13</v>
      </c>
      <c r="N2389" s="26" t="s">
        <v>13</v>
      </c>
    </row>
    <row r="2390" spans="1:14" x14ac:dyDescent="0.2">
      <c r="A2390" s="26"/>
      <c r="B2390" s="27" t="s">
        <v>12</v>
      </c>
      <c r="C2390" s="26">
        <v>476.57168100000001</v>
      </c>
      <c r="D2390" s="26">
        <v>558.20285899999999</v>
      </c>
      <c r="E2390" s="26">
        <v>653.50578599999994</v>
      </c>
      <c r="F2390" s="26">
        <v>653.50578599999994</v>
      </c>
      <c r="G2390" s="26">
        <v>680.73519399999998</v>
      </c>
      <c r="H2390" s="26">
        <v>762.42341699999997</v>
      </c>
      <c r="I2390" s="26">
        <v>816.88223300000004</v>
      </c>
      <c r="J2390" s="26">
        <v>953.02927199999999</v>
      </c>
      <c r="K2390" s="26">
        <v>1034.7174950000001</v>
      </c>
      <c r="L2390" s="26">
        <v>1116.405718</v>
      </c>
      <c r="M2390" s="26">
        <v>1198.0939410000001</v>
      </c>
      <c r="N2390" s="26">
        <v>1170.864534</v>
      </c>
    </row>
    <row r="2391" spans="1:14" x14ac:dyDescent="0.2">
      <c r="A2391" s="26" t="s">
        <v>285</v>
      </c>
      <c r="B2391" s="27" t="s">
        <v>1</v>
      </c>
      <c r="C2391" s="26">
        <v>173760.91641964999</v>
      </c>
      <c r="D2391" s="26">
        <v>189983.57685867001</v>
      </c>
      <c r="E2391" s="26">
        <v>214585.01630983999</v>
      </c>
      <c r="F2391" s="26">
        <v>217820.25317678001</v>
      </c>
      <c r="G2391" s="26">
        <v>183392.83150917001</v>
      </c>
      <c r="H2391" s="26">
        <v>184401.6737175</v>
      </c>
      <c r="I2391" s="26">
        <v>194789.34268378001</v>
      </c>
      <c r="J2391" s="26">
        <v>197168.57648642</v>
      </c>
      <c r="K2391" s="26">
        <v>209196.76315422999</v>
      </c>
      <c r="L2391" s="26">
        <v>214929.34247773999</v>
      </c>
      <c r="M2391" s="26">
        <v>210408.71194492999</v>
      </c>
      <c r="N2391" s="26">
        <v>198653.27772700001</v>
      </c>
    </row>
    <row r="2392" spans="1:14" x14ac:dyDescent="0.2">
      <c r="A2392" s="26"/>
      <c r="B2392" s="27" t="s">
        <v>61</v>
      </c>
      <c r="C2392" s="26">
        <v>71.099922000000007</v>
      </c>
      <c r="D2392" s="26">
        <v>139.426705</v>
      </c>
      <c r="E2392" s="26">
        <v>172.09675999999999</v>
      </c>
      <c r="F2392" s="26">
        <v>187.54420200000001</v>
      </c>
      <c r="G2392" s="26">
        <v>163.506438</v>
      </c>
      <c r="H2392" s="26">
        <v>240.200378</v>
      </c>
      <c r="I2392" s="26">
        <v>328.44061799999997</v>
      </c>
      <c r="J2392" s="26">
        <v>357.11496299999999</v>
      </c>
      <c r="K2392" s="26">
        <v>1913.5736549999999</v>
      </c>
      <c r="L2392" s="26">
        <v>1757.4060649999999</v>
      </c>
      <c r="M2392" s="26">
        <v>1449.9168119999999</v>
      </c>
      <c r="N2392" s="26">
        <v>1178.8863819999999</v>
      </c>
    </row>
    <row r="2393" spans="1:14" x14ac:dyDescent="0.2">
      <c r="A2393" s="26"/>
      <c r="B2393" s="27" t="s">
        <v>2</v>
      </c>
      <c r="C2393" s="26">
        <v>36060.787581609999</v>
      </c>
      <c r="D2393" s="26">
        <v>35006.749551770001</v>
      </c>
      <c r="E2393" s="26">
        <v>37520.710120559997</v>
      </c>
      <c r="F2393" s="26">
        <v>36443.145847</v>
      </c>
      <c r="G2393" s="26">
        <v>28712.47702119</v>
      </c>
      <c r="H2393" s="26">
        <v>29707.57562535</v>
      </c>
      <c r="I2393" s="26">
        <v>28395.79114334</v>
      </c>
      <c r="J2393" s="26">
        <v>29857.14214742</v>
      </c>
      <c r="K2393" s="26">
        <v>30794.422698890001</v>
      </c>
      <c r="L2393" s="26">
        <v>31871.007993679999</v>
      </c>
      <c r="M2393" s="26">
        <v>33212.354511910002</v>
      </c>
      <c r="N2393" s="26">
        <v>30912.502619999999</v>
      </c>
    </row>
    <row r="2394" spans="1:14" x14ac:dyDescent="0.2">
      <c r="A2394" s="26"/>
      <c r="B2394" s="27" t="s">
        <v>3</v>
      </c>
      <c r="C2394" s="26">
        <v>62565.891377909997</v>
      </c>
      <c r="D2394" s="26">
        <v>66343.310349940002</v>
      </c>
      <c r="E2394" s="26">
        <v>76279.450465079994</v>
      </c>
      <c r="F2394" s="26">
        <v>75235.605319470007</v>
      </c>
      <c r="G2394" s="26">
        <v>55370.044414759999</v>
      </c>
      <c r="H2394" s="26">
        <v>54879.15438616</v>
      </c>
      <c r="I2394" s="26">
        <v>56658.648657910002</v>
      </c>
      <c r="J2394" s="26">
        <v>57049.49961377</v>
      </c>
      <c r="K2394" s="26">
        <v>58454.344570009998</v>
      </c>
      <c r="L2394" s="26">
        <v>63231.998150489999</v>
      </c>
      <c r="M2394" s="26">
        <v>63272.928095080002</v>
      </c>
      <c r="N2394" s="26">
        <v>63678.109277000003</v>
      </c>
    </row>
    <row r="2395" spans="1:14" x14ac:dyDescent="0.2">
      <c r="A2395" s="26"/>
      <c r="B2395" s="27" t="s">
        <v>4</v>
      </c>
      <c r="C2395" s="26">
        <v>75063.137538309995</v>
      </c>
      <c r="D2395" s="26">
        <v>88494.090251820002</v>
      </c>
      <c r="E2395" s="26">
        <v>100612.75896408</v>
      </c>
      <c r="F2395" s="26">
        <v>105953.95780852</v>
      </c>
      <c r="G2395" s="26">
        <v>99146.803635100005</v>
      </c>
      <c r="H2395" s="26">
        <v>99574.743328009994</v>
      </c>
      <c r="I2395" s="26">
        <v>109406.46226412999</v>
      </c>
      <c r="J2395" s="26">
        <v>109904.81976219</v>
      </c>
      <c r="K2395" s="26">
        <v>118034.4222299</v>
      </c>
      <c r="L2395" s="26">
        <v>118068.93026836999</v>
      </c>
      <c r="M2395" s="26">
        <v>112473.51252549</v>
      </c>
      <c r="N2395" s="26">
        <v>102883.77944699999</v>
      </c>
    </row>
    <row r="2396" spans="1:14" x14ac:dyDescent="0.2">
      <c r="A2396" s="26"/>
      <c r="B2396" s="27" t="s">
        <v>5</v>
      </c>
      <c r="C2396" s="26">
        <v>1046.25985042</v>
      </c>
      <c r="D2396" s="26">
        <v>1172.21136344</v>
      </c>
      <c r="E2396" s="26">
        <v>1634.5876527299999</v>
      </c>
      <c r="F2396" s="26">
        <v>2019.32690396</v>
      </c>
      <c r="G2396" s="26">
        <v>2192.65474176</v>
      </c>
      <c r="H2396" s="26">
        <v>2148.2247431800001</v>
      </c>
      <c r="I2396" s="26">
        <v>1889.0202374099999</v>
      </c>
      <c r="J2396" s="26">
        <v>2721.78473794</v>
      </c>
      <c r="K2396" s="26">
        <v>3040.6344172899999</v>
      </c>
      <c r="L2396" s="26">
        <v>3595.32729995</v>
      </c>
      <c r="M2396" s="26">
        <v>1763.07666546</v>
      </c>
      <c r="N2396" s="26">
        <v>1136.095468</v>
      </c>
    </row>
    <row r="2397" spans="1:14" x14ac:dyDescent="0.2">
      <c r="A2397" s="26"/>
      <c r="B2397" s="27" t="s">
        <v>6</v>
      </c>
      <c r="C2397" s="26">
        <v>5464.6280927199996</v>
      </c>
      <c r="D2397" s="26">
        <v>6465.7942705400001</v>
      </c>
      <c r="E2397" s="26">
        <v>4030.6003039500001</v>
      </c>
      <c r="F2397" s="26">
        <v>2970.8230506899999</v>
      </c>
      <c r="G2397" s="26">
        <v>6217.50086603</v>
      </c>
      <c r="H2397" s="26">
        <v>4767.81872148</v>
      </c>
      <c r="I2397" s="26">
        <v>3729.92851294</v>
      </c>
      <c r="J2397" s="26">
        <v>2465.8608871000001</v>
      </c>
      <c r="K2397" s="26">
        <v>2105.8205612000002</v>
      </c>
      <c r="L2397" s="26">
        <v>2260.9243249400001</v>
      </c>
      <c r="M2397" s="26">
        <v>230.65598238999999</v>
      </c>
      <c r="N2397" s="26">
        <v>202.50398300000001</v>
      </c>
    </row>
    <row r="2398" spans="1:14" x14ac:dyDescent="0.2">
      <c r="A2398" s="26"/>
      <c r="B2398" s="27" t="s">
        <v>7</v>
      </c>
      <c r="C2398" s="26">
        <v>12671.546045450001</v>
      </c>
      <c r="D2398" s="26">
        <v>14821.64470363</v>
      </c>
      <c r="E2398" s="26">
        <v>18744.447834750001</v>
      </c>
      <c r="F2398" s="26">
        <v>19441.363191339999</v>
      </c>
      <c r="G2398" s="26">
        <v>14307.940540649999</v>
      </c>
      <c r="H2398" s="26">
        <v>13627.310060010001</v>
      </c>
      <c r="I2398" s="26">
        <v>15833.007016039999</v>
      </c>
      <c r="J2398" s="26">
        <v>14423.83236789</v>
      </c>
      <c r="K2398" s="26">
        <v>18197.072449309999</v>
      </c>
      <c r="L2398" s="26">
        <v>16461.306520980001</v>
      </c>
      <c r="M2398" s="26">
        <v>13284.010309449999</v>
      </c>
      <c r="N2398" s="26">
        <v>13932.791863</v>
      </c>
    </row>
    <row r="2399" spans="1:14" x14ac:dyDescent="0.2">
      <c r="A2399" s="26"/>
      <c r="B2399" s="27" t="s">
        <v>8</v>
      </c>
      <c r="C2399" s="26">
        <v>10074.60996147</v>
      </c>
      <c r="D2399" s="26">
        <v>10186.381212599999</v>
      </c>
      <c r="E2399" s="26">
        <v>9181.1935295399999</v>
      </c>
      <c r="F2399" s="26">
        <v>11382.52509449</v>
      </c>
      <c r="G2399" s="26">
        <v>9195.3097765900002</v>
      </c>
      <c r="H2399" s="26">
        <v>9688.0387747099994</v>
      </c>
      <c r="I2399" s="26">
        <v>11090.50247299</v>
      </c>
      <c r="J2399" s="26">
        <v>9255.2721551400009</v>
      </c>
      <c r="K2399" s="26">
        <v>10031.88964154</v>
      </c>
      <c r="L2399" s="26">
        <v>9747.7739390799998</v>
      </c>
      <c r="M2399" s="26">
        <v>12423.929636610001</v>
      </c>
      <c r="N2399" s="26">
        <v>11249.247730999999</v>
      </c>
    </row>
    <row r="2400" spans="1:14" x14ac:dyDescent="0.2">
      <c r="A2400" s="26"/>
      <c r="B2400" s="27" t="s">
        <v>9</v>
      </c>
      <c r="C2400" s="26">
        <v>9458.4657450800005</v>
      </c>
      <c r="D2400" s="26">
        <v>11022.016531310001</v>
      </c>
      <c r="E2400" s="26">
        <v>12620.71771486</v>
      </c>
      <c r="F2400" s="26">
        <v>13270.22629004</v>
      </c>
      <c r="G2400" s="26">
        <v>12922.10577228</v>
      </c>
      <c r="H2400" s="26">
        <v>13618.38221154</v>
      </c>
      <c r="I2400" s="26">
        <v>13251.786355959999</v>
      </c>
      <c r="J2400" s="26">
        <v>14155.35569554</v>
      </c>
      <c r="K2400" s="26">
        <v>14826.6443069</v>
      </c>
      <c r="L2400" s="26">
        <v>15488.75755351</v>
      </c>
      <c r="M2400" s="26">
        <v>14128.898737289999</v>
      </c>
      <c r="N2400" s="26">
        <v>12874.563007999999</v>
      </c>
    </row>
    <row r="2401" spans="1:14" x14ac:dyDescent="0.2">
      <c r="A2401" s="26"/>
      <c r="B2401" s="27" t="s">
        <v>10</v>
      </c>
      <c r="C2401" s="26">
        <v>29292.25510423</v>
      </c>
      <c r="D2401" s="26">
        <v>36875.417025210001</v>
      </c>
      <c r="E2401" s="26">
        <v>44520.00399171</v>
      </c>
      <c r="F2401" s="26">
        <v>45540.751152030003</v>
      </c>
      <c r="G2401" s="26">
        <v>44164.72518627</v>
      </c>
      <c r="H2401" s="26">
        <v>45261.050972379999</v>
      </c>
      <c r="I2401" s="26">
        <v>53298.876337230002</v>
      </c>
      <c r="J2401" s="26">
        <v>55945.235590720004</v>
      </c>
      <c r="K2401" s="26">
        <v>57450.757304250001</v>
      </c>
      <c r="L2401" s="26">
        <v>58427.218929449999</v>
      </c>
      <c r="M2401" s="26">
        <v>61739.065812120003</v>
      </c>
      <c r="N2401" s="26">
        <v>54977.255833000003</v>
      </c>
    </row>
    <row r="2402" spans="1:14" x14ac:dyDescent="0.2">
      <c r="A2402" s="26"/>
      <c r="B2402" s="27" t="s">
        <v>11</v>
      </c>
      <c r="C2402" s="26">
        <v>2271.1635860599999</v>
      </c>
      <c r="D2402" s="26">
        <v>2668.7782409599999</v>
      </c>
      <c r="E2402" s="26">
        <v>3317.7407985300001</v>
      </c>
      <c r="F2402" s="26">
        <v>3607.78169652</v>
      </c>
      <c r="G2402" s="26">
        <v>2703.0638422900001</v>
      </c>
      <c r="H2402" s="26">
        <v>3697.8557770799998</v>
      </c>
      <c r="I2402" s="26">
        <v>3745.91948293</v>
      </c>
      <c r="J2402" s="26">
        <v>3908.02637086</v>
      </c>
      <c r="K2402" s="26">
        <v>5101.1813632499998</v>
      </c>
      <c r="L2402" s="26">
        <v>5171.6737169400003</v>
      </c>
      <c r="M2402" s="26">
        <v>4901.1069490999998</v>
      </c>
      <c r="N2402" s="26">
        <v>4422.8810219999996</v>
      </c>
    </row>
    <row r="2403" spans="1:14" x14ac:dyDescent="0.2">
      <c r="A2403" s="26"/>
      <c r="B2403" s="27" t="s">
        <v>12</v>
      </c>
      <c r="C2403" s="26">
        <v>4784.2091528499996</v>
      </c>
      <c r="D2403" s="26">
        <v>5281.84690409</v>
      </c>
      <c r="E2403" s="26">
        <v>6563.4671379800002</v>
      </c>
      <c r="F2403" s="26">
        <v>7721.1604293999999</v>
      </c>
      <c r="G2403" s="26">
        <v>7443.5029092000004</v>
      </c>
      <c r="H2403" s="26">
        <v>6766.06206759</v>
      </c>
      <c r="I2403" s="26">
        <v>6567.4218485800002</v>
      </c>
      <c r="J2403" s="26">
        <v>7029.4519569599997</v>
      </c>
      <c r="K2403" s="26">
        <v>7280.4221861200003</v>
      </c>
      <c r="L2403" s="26">
        <v>6915.9479834699996</v>
      </c>
      <c r="M2403" s="26">
        <v>4002.7684330299999</v>
      </c>
      <c r="N2403" s="26">
        <v>4088.4405400000001</v>
      </c>
    </row>
    <row r="2404" spans="1:14" x14ac:dyDescent="0.2">
      <c r="A2404" s="26" t="s">
        <v>286</v>
      </c>
      <c r="B2404" s="27" t="s">
        <v>1</v>
      </c>
      <c r="C2404" s="26">
        <v>1207.32</v>
      </c>
      <c r="D2404" s="26">
        <v>1249.3399999999999</v>
      </c>
      <c r="E2404" s="26">
        <v>1413.68</v>
      </c>
      <c r="F2404" s="26">
        <v>1661.85</v>
      </c>
      <c r="G2404" s="26">
        <v>1721.95</v>
      </c>
      <c r="H2404" s="26">
        <v>1888.88</v>
      </c>
      <c r="I2404" s="26">
        <v>2208.09</v>
      </c>
      <c r="J2404" s="26">
        <v>2358.88</v>
      </c>
      <c r="K2404" s="26">
        <v>2488.48</v>
      </c>
      <c r="L2404" s="26">
        <v>2668.66</v>
      </c>
      <c r="M2404" s="26">
        <v>2685.1039999999998</v>
      </c>
      <c r="N2404" s="26">
        <v>2088.1961700000002</v>
      </c>
    </row>
    <row r="2405" spans="1:14" x14ac:dyDescent="0.2">
      <c r="A2405" s="26"/>
      <c r="B2405" s="27" t="s">
        <v>61</v>
      </c>
      <c r="C2405" s="26" t="s">
        <v>13</v>
      </c>
      <c r="D2405" s="26" t="s">
        <v>13</v>
      </c>
      <c r="E2405" s="26" t="s">
        <v>13</v>
      </c>
      <c r="F2405" s="26" t="s">
        <v>13</v>
      </c>
      <c r="G2405" s="26" t="s">
        <v>13</v>
      </c>
      <c r="H2405" s="26" t="s">
        <v>13</v>
      </c>
      <c r="I2405" s="26" t="s">
        <v>13</v>
      </c>
      <c r="J2405" s="26" t="s">
        <v>13</v>
      </c>
      <c r="K2405" s="26" t="s">
        <v>13</v>
      </c>
      <c r="L2405" s="26" t="s">
        <v>13</v>
      </c>
      <c r="M2405" s="26" t="s">
        <v>13</v>
      </c>
      <c r="N2405" s="26" t="s">
        <v>13</v>
      </c>
    </row>
    <row r="2406" spans="1:14" x14ac:dyDescent="0.2">
      <c r="A2406" s="26"/>
      <c r="B2406" s="27" t="s">
        <v>2</v>
      </c>
      <c r="C2406" s="26">
        <v>319.53800000000001</v>
      </c>
      <c r="D2406" s="26">
        <v>418.31799999999998</v>
      </c>
      <c r="E2406" s="26">
        <v>485.03399999999999</v>
      </c>
      <c r="F2406" s="26">
        <v>699.03</v>
      </c>
      <c r="G2406" s="26">
        <v>604.85400000000004</v>
      </c>
      <c r="H2406" s="26">
        <v>726.89200000000005</v>
      </c>
      <c r="I2406" s="26">
        <v>977.86</v>
      </c>
      <c r="J2406" s="26">
        <v>1046.9100000000001</v>
      </c>
      <c r="K2406" s="26">
        <v>1137.82</v>
      </c>
      <c r="L2406" s="26">
        <v>1162.96</v>
      </c>
      <c r="M2406" s="26">
        <v>1087.6469999999999</v>
      </c>
      <c r="N2406" s="26">
        <v>899.57833100000005</v>
      </c>
    </row>
    <row r="2407" spans="1:14" x14ac:dyDescent="0.2">
      <c r="A2407" s="26"/>
      <c r="B2407" s="27" t="s">
        <v>3</v>
      </c>
      <c r="C2407" s="26">
        <v>553.76700000000005</v>
      </c>
      <c r="D2407" s="26">
        <v>534.46699999999998</v>
      </c>
      <c r="E2407" s="26">
        <v>595.29899999999998</v>
      </c>
      <c r="F2407" s="26">
        <v>720.70100000000002</v>
      </c>
      <c r="G2407" s="26">
        <v>766.20299999999997</v>
      </c>
      <c r="H2407" s="26">
        <v>830.42200000000003</v>
      </c>
      <c r="I2407" s="26">
        <v>898.6</v>
      </c>
      <c r="J2407" s="26">
        <v>967.02300000000002</v>
      </c>
      <c r="K2407" s="26">
        <v>1033.92</v>
      </c>
      <c r="L2407" s="26">
        <v>1101.5999999999999</v>
      </c>
      <c r="M2407" s="26">
        <v>1210.654</v>
      </c>
      <c r="N2407" s="26">
        <v>853.54404199999999</v>
      </c>
    </row>
    <row r="2408" spans="1:14" x14ac:dyDescent="0.2">
      <c r="A2408" s="26"/>
      <c r="B2408" s="27" t="s">
        <v>4</v>
      </c>
      <c r="C2408" s="26">
        <v>334.01900000000001</v>
      </c>
      <c r="D2408" s="26">
        <v>296.55500000000001</v>
      </c>
      <c r="E2408" s="26">
        <v>333.351</v>
      </c>
      <c r="F2408" s="26">
        <v>242.119</v>
      </c>
      <c r="G2408" s="26">
        <v>350.89299999999997</v>
      </c>
      <c r="H2408" s="26">
        <v>331.56099999999998</v>
      </c>
      <c r="I2408" s="26">
        <v>331.63</v>
      </c>
      <c r="J2408" s="26">
        <v>344.947</v>
      </c>
      <c r="K2408" s="26">
        <v>316.73500000000001</v>
      </c>
      <c r="L2408" s="26">
        <v>404.1</v>
      </c>
      <c r="M2408" s="26">
        <v>386.80399999999997</v>
      </c>
      <c r="N2408" s="26">
        <v>335.07379800000001</v>
      </c>
    </row>
    <row r="2409" spans="1:14" x14ac:dyDescent="0.2">
      <c r="A2409" s="26"/>
      <c r="B2409" s="27" t="s">
        <v>5</v>
      </c>
      <c r="C2409" s="26">
        <v>143.05000000000001</v>
      </c>
      <c r="D2409" s="26">
        <v>131.90199999999999</v>
      </c>
      <c r="E2409" s="26">
        <v>63.898600000000002</v>
      </c>
      <c r="F2409" s="26">
        <v>24.252600000000001</v>
      </c>
      <c r="G2409" s="26">
        <v>36.534300000000002</v>
      </c>
      <c r="H2409" s="26">
        <v>27.746400000000001</v>
      </c>
      <c r="I2409" s="26">
        <v>20.9</v>
      </c>
      <c r="J2409" s="26">
        <v>13.066599999999999</v>
      </c>
      <c r="K2409" s="26">
        <v>16.270299999999999</v>
      </c>
      <c r="L2409" s="26">
        <v>13.753</v>
      </c>
      <c r="M2409" s="26">
        <v>12.343</v>
      </c>
      <c r="N2409" s="26" t="s">
        <v>13</v>
      </c>
    </row>
    <row r="2410" spans="1:14" x14ac:dyDescent="0.2">
      <c r="A2410" s="26"/>
      <c r="B2410" s="27" t="s">
        <v>6</v>
      </c>
      <c r="C2410" s="26">
        <v>46.057000000000002</v>
      </c>
      <c r="D2410" s="26">
        <v>52.244</v>
      </c>
      <c r="E2410" s="26">
        <v>59.5139</v>
      </c>
      <c r="F2410" s="26">
        <v>64.2483</v>
      </c>
      <c r="G2410" s="26">
        <v>62.466299999999997</v>
      </c>
      <c r="H2410" s="26">
        <v>68.484099999999998</v>
      </c>
      <c r="I2410" s="26">
        <v>74</v>
      </c>
      <c r="J2410" s="26">
        <v>73.581699999999998</v>
      </c>
      <c r="K2410" s="26">
        <v>52.737000000000002</v>
      </c>
      <c r="L2410" s="26">
        <v>44.728000000000002</v>
      </c>
      <c r="M2410" s="26">
        <v>49.643999999999998</v>
      </c>
      <c r="N2410" s="26" t="s">
        <v>13</v>
      </c>
    </row>
    <row r="2411" spans="1:14" x14ac:dyDescent="0.2">
      <c r="A2411" s="26"/>
      <c r="B2411" s="27" t="s">
        <v>7</v>
      </c>
      <c r="C2411" s="26">
        <v>2.6280399999999999</v>
      </c>
      <c r="D2411" s="26">
        <v>3.99708</v>
      </c>
      <c r="E2411" s="26">
        <v>8.6872600000000002</v>
      </c>
      <c r="F2411" s="26">
        <v>2.7608700000000002</v>
      </c>
      <c r="G2411" s="26">
        <v>2.1216300000000001</v>
      </c>
      <c r="H2411" s="26">
        <v>4.2545900000000003</v>
      </c>
      <c r="I2411" s="26">
        <v>4.4000000000000004</v>
      </c>
      <c r="J2411" s="26">
        <v>4.7673300000000003</v>
      </c>
      <c r="K2411" s="26">
        <v>6.0354200000000002</v>
      </c>
      <c r="L2411" s="26">
        <v>7.5880000000000001</v>
      </c>
      <c r="M2411" s="26">
        <v>5.8890000000000002</v>
      </c>
      <c r="N2411" s="26" t="s">
        <v>13</v>
      </c>
    </row>
    <row r="2412" spans="1:14" x14ac:dyDescent="0.2">
      <c r="A2412" s="26"/>
      <c r="B2412" s="27" t="s">
        <v>8</v>
      </c>
      <c r="C2412" s="26">
        <v>0.21804200000000001</v>
      </c>
      <c r="D2412" s="26">
        <v>0.68319600000000003</v>
      </c>
      <c r="E2412" s="26">
        <v>5.3199500000000004</v>
      </c>
      <c r="F2412" s="26">
        <v>0.1069</v>
      </c>
      <c r="G2412" s="26" t="s">
        <v>13</v>
      </c>
      <c r="H2412" s="26">
        <v>0.27</v>
      </c>
      <c r="I2412" s="26">
        <v>0.4</v>
      </c>
      <c r="J2412" s="26">
        <v>0.85185299999999997</v>
      </c>
      <c r="K2412" s="26">
        <v>2.7193499999999999</v>
      </c>
      <c r="L2412" s="26">
        <v>1.099</v>
      </c>
      <c r="M2412" s="26">
        <v>2.0070000000000001</v>
      </c>
      <c r="N2412" s="26" t="s">
        <v>13</v>
      </c>
    </row>
    <row r="2413" spans="1:14" x14ac:dyDescent="0.2">
      <c r="A2413" s="26"/>
      <c r="B2413" s="27" t="s">
        <v>9</v>
      </c>
      <c r="C2413" s="26">
        <v>20.340800000000002</v>
      </c>
      <c r="D2413" s="26">
        <v>20.6372</v>
      </c>
      <c r="E2413" s="26">
        <v>20.093900000000001</v>
      </c>
      <c r="F2413" s="26">
        <v>21.306100000000001</v>
      </c>
      <c r="G2413" s="26">
        <v>22.117599999999999</v>
      </c>
      <c r="H2413" s="26">
        <v>24.856999999999999</v>
      </c>
      <c r="I2413" s="26">
        <v>29.14</v>
      </c>
      <c r="J2413" s="26">
        <v>47.256</v>
      </c>
      <c r="K2413" s="26">
        <v>42.706000000000003</v>
      </c>
      <c r="L2413" s="26">
        <v>39.058</v>
      </c>
      <c r="M2413" s="26">
        <v>57.182000000000002</v>
      </c>
      <c r="N2413" s="26" t="s">
        <v>13</v>
      </c>
    </row>
    <row r="2414" spans="1:14" x14ac:dyDescent="0.2">
      <c r="A2414" s="26"/>
      <c r="B2414" s="27" t="s">
        <v>10</v>
      </c>
      <c r="C2414" s="26">
        <v>45.607599999999998</v>
      </c>
      <c r="D2414" s="26">
        <v>50.030900000000003</v>
      </c>
      <c r="E2414" s="26">
        <v>126.081</v>
      </c>
      <c r="F2414" s="26">
        <v>94.517200000000003</v>
      </c>
      <c r="G2414" s="26">
        <v>190.251</v>
      </c>
      <c r="H2414" s="26">
        <v>159.31100000000001</v>
      </c>
      <c r="I2414" s="26">
        <v>150.6</v>
      </c>
      <c r="J2414" s="26">
        <v>156.21600000000001</v>
      </c>
      <c r="K2414" s="26">
        <v>142.74799999999999</v>
      </c>
      <c r="L2414" s="26">
        <v>226.04599999999999</v>
      </c>
      <c r="M2414" s="26">
        <v>189.98</v>
      </c>
      <c r="N2414" s="26" t="s">
        <v>13</v>
      </c>
    </row>
    <row r="2415" spans="1:14" x14ac:dyDescent="0.2">
      <c r="A2415" s="26"/>
      <c r="B2415" s="27" t="s">
        <v>11</v>
      </c>
      <c r="C2415" s="26">
        <v>1.7146000000000002E-2</v>
      </c>
      <c r="D2415" s="26">
        <v>2.8652E-2</v>
      </c>
      <c r="E2415" s="26" t="s">
        <v>13</v>
      </c>
      <c r="F2415" s="26" t="s">
        <v>13</v>
      </c>
      <c r="G2415" s="26">
        <v>0.29085299999999997</v>
      </c>
      <c r="H2415" s="26">
        <v>0.31512600000000002</v>
      </c>
      <c r="I2415" s="26">
        <v>1.2</v>
      </c>
      <c r="J2415" s="26">
        <v>0.1268</v>
      </c>
      <c r="K2415" s="26">
        <v>0.53893500000000005</v>
      </c>
      <c r="L2415" s="26">
        <v>2.5219999999999998</v>
      </c>
      <c r="M2415" s="26">
        <v>1.9870000000000001</v>
      </c>
      <c r="N2415" s="26" t="s">
        <v>13</v>
      </c>
    </row>
    <row r="2416" spans="1:14" x14ac:dyDescent="0.2">
      <c r="A2416" s="26"/>
      <c r="B2416" s="27" t="s">
        <v>12</v>
      </c>
      <c r="C2416" s="26">
        <v>76.100200000000001</v>
      </c>
      <c r="D2416" s="26">
        <v>37.032800000000002</v>
      </c>
      <c r="E2416" s="26">
        <v>49.755600000000001</v>
      </c>
      <c r="F2416" s="26">
        <v>34.929000000000002</v>
      </c>
      <c r="G2416" s="26">
        <v>37.111899999999999</v>
      </c>
      <c r="H2416" s="26">
        <v>46.322800000000001</v>
      </c>
      <c r="I2416" s="26">
        <v>50.99</v>
      </c>
      <c r="J2416" s="26">
        <v>49.081800000000001</v>
      </c>
      <c r="K2416" s="26">
        <v>52.979500000000002</v>
      </c>
      <c r="L2416" s="26">
        <v>69.307000000000002</v>
      </c>
      <c r="M2416" s="26">
        <v>67.772000000000006</v>
      </c>
      <c r="N2416" s="26" t="s">
        <v>13</v>
      </c>
    </row>
    <row r="2417" spans="1:14" x14ac:dyDescent="0.2">
      <c r="A2417" s="26" t="s">
        <v>287</v>
      </c>
      <c r="B2417" s="27" t="s">
        <v>1</v>
      </c>
      <c r="C2417" s="26">
        <v>304448</v>
      </c>
      <c r="D2417" s="26">
        <v>341165</v>
      </c>
      <c r="E2417" s="26">
        <v>372575</v>
      </c>
      <c r="F2417" s="26">
        <v>409052</v>
      </c>
      <c r="G2417" s="26">
        <v>386801</v>
      </c>
      <c r="H2417" s="26">
        <v>409313</v>
      </c>
      <c r="I2417" s="26">
        <v>435761</v>
      </c>
      <c r="J2417" s="26">
        <v>452013</v>
      </c>
      <c r="K2417" s="26">
        <v>461087</v>
      </c>
      <c r="L2417" s="26">
        <v>481264</v>
      </c>
      <c r="M2417" s="26">
        <v>488657</v>
      </c>
      <c r="N2417" s="26">
        <v>503052.91754499997</v>
      </c>
    </row>
    <row r="2418" spans="1:14" x14ac:dyDescent="0.2">
      <c r="A2418" s="26"/>
      <c r="B2418" s="27" t="s">
        <v>61</v>
      </c>
      <c r="C2418" s="26">
        <v>3015</v>
      </c>
      <c r="D2418" s="26">
        <v>4583</v>
      </c>
      <c r="E2418" s="26">
        <v>5209</v>
      </c>
      <c r="F2418" s="26">
        <v>5742</v>
      </c>
      <c r="G2418" s="26">
        <v>5938</v>
      </c>
      <c r="H2418" s="26">
        <v>6909</v>
      </c>
      <c r="I2418" s="26">
        <v>8236</v>
      </c>
      <c r="J2418" s="26">
        <v>8015</v>
      </c>
      <c r="K2418" s="26">
        <v>7420</v>
      </c>
      <c r="L2418" s="26">
        <v>7521</v>
      </c>
      <c r="M2418" s="26">
        <v>8996</v>
      </c>
      <c r="N2418" s="26">
        <v>8698.9669819999999</v>
      </c>
    </row>
    <row r="2419" spans="1:14" x14ac:dyDescent="0.2">
      <c r="A2419" s="26"/>
      <c r="B2419" s="27" t="s">
        <v>2</v>
      </c>
      <c r="C2419" s="26">
        <v>75643</v>
      </c>
      <c r="D2419" s="26">
        <v>77962</v>
      </c>
      <c r="E2419" s="26">
        <v>79326</v>
      </c>
      <c r="F2419" s="26">
        <v>83988</v>
      </c>
      <c r="G2419" s="26">
        <v>64133</v>
      </c>
      <c r="H2419" s="26">
        <v>74628</v>
      </c>
      <c r="I2419" s="26">
        <v>81377</v>
      </c>
      <c r="J2419" s="26">
        <v>84985</v>
      </c>
      <c r="K2419" s="26">
        <v>90634</v>
      </c>
      <c r="L2419" s="26">
        <v>94160</v>
      </c>
      <c r="M2419" s="26">
        <v>97050</v>
      </c>
      <c r="N2419" s="26">
        <v>97176.001298000003</v>
      </c>
    </row>
    <row r="2420" spans="1:14" x14ac:dyDescent="0.2">
      <c r="A2420" s="26"/>
      <c r="B2420" s="27" t="s">
        <v>3</v>
      </c>
      <c r="C2420" s="26">
        <v>79988</v>
      </c>
      <c r="D2420" s="26">
        <v>84206</v>
      </c>
      <c r="E2420" s="26">
        <v>89235</v>
      </c>
      <c r="F2420" s="26">
        <v>92545</v>
      </c>
      <c r="G2420" s="26">
        <v>81421</v>
      </c>
      <c r="H2420" s="26">
        <v>86623</v>
      </c>
      <c r="I2420" s="26">
        <v>89700</v>
      </c>
      <c r="J2420" s="26">
        <v>100338</v>
      </c>
      <c r="K2420" s="26">
        <v>98120</v>
      </c>
      <c r="L2420" s="26">
        <v>105529</v>
      </c>
      <c r="M2420" s="26">
        <v>112873</v>
      </c>
      <c r="N2420" s="26">
        <v>121527</v>
      </c>
    </row>
    <row r="2421" spans="1:14" x14ac:dyDescent="0.2">
      <c r="A2421" s="26"/>
      <c r="B2421" s="27" t="s">
        <v>4</v>
      </c>
      <c r="C2421" s="26">
        <v>145802</v>
      </c>
      <c r="D2421" s="26">
        <v>174414</v>
      </c>
      <c r="E2421" s="26">
        <v>198805</v>
      </c>
      <c r="F2421" s="26">
        <v>226777</v>
      </c>
      <c r="G2421" s="26">
        <v>235309</v>
      </c>
      <c r="H2421" s="26">
        <v>241153</v>
      </c>
      <c r="I2421" s="26">
        <v>256448</v>
      </c>
      <c r="J2421" s="26">
        <v>258675</v>
      </c>
      <c r="K2421" s="26">
        <v>264913</v>
      </c>
      <c r="L2421" s="26">
        <v>274054</v>
      </c>
      <c r="M2421" s="26">
        <v>269738</v>
      </c>
      <c r="N2421" s="26">
        <v>275650.949265</v>
      </c>
    </row>
    <row r="2422" spans="1:14" x14ac:dyDescent="0.2">
      <c r="A2422" s="26"/>
      <c r="B2422" s="27" t="s">
        <v>5</v>
      </c>
      <c r="C2422" s="26" t="s">
        <v>13</v>
      </c>
      <c r="D2422" s="26">
        <v>1650</v>
      </c>
      <c r="E2422" s="26">
        <v>2536</v>
      </c>
      <c r="F2422" s="26">
        <v>3451</v>
      </c>
      <c r="G2422" s="26">
        <v>3578</v>
      </c>
      <c r="H2422" s="26">
        <v>2510</v>
      </c>
      <c r="I2422" s="26">
        <v>2927</v>
      </c>
      <c r="J2422" s="26">
        <v>3264</v>
      </c>
      <c r="K2422" s="26">
        <v>2532</v>
      </c>
      <c r="L2422" s="26">
        <v>2165</v>
      </c>
      <c r="M2422" s="26">
        <v>2942</v>
      </c>
      <c r="N2422" s="26">
        <v>2562.9712519999998</v>
      </c>
    </row>
    <row r="2423" spans="1:14" x14ac:dyDescent="0.2">
      <c r="A2423" s="26"/>
      <c r="B2423" s="27" t="s">
        <v>6</v>
      </c>
      <c r="C2423" s="26">
        <v>28710</v>
      </c>
      <c r="D2423" s="26">
        <v>39382</v>
      </c>
      <c r="E2423" s="26">
        <v>47517</v>
      </c>
      <c r="F2423" s="26">
        <v>58913</v>
      </c>
      <c r="G2423" s="26">
        <v>63801</v>
      </c>
      <c r="H2423" s="26">
        <v>61478</v>
      </c>
      <c r="I2423" s="26">
        <v>55654</v>
      </c>
      <c r="J2423" s="26">
        <v>55513</v>
      </c>
      <c r="K2423" s="26">
        <v>53420</v>
      </c>
      <c r="L2423" s="26">
        <v>51824</v>
      </c>
      <c r="M2423" s="26">
        <v>47772</v>
      </c>
      <c r="N2423" s="26">
        <v>48398.986875000002</v>
      </c>
    </row>
    <row r="2424" spans="1:14" x14ac:dyDescent="0.2">
      <c r="A2424" s="26"/>
      <c r="B2424" s="27" t="s">
        <v>7</v>
      </c>
      <c r="C2424" s="26">
        <v>12126</v>
      </c>
      <c r="D2424" s="26">
        <v>14733</v>
      </c>
      <c r="E2424" s="26">
        <v>19197</v>
      </c>
      <c r="F2424" s="26">
        <v>17218</v>
      </c>
      <c r="G2424" s="26">
        <v>14415</v>
      </c>
      <c r="H2424" s="26">
        <v>15502</v>
      </c>
      <c r="I2424" s="26">
        <v>17368</v>
      </c>
      <c r="J2424" s="26">
        <v>16703</v>
      </c>
      <c r="K2424" s="26">
        <v>21545</v>
      </c>
      <c r="L2424" s="26">
        <v>24906</v>
      </c>
      <c r="M2424" s="26">
        <v>25162</v>
      </c>
      <c r="N2424" s="26">
        <v>25232.002782</v>
      </c>
    </row>
    <row r="2425" spans="1:14" x14ac:dyDescent="0.2">
      <c r="A2425" s="26"/>
      <c r="B2425" s="27" t="s">
        <v>8</v>
      </c>
      <c r="C2425" s="26">
        <v>25577</v>
      </c>
      <c r="D2425" s="26">
        <v>25038</v>
      </c>
      <c r="E2425" s="26">
        <v>26479</v>
      </c>
      <c r="F2425" s="26">
        <v>29623</v>
      </c>
      <c r="G2425" s="26">
        <v>31297</v>
      </c>
      <c r="H2425" s="26">
        <v>32551</v>
      </c>
      <c r="I2425" s="26">
        <v>36087</v>
      </c>
      <c r="J2425" s="26">
        <v>38661</v>
      </c>
      <c r="K2425" s="26">
        <v>38860</v>
      </c>
      <c r="L2425" s="26">
        <v>42208</v>
      </c>
      <c r="M2425" s="26">
        <v>39495</v>
      </c>
      <c r="N2425" s="26">
        <v>42743</v>
      </c>
    </row>
    <row r="2426" spans="1:14" x14ac:dyDescent="0.2">
      <c r="A2426" s="26"/>
      <c r="B2426" s="27" t="s">
        <v>9</v>
      </c>
      <c r="C2426" s="26">
        <v>15975</v>
      </c>
      <c r="D2426" s="26">
        <v>19776</v>
      </c>
      <c r="E2426" s="26">
        <v>22384</v>
      </c>
      <c r="F2426" s="26">
        <v>24655</v>
      </c>
      <c r="G2426" s="26">
        <v>25784</v>
      </c>
      <c r="H2426" s="26">
        <v>29015</v>
      </c>
      <c r="I2426" s="26">
        <v>32756</v>
      </c>
      <c r="J2426" s="26">
        <v>32779</v>
      </c>
      <c r="K2426" s="26">
        <v>35034</v>
      </c>
      <c r="L2426" s="26">
        <v>36313</v>
      </c>
      <c r="M2426" s="26">
        <v>36440</v>
      </c>
      <c r="N2426" s="26">
        <v>37526.959607999997</v>
      </c>
    </row>
    <row r="2427" spans="1:14" x14ac:dyDescent="0.2">
      <c r="A2427" s="26"/>
      <c r="B2427" s="27" t="s">
        <v>10</v>
      </c>
      <c r="C2427" s="26">
        <v>35960</v>
      </c>
      <c r="D2427" s="26">
        <v>45480</v>
      </c>
      <c r="E2427" s="26">
        <v>51418</v>
      </c>
      <c r="F2427" s="26">
        <v>62774</v>
      </c>
      <c r="G2427" s="26">
        <v>63292</v>
      </c>
      <c r="H2427" s="26">
        <v>65992</v>
      </c>
      <c r="I2427" s="26">
        <v>78000</v>
      </c>
      <c r="J2427" s="26">
        <v>81586</v>
      </c>
      <c r="K2427" s="26">
        <v>85871</v>
      </c>
      <c r="L2427" s="26">
        <v>90230</v>
      </c>
      <c r="M2427" s="26">
        <v>94099</v>
      </c>
      <c r="N2427" s="26">
        <v>96076.021099000005</v>
      </c>
    </row>
    <row r="2428" spans="1:14" x14ac:dyDescent="0.2">
      <c r="A2428" s="26"/>
      <c r="B2428" s="27" t="s">
        <v>11</v>
      </c>
      <c r="C2428" s="26" t="s">
        <v>13</v>
      </c>
      <c r="D2428" s="26">
        <v>1002</v>
      </c>
      <c r="E2428" s="26">
        <v>1014</v>
      </c>
      <c r="F2428" s="26">
        <v>1263</v>
      </c>
      <c r="G2428" s="26">
        <v>1682</v>
      </c>
      <c r="H2428" s="26">
        <v>2145</v>
      </c>
      <c r="I2428" s="26">
        <v>2363</v>
      </c>
      <c r="J2428" s="26">
        <v>2308</v>
      </c>
      <c r="K2428" s="26">
        <v>2310</v>
      </c>
      <c r="L2428" s="26">
        <v>2172</v>
      </c>
      <c r="M2428" s="26">
        <v>2313</v>
      </c>
      <c r="N2428" s="26">
        <v>2015.00765</v>
      </c>
    </row>
    <row r="2429" spans="1:14" x14ac:dyDescent="0.2">
      <c r="A2429" s="26"/>
      <c r="B2429" s="27" t="s">
        <v>12</v>
      </c>
      <c r="C2429" s="26">
        <v>27454</v>
      </c>
      <c r="D2429" s="26">
        <v>27353</v>
      </c>
      <c r="E2429" s="26">
        <v>28260</v>
      </c>
      <c r="F2429" s="26">
        <v>28880</v>
      </c>
      <c r="G2429" s="26">
        <v>31460</v>
      </c>
      <c r="H2429" s="26">
        <v>31960</v>
      </c>
      <c r="I2429" s="26">
        <v>31293</v>
      </c>
      <c r="J2429" s="26">
        <v>27861</v>
      </c>
      <c r="K2429" s="26">
        <v>25341</v>
      </c>
      <c r="L2429" s="26">
        <v>24236</v>
      </c>
      <c r="M2429" s="26">
        <v>21515</v>
      </c>
      <c r="N2429" s="26">
        <v>21096</v>
      </c>
    </row>
    <row r="2430" spans="1:14" x14ac:dyDescent="0.2">
      <c r="A2430" s="26" t="s">
        <v>288</v>
      </c>
      <c r="B2430" s="27" t="s">
        <v>1</v>
      </c>
      <c r="C2430" s="26">
        <v>939.47799999999995</v>
      </c>
      <c r="D2430" s="26">
        <v>978.67899999999997</v>
      </c>
      <c r="E2430" s="26">
        <v>1130.01</v>
      </c>
      <c r="F2430" s="26">
        <v>1523.34</v>
      </c>
      <c r="G2430" s="26">
        <v>1294.8800000000001</v>
      </c>
      <c r="H2430" s="26">
        <v>1530.92</v>
      </c>
      <c r="I2430" s="26">
        <v>2050.25</v>
      </c>
      <c r="J2430" s="26">
        <v>2411.4899999999998</v>
      </c>
      <c r="K2430" s="26">
        <v>3240.02</v>
      </c>
      <c r="L2430" s="26">
        <v>3206.0039999999999</v>
      </c>
      <c r="M2430" s="26">
        <v>2614.1120000000001</v>
      </c>
      <c r="N2430" s="26">
        <v>2282.961984</v>
      </c>
    </row>
    <row r="2431" spans="1:14" x14ac:dyDescent="0.2">
      <c r="A2431" s="26"/>
      <c r="B2431" s="27" t="s">
        <v>61</v>
      </c>
      <c r="C2431" s="26" t="s">
        <v>13</v>
      </c>
      <c r="D2431" s="26" t="s">
        <v>13</v>
      </c>
      <c r="E2431" s="26" t="s">
        <v>13</v>
      </c>
      <c r="F2431" s="26" t="s">
        <v>13</v>
      </c>
      <c r="G2431" s="26" t="s">
        <v>13</v>
      </c>
      <c r="H2431" s="26" t="s">
        <v>13</v>
      </c>
      <c r="I2431" s="26" t="s">
        <v>13</v>
      </c>
      <c r="J2431" s="26" t="s">
        <v>13</v>
      </c>
      <c r="K2431" s="26" t="s">
        <v>13</v>
      </c>
      <c r="L2431" s="26" t="s">
        <v>13</v>
      </c>
      <c r="M2431" s="26" t="s">
        <v>13</v>
      </c>
      <c r="N2431" s="26" t="s">
        <v>13</v>
      </c>
    </row>
    <row r="2432" spans="1:14" x14ac:dyDescent="0.2">
      <c r="A2432" s="26"/>
      <c r="B2432" s="27" t="s">
        <v>2</v>
      </c>
      <c r="C2432" s="26">
        <v>423.16199999999998</v>
      </c>
      <c r="D2432" s="26">
        <v>450.68099999999998</v>
      </c>
      <c r="E2432" s="26">
        <v>551.70600000000002</v>
      </c>
      <c r="F2432" s="26">
        <v>642.79600000000005</v>
      </c>
      <c r="G2432" s="26">
        <v>523.678</v>
      </c>
      <c r="H2432" s="26">
        <v>673.22799999999995</v>
      </c>
      <c r="I2432" s="26">
        <v>813.21699999999998</v>
      </c>
      <c r="J2432" s="26">
        <v>882.17</v>
      </c>
      <c r="K2432" s="26">
        <v>914.96299999999997</v>
      </c>
      <c r="L2432" s="26">
        <v>947.05700000000002</v>
      </c>
      <c r="M2432" s="26">
        <v>768.42700000000002</v>
      </c>
      <c r="N2432" s="26">
        <v>619.61845000000005</v>
      </c>
    </row>
    <row r="2433" spans="1:14" x14ac:dyDescent="0.2">
      <c r="A2433" s="26"/>
      <c r="B2433" s="27" t="s">
        <v>3</v>
      </c>
      <c r="C2433" s="26">
        <v>251.68100000000001</v>
      </c>
      <c r="D2433" s="26">
        <v>213.22499999999999</v>
      </c>
      <c r="E2433" s="26">
        <v>239.309</v>
      </c>
      <c r="F2433" s="26">
        <v>357.52</v>
      </c>
      <c r="G2433" s="26">
        <v>336.08300000000003</v>
      </c>
      <c r="H2433" s="26">
        <v>418.964</v>
      </c>
      <c r="I2433" s="26">
        <v>643.66899999999998</v>
      </c>
      <c r="J2433" s="26">
        <v>877.54200000000003</v>
      </c>
      <c r="K2433" s="26">
        <v>1311.91</v>
      </c>
      <c r="L2433" s="26">
        <v>1356.09</v>
      </c>
      <c r="M2433" s="26">
        <v>1161.8699999999999</v>
      </c>
      <c r="N2433" s="26">
        <v>915.04231500000003</v>
      </c>
    </row>
    <row r="2434" spans="1:14" x14ac:dyDescent="0.2">
      <c r="A2434" s="26"/>
      <c r="B2434" s="27" t="s">
        <v>4</v>
      </c>
      <c r="C2434" s="26">
        <v>264.63499999999999</v>
      </c>
      <c r="D2434" s="26">
        <v>314.77300000000002</v>
      </c>
      <c r="E2434" s="26">
        <v>338.995</v>
      </c>
      <c r="F2434" s="26">
        <v>523.024</v>
      </c>
      <c r="G2434" s="26">
        <v>435.11900000000003</v>
      </c>
      <c r="H2434" s="26">
        <v>438.72800000000001</v>
      </c>
      <c r="I2434" s="26">
        <v>593.36400000000003</v>
      </c>
      <c r="J2434" s="26">
        <v>651.77800000000002</v>
      </c>
      <c r="K2434" s="26">
        <v>1013.177</v>
      </c>
      <c r="L2434" s="26">
        <v>902.85799999999995</v>
      </c>
      <c r="M2434" s="26">
        <v>683.81899999999996</v>
      </c>
      <c r="N2434" s="26">
        <v>748.30121899999995</v>
      </c>
    </row>
    <row r="2435" spans="1:14" x14ac:dyDescent="0.2">
      <c r="A2435" s="26"/>
      <c r="B2435" s="27" t="s">
        <v>5</v>
      </c>
      <c r="C2435" s="26" t="s">
        <v>13</v>
      </c>
      <c r="D2435" s="26" t="s">
        <v>13</v>
      </c>
      <c r="E2435" s="26" t="s">
        <v>13</v>
      </c>
      <c r="F2435" s="26" t="s">
        <v>13</v>
      </c>
      <c r="G2435" s="26" t="s">
        <v>13</v>
      </c>
      <c r="H2435" s="26" t="s">
        <v>13</v>
      </c>
      <c r="I2435" s="26" t="s">
        <v>13</v>
      </c>
      <c r="J2435" s="26" t="s">
        <v>13</v>
      </c>
      <c r="K2435" s="26" t="s">
        <v>13</v>
      </c>
      <c r="L2435" s="26" t="s">
        <v>13</v>
      </c>
      <c r="M2435" s="26" t="s">
        <v>13</v>
      </c>
      <c r="N2435" s="26">
        <v>0</v>
      </c>
    </row>
    <row r="2436" spans="1:14" x14ac:dyDescent="0.2">
      <c r="A2436" s="26"/>
      <c r="B2436" s="27" t="s">
        <v>6</v>
      </c>
      <c r="C2436" s="26">
        <v>24.8522</v>
      </c>
      <c r="D2436" s="26">
        <v>30.431899999999999</v>
      </c>
      <c r="E2436" s="26">
        <v>28.714300000000001</v>
      </c>
      <c r="F2436" s="26">
        <v>39.909100000000002</v>
      </c>
      <c r="G2436" s="26">
        <v>49.436399999999999</v>
      </c>
      <c r="H2436" s="26">
        <v>44.234400000000001</v>
      </c>
      <c r="I2436" s="26">
        <v>60.831699999999998</v>
      </c>
      <c r="J2436" s="26">
        <v>69.047799999999995</v>
      </c>
      <c r="K2436" s="26">
        <v>43.759</v>
      </c>
      <c r="L2436" s="26">
        <v>106.173</v>
      </c>
      <c r="M2436" s="26">
        <v>56.911000000000001</v>
      </c>
      <c r="N2436" s="26">
        <v>54.523176999999997</v>
      </c>
    </row>
    <row r="2437" spans="1:14" x14ac:dyDescent="0.2">
      <c r="A2437" s="26"/>
      <c r="B2437" s="27" t="s">
        <v>7</v>
      </c>
      <c r="C2437" s="26">
        <v>11.3492</v>
      </c>
      <c r="D2437" s="26">
        <v>14.273099999999999</v>
      </c>
      <c r="E2437" s="26">
        <v>27.035299999999999</v>
      </c>
      <c r="F2437" s="26">
        <v>12.183400000000001</v>
      </c>
      <c r="G2437" s="26">
        <v>14.160299999999999</v>
      </c>
      <c r="H2437" s="26">
        <v>13.6038</v>
      </c>
      <c r="I2437" s="26">
        <v>22.866</v>
      </c>
      <c r="J2437" s="26">
        <v>18.655000000000001</v>
      </c>
      <c r="K2437" s="26">
        <v>41.957999999999998</v>
      </c>
      <c r="L2437" s="26">
        <v>34.140999999999998</v>
      </c>
      <c r="M2437" s="26">
        <v>23.204999999999998</v>
      </c>
      <c r="N2437" s="26">
        <v>29.037009000000001</v>
      </c>
    </row>
    <row r="2438" spans="1:14" x14ac:dyDescent="0.2">
      <c r="A2438" s="26"/>
      <c r="B2438" s="27" t="s">
        <v>8</v>
      </c>
      <c r="C2438" s="26">
        <v>6.9087800000000001</v>
      </c>
      <c r="D2438" s="26">
        <v>7.2871100000000002</v>
      </c>
      <c r="E2438" s="26">
        <v>7.63347</v>
      </c>
      <c r="F2438" s="26">
        <v>16.625900000000001</v>
      </c>
      <c r="G2438" s="26">
        <v>21.950600000000001</v>
      </c>
      <c r="H2438" s="26">
        <v>26.557099999999998</v>
      </c>
      <c r="I2438" s="26">
        <v>33.570999999999998</v>
      </c>
      <c r="J2438" s="26">
        <v>36.137700000000002</v>
      </c>
      <c r="K2438" s="26">
        <v>37.671999999999997</v>
      </c>
      <c r="L2438" s="26">
        <v>48.484000000000002</v>
      </c>
      <c r="M2438" s="26">
        <v>42.006999999999998</v>
      </c>
      <c r="N2438" s="26">
        <v>42.006999999999998</v>
      </c>
    </row>
    <row r="2439" spans="1:14" x14ac:dyDescent="0.2">
      <c r="A2439" s="26"/>
      <c r="B2439" s="27" t="s">
        <v>9</v>
      </c>
      <c r="C2439" s="26">
        <v>19.735499999999998</v>
      </c>
      <c r="D2439" s="26">
        <v>19.8063</v>
      </c>
      <c r="E2439" s="26">
        <v>19.546299999999999</v>
      </c>
      <c r="F2439" s="26">
        <v>30.604399999999998</v>
      </c>
      <c r="G2439" s="26">
        <v>53.006999999999998</v>
      </c>
      <c r="H2439" s="26">
        <v>47.728200000000001</v>
      </c>
      <c r="I2439" s="26">
        <v>50.0242</v>
      </c>
      <c r="J2439" s="26">
        <v>50.463999999999999</v>
      </c>
      <c r="K2439" s="26">
        <v>59.805999999999997</v>
      </c>
      <c r="L2439" s="26">
        <v>50.887999999999998</v>
      </c>
      <c r="M2439" s="26">
        <v>44.93</v>
      </c>
      <c r="N2439" s="26">
        <v>41.901985000000003</v>
      </c>
    </row>
    <row r="2440" spans="1:14" x14ac:dyDescent="0.2">
      <c r="A2440" s="26"/>
      <c r="B2440" s="27" t="s">
        <v>10</v>
      </c>
      <c r="C2440" s="26">
        <v>153.06800000000001</v>
      </c>
      <c r="D2440" s="26">
        <v>192.15899999999999</v>
      </c>
      <c r="E2440" s="26">
        <v>194.65600000000001</v>
      </c>
      <c r="F2440" s="26">
        <v>350.31900000000002</v>
      </c>
      <c r="G2440" s="26">
        <v>220.791</v>
      </c>
      <c r="H2440" s="26">
        <v>229.64500000000001</v>
      </c>
      <c r="I2440" s="26">
        <v>346.94200000000001</v>
      </c>
      <c r="J2440" s="26">
        <v>396.99099999999999</v>
      </c>
      <c r="K2440" s="26">
        <v>747.62699999999995</v>
      </c>
      <c r="L2440" s="26">
        <v>577.62</v>
      </c>
      <c r="M2440" s="26">
        <v>431.21300000000002</v>
      </c>
      <c r="N2440" s="26">
        <v>495.27904899999999</v>
      </c>
    </row>
    <row r="2441" spans="1:14" x14ac:dyDescent="0.2">
      <c r="A2441" s="26"/>
      <c r="B2441" s="27" t="s">
        <v>11</v>
      </c>
      <c r="C2441" s="26">
        <v>10.011699999999999</v>
      </c>
      <c r="D2441" s="26">
        <v>9.4832699999999992</v>
      </c>
      <c r="E2441" s="26">
        <v>10.113899999999999</v>
      </c>
      <c r="F2441" s="26">
        <v>11.9825</v>
      </c>
      <c r="G2441" s="26">
        <v>14.3796</v>
      </c>
      <c r="H2441" s="26">
        <v>15.569100000000001</v>
      </c>
      <c r="I2441" s="26">
        <v>17.7376</v>
      </c>
      <c r="J2441" s="26">
        <v>19.083500000000001</v>
      </c>
      <c r="K2441" s="26">
        <v>20.959</v>
      </c>
      <c r="L2441" s="26">
        <v>24.158000000000001</v>
      </c>
      <c r="M2441" s="26">
        <v>24.158000000000001</v>
      </c>
      <c r="N2441" s="26">
        <v>24.158000000000001</v>
      </c>
    </row>
    <row r="2442" spans="1:14" x14ac:dyDescent="0.2">
      <c r="A2442" s="26"/>
      <c r="B2442" s="27" t="s">
        <v>12</v>
      </c>
      <c r="C2442" s="26">
        <v>38.710099999999997</v>
      </c>
      <c r="D2442" s="26">
        <v>41.3322</v>
      </c>
      <c r="E2442" s="26">
        <v>51.295000000000002</v>
      </c>
      <c r="F2442" s="26">
        <v>61.3949</v>
      </c>
      <c r="G2442" s="26">
        <v>61.3949</v>
      </c>
      <c r="H2442" s="26">
        <v>61.3949</v>
      </c>
      <c r="I2442" s="26">
        <v>61.3949</v>
      </c>
      <c r="J2442" s="26">
        <v>61.3949</v>
      </c>
      <c r="K2442" s="26">
        <v>61.3949</v>
      </c>
      <c r="L2442" s="26">
        <v>61.395000000000003</v>
      </c>
      <c r="M2442" s="26">
        <v>61.395000000000003</v>
      </c>
      <c r="N2442" s="26">
        <v>61.395000000000003</v>
      </c>
    </row>
    <row r="2443" spans="1:14" x14ac:dyDescent="0.2">
      <c r="A2443" s="26" t="s">
        <v>289</v>
      </c>
      <c r="B2443" s="27" t="s">
        <v>1</v>
      </c>
      <c r="C2443" s="26">
        <v>425.49520000000001</v>
      </c>
      <c r="D2443" s="26">
        <v>401.65440000000001</v>
      </c>
      <c r="E2443" s="26">
        <v>390.347803</v>
      </c>
      <c r="F2443" s="26">
        <v>426.976</v>
      </c>
      <c r="G2443" s="26">
        <v>415.28519999999997</v>
      </c>
      <c r="H2443" s="26">
        <v>486.31740000000002</v>
      </c>
      <c r="I2443" s="26">
        <v>557.02470000000005</v>
      </c>
      <c r="J2443" s="26">
        <v>942.60250599999995</v>
      </c>
      <c r="K2443" s="26">
        <v>1031.8048449999999</v>
      </c>
      <c r="L2443" s="26" t="s">
        <v>13</v>
      </c>
      <c r="M2443" s="26" t="s">
        <v>13</v>
      </c>
      <c r="N2443" s="26" t="s">
        <v>13</v>
      </c>
    </row>
    <row r="2444" spans="1:14" x14ac:dyDescent="0.2">
      <c r="A2444" s="26"/>
      <c r="B2444" s="27" t="s">
        <v>61</v>
      </c>
      <c r="C2444" s="26" t="s">
        <v>13</v>
      </c>
      <c r="D2444" s="26" t="s">
        <v>13</v>
      </c>
      <c r="E2444" s="26" t="s">
        <v>13</v>
      </c>
      <c r="F2444" s="26" t="s">
        <v>13</v>
      </c>
      <c r="G2444" s="26" t="s">
        <v>13</v>
      </c>
      <c r="H2444" s="26" t="s">
        <v>13</v>
      </c>
      <c r="I2444" s="26" t="s">
        <v>13</v>
      </c>
      <c r="J2444" s="26" t="s">
        <v>13</v>
      </c>
      <c r="K2444" s="26" t="s">
        <v>13</v>
      </c>
      <c r="L2444" s="26" t="s">
        <v>13</v>
      </c>
      <c r="M2444" s="26" t="s">
        <v>13</v>
      </c>
      <c r="N2444" s="26" t="s">
        <v>13</v>
      </c>
    </row>
    <row r="2445" spans="1:14" x14ac:dyDescent="0.2">
      <c r="A2445" s="26"/>
      <c r="B2445" s="27" t="s">
        <v>2</v>
      </c>
      <c r="C2445" s="26" t="s">
        <v>13</v>
      </c>
      <c r="D2445" s="26" t="s">
        <v>13</v>
      </c>
      <c r="E2445" s="26" t="s">
        <v>13</v>
      </c>
      <c r="F2445" s="26" t="s">
        <v>13</v>
      </c>
      <c r="G2445" s="26" t="s">
        <v>13</v>
      </c>
      <c r="H2445" s="26" t="s">
        <v>13</v>
      </c>
      <c r="I2445" s="26" t="s">
        <v>13</v>
      </c>
      <c r="J2445" s="26" t="s">
        <v>13</v>
      </c>
      <c r="K2445" s="26" t="s">
        <v>13</v>
      </c>
      <c r="L2445" s="26" t="s">
        <v>13</v>
      </c>
      <c r="M2445" s="26" t="s">
        <v>13</v>
      </c>
      <c r="N2445" s="26" t="s">
        <v>13</v>
      </c>
    </row>
    <row r="2446" spans="1:14" x14ac:dyDescent="0.2">
      <c r="A2446" s="26"/>
      <c r="B2446" s="27" t="s">
        <v>3</v>
      </c>
      <c r="C2446" s="26" t="s">
        <v>13</v>
      </c>
      <c r="D2446" s="26" t="s">
        <v>13</v>
      </c>
      <c r="E2446" s="26" t="s">
        <v>13</v>
      </c>
      <c r="F2446" s="26" t="s">
        <v>13</v>
      </c>
      <c r="G2446" s="26" t="s">
        <v>13</v>
      </c>
      <c r="H2446" s="26" t="s">
        <v>13</v>
      </c>
      <c r="I2446" s="26" t="s">
        <v>13</v>
      </c>
      <c r="J2446" s="26" t="s">
        <v>13</v>
      </c>
      <c r="K2446" s="26" t="s">
        <v>13</v>
      </c>
      <c r="L2446" s="26" t="s">
        <v>13</v>
      </c>
      <c r="M2446" s="26" t="s">
        <v>13</v>
      </c>
      <c r="N2446" s="26" t="s">
        <v>13</v>
      </c>
    </row>
    <row r="2447" spans="1:14" x14ac:dyDescent="0.2">
      <c r="A2447" s="26"/>
      <c r="B2447" s="27" t="s">
        <v>4</v>
      </c>
      <c r="C2447" s="26" t="s">
        <v>13</v>
      </c>
      <c r="D2447" s="26" t="s">
        <v>13</v>
      </c>
      <c r="E2447" s="26" t="s">
        <v>13</v>
      </c>
      <c r="F2447" s="26" t="s">
        <v>13</v>
      </c>
      <c r="G2447" s="26" t="s">
        <v>13</v>
      </c>
      <c r="H2447" s="26" t="s">
        <v>13</v>
      </c>
      <c r="I2447" s="26" t="s">
        <v>13</v>
      </c>
      <c r="J2447" s="26" t="s">
        <v>13</v>
      </c>
      <c r="K2447" s="26" t="s">
        <v>13</v>
      </c>
      <c r="L2447" s="26" t="s">
        <v>13</v>
      </c>
      <c r="M2447" s="26" t="s">
        <v>13</v>
      </c>
      <c r="N2447" s="26" t="s">
        <v>13</v>
      </c>
    </row>
    <row r="2448" spans="1:14" x14ac:dyDescent="0.2">
      <c r="A2448" s="26"/>
      <c r="B2448" s="27" t="s">
        <v>5</v>
      </c>
      <c r="C2448" s="26" t="s">
        <v>13</v>
      </c>
      <c r="D2448" s="26" t="s">
        <v>13</v>
      </c>
      <c r="E2448" s="26" t="s">
        <v>13</v>
      </c>
      <c r="F2448" s="26" t="s">
        <v>13</v>
      </c>
      <c r="G2448" s="26" t="s">
        <v>13</v>
      </c>
      <c r="H2448" s="26" t="s">
        <v>13</v>
      </c>
      <c r="I2448" s="26" t="s">
        <v>13</v>
      </c>
      <c r="J2448" s="26" t="s">
        <v>13</v>
      </c>
      <c r="K2448" s="26" t="s">
        <v>13</v>
      </c>
      <c r="L2448" s="26" t="s">
        <v>13</v>
      </c>
      <c r="M2448" s="26" t="s">
        <v>13</v>
      </c>
      <c r="N2448" s="26" t="s">
        <v>13</v>
      </c>
    </row>
    <row r="2449" spans="1:14" x14ac:dyDescent="0.2">
      <c r="A2449" s="26"/>
      <c r="B2449" s="27" t="s">
        <v>6</v>
      </c>
      <c r="C2449" s="26" t="s">
        <v>13</v>
      </c>
      <c r="D2449" s="26" t="s">
        <v>13</v>
      </c>
      <c r="E2449" s="26" t="s">
        <v>13</v>
      </c>
      <c r="F2449" s="26" t="s">
        <v>13</v>
      </c>
      <c r="G2449" s="26" t="s">
        <v>13</v>
      </c>
      <c r="H2449" s="26" t="s">
        <v>13</v>
      </c>
      <c r="I2449" s="26" t="s">
        <v>13</v>
      </c>
      <c r="J2449" s="26" t="s">
        <v>13</v>
      </c>
      <c r="K2449" s="26" t="s">
        <v>13</v>
      </c>
      <c r="L2449" s="26" t="s">
        <v>13</v>
      </c>
      <c r="M2449" s="26" t="s">
        <v>13</v>
      </c>
      <c r="N2449" s="26" t="s">
        <v>13</v>
      </c>
    </row>
    <row r="2450" spans="1:14" x14ac:dyDescent="0.2">
      <c r="A2450" s="26"/>
      <c r="B2450" s="27" t="s">
        <v>7</v>
      </c>
      <c r="C2450" s="26" t="s">
        <v>13</v>
      </c>
      <c r="D2450" s="26" t="s">
        <v>13</v>
      </c>
      <c r="E2450" s="26" t="s">
        <v>13</v>
      </c>
      <c r="F2450" s="26" t="s">
        <v>13</v>
      </c>
      <c r="G2450" s="26" t="s">
        <v>13</v>
      </c>
      <c r="H2450" s="26" t="s">
        <v>13</v>
      </c>
      <c r="I2450" s="26" t="s">
        <v>13</v>
      </c>
      <c r="J2450" s="26" t="s">
        <v>13</v>
      </c>
      <c r="K2450" s="26" t="s">
        <v>13</v>
      </c>
      <c r="L2450" s="26" t="s">
        <v>13</v>
      </c>
      <c r="M2450" s="26" t="s">
        <v>13</v>
      </c>
      <c r="N2450" s="26" t="s">
        <v>13</v>
      </c>
    </row>
    <row r="2451" spans="1:14" x14ac:dyDescent="0.2">
      <c r="A2451" s="26"/>
      <c r="B2451" s="27" t="s">
        <v>8</v>
      </c>
      <c r="C2451" s="26" t="s">
        <v>13</v>
      </c>
      <c r="D2451" s="26" t="s">
        <v>13</v>
      </c>
      <c r="E2451" s="26" t="s">
        <v>13</v>
      </c>
      <c r="F2451" s="26" t="s">
        <v>13</v>
      </c>
      <c r="G2451" s="26" t="s">
        <v>13</v>
      </c>
      <c r="H2451" s="26" t="s">
        <v>13</v>
      </c>
      <c r="I2451" s="26" t="s">
        <v>13</v>
      </c>
      <c r="J2451" s="26" t="s">
        <v>13</v>
      </c>
      <c r="K2451" s="26" t="s">
        <v>13</v>
      </c>
      <c r="L2451" s="26" t="s">
        <v>13</v>
      </c>
      <c r="M2451" s="26" t="s">
        <v>13</v>
      </c>
      <c r="N2451" s="26" t="s">
        <v>13</v>
      </c>
    </row>
    <row r="2452" spans="1:14" x14ac:dyDescent="0.2">
      <c r="A2452" s="26"/>
      <c r="B2452" s="27" t="s">
        <v>9</v>
      </c>
      <c r="C2452" s="26" t="s">
        <v>13</v>
      </c>
      <c r="D2452" s="26" t="s">
        <v>13</v>
      </c>
      <c r="E2452" s="26" t="s">
        <v>13</v>
      </c>
      <c r="F2452" s="26" t="s">
        <v>13</v>
      </c>
      <c r="G2452" s="26" t="s">
        <v>13</v>
      </c>
      <c r="H2452" s="26" t="s">
        <v>13</v>
      </c>
      <c r="I2452" s="26" t="s">
        <v>13</v>
      </c>
      <c r="J2452" s="26" t="s">
        <v>13</v>
      </c>
      <c r="K2452" s="26" t="s">
        <v>13</v>
      </c>
      <c r="L2452" s="26" t="s">
        <v>13</v>
      </c>
      <c r="M2452" s="26" t="s">
        <v>13</v>
      </c>
      <c r="N2452" s="26" t="s">
        <v>13</v>
      </c>
    </row>
    <row r="2453" spans="1:14" x14ac:dyDescent="0.2">
      <c r="A2453" s="26"/>
      <c r="B2453" s="27" t="s">
        <v>10</v>
      </c>
      <c r="C2453" s="26" t="s">
        <v>13</v>
      </c>
      <c r="D2453" s="26" t="s">
        <v>13</v>
      </c>
      <c r="E2453" s="26" t="s">
        <v>13</v>
      </c>
      <c r="F2453" s="26" t="s">
        <v>13</v>
      </c>
      <c r="G2453" s="26" t="s">
        <v>13</v>
      </c>
      <c r="H2453" s="26" t="s">
        <v>13</v>
      </c>
      <c r="I2453" s="26" t="s">
        <v>13</v>
      </c>
      <c r="J2453" s="26" t="s">
        <v>13</v>
      </c>
      <c r="K2453" s="26" t="s">
        <v>13</v>
      </c>
      <c r="L2453" s="26" t="s">
        <v>13</v>
      </c>
      <c r="M2453" s="26" t="s">
        <v>13</v>
      </c>
      <c r="N2453" s="26" t="s">
        <v>13</v>
      </c>
    </row>
    <row r="2454" spans="1:14" x14ac:dyDescent="0.2">
      <c r="A2454" s="26"/>
      <c r="B2454" s="27" t="s">
        <v>11</v>
      </c>
      <c r="C2454" s="26" t="s">
        <v>13</v>
      </c>
      <c r="D2454" s="26" t="s">
        <v>13</v>
      </c>
      <c r="E2454" s="26" t="s">
        <v>13</v>
      </c>
      <c r="F2454" s="26" t="s">
        <v>13</v>
      </c>
      <c r="G2454" s="26" t="s">
        <v>13</v>
      </c>
      <c r="H2454" s="26" t="s">
        <v>13</v>
      </c>
      <c r="I2454" s="26" t="s">
        <v>13</v>
      </c>
      <c r="J2454" s="26" t="s">
        <v>13</v>
      </c>
      <c r="K2454" s="26" t="s">
        <v>13</v>
      </c>
      <c r="L2454" s="26" t="s">
        <v>13</v>
      </c>
      <c r="M2454" s="26" t="s">
        <v>13</v>
      </c>
      <c r="N2454" s="26" t="s">
        <v>13</v>
      </c>
    </row>
    <row r="2455" spans="1:14" x14ac:dyDescent="0.2">
      <c r="A2455" s="26"/>
      <c r="B2455" s="27" t="s">
        <v>12</v>
      </c>
      <c r="C2455" s="26" t="s">
        <v>13</v>
      </c>
      <c r="D2455" s="26" t="s">
        <v>13</v>
      </c>
      <c r="E2455" s="26" t="s">
        <v>13</v>
      </c>
      <c r="F2455" s="26" t="s">
        <v>13</v>
      </c>
      <c r="G2455" s="26" t="s">
        <v>13</v>
      </c>
      <c r="H2455" s="26" t="s">
        <v>13</v>
      </c>
      <c r="I2455" s="26" t="s">
        <v>13</v>
      </c>
      <c r="J2455" s="26" t="s">
        <v>13</v>
      </c>
      <c r="K2455" s="26" t="s">
        <v>13</v>
      </c>
      <c r="L2455" s="26" t="s">
        <v>13</v>
      </c>
      <c r="M2455" s="26" t="s">
        <v>13</v>
      </c>
      <c r="N2455" s="26" t="s">
        <v>13</v>
      </c>
    </row>
    <row r="2456" spans="1:14" x14ac:dyDescent="0.2">
      <c r="A2456" s="26" t="s">
        <v>290</v>
      </c>
      <c r="B2456" s="27" t="s">
        <v>1</v>
      </c>
      <c r="C2456" s="26">
        <v>73.760000000000005</v>
      </c>
      <c r="D2456" s="26">
        <v>71.244100000000003</v>
      </c>
      <c r="E2456" s="26">
        <v>75.677300000000002</v>
      </c>
      <c r="F2456" s="26">
        <v>134.55000000000001</v>
      </c>
      <c r="G2456" s="26">
        <v>108.739</v>
      </c>
      <c r="H2456" s="26">
        <v>124.61799999999999</v>
      </c>
      <c r="I2456" s="26">
        <v>144.96100000000001</v>
      </c>
      <c r="J2456" s="26">
        <v>145.916</v>
      </c>
      <c r="K2456" s="26">
        <v>149.05500000000001</v>
      </c>
      <c r="L2456" s="26">
        <v>144.91300000000001</v>
      </c>
      <c r="M2456" s="26">
        <v>179.029</v>
      </c>
      <c r="N2456" s="26">
        <v>155.86029600000001</v>
      </c>
    </row>
    <row r="2457" spans="1:14" x14ac:dyDescent="0.2">
      <c r="A2457" s="26"/>
      <c r="B2457" s="27" t="s">
        <v>61</v>
      </c>
      <c r="C2457" s="26" t="s">
        <v>13</v>
      </c>
      <c r="D2457" s="26" t="s">
        <v>13</v>
      </c>
      <c r="E2457" s="26" t="s">
        <v>13</v>
      </c>
      <c r="F2457" s="26" t="s">
        <v>13</v>
      </c>
      <c r="G2457" s="26" t="s">
        <v>13</v>
      </c>
      <c r="H2457" s="26" t="s">
        <v>13</v>
      </c>
      <c r="I2457" s="26" t="s">
        <v>13</v>
      </c>
      <c r="J2457" s="26" t="s">
        <v>13</v>
      </c>
      <c r="K2457" s="26" t="s">
        <v>13</v>
      </c>
      <c r="L2457" s="26">
        <v>3.3620000000000001</v>
      </c>
      <c r="M2457" s="26">
        <v>1.6040000000000001</v>
      </c>
      <c r="N2457" s="26" t="s">
        <v>13</v>
      </c>
    </row>
    <row r="2458" spans="1:14" x14ac:dyDescent="0.2">
      <c r="A2458" s="26"/>
      <c r="B2458" s="27" t="s">
        <v>2</v>
      </c>
      <c r="C2458" s="26">
        <v>43.0595</v>
      </c>
      <c r="D2458" s="26">
        <v>43.942799999999998</v>
      </c>
      <c r="E2458" s="26">
        <v>45.832799999999999</v>
      </c>
      <c r="F2458" s="26">
        <v>84.028099999999995</v>
      </c>
      <c r="G2458" s="26">
        <v>63.414499999999997</v>
      </c>
      <c r="H2458" s="26">
        <v>66.630899999999997</v>
      </c>
      <c r="I2458" s="26">
        <v>73.639799999999994</v>
      </c>
      <c r="J2458" s="26">
        <v>71.97</v>
      </c>
      <c r="K2458" s="26">
        <v>72.964699999999993</v>
      </c>
      <c r="L2458" s="26">
        <v>74.323999999999998</v>
      </c>
      <c r="M2458" s="26">
        <v>106.87</v>
      </c>
      <c r="N2458" s="26" t="s">
        <v>13</v>
      </c>
    </row>
    <row r="2459" spans="1:14" x14ac:dyDescent="0.2">
      <c r="A2459" s="26"/>
      <c r="B2459" s="27" t="s">
        <v>3</v>
      </c>
      <c r="C2459" s="26">
        <v>11.187799999999999</v>
      </c>
      <c r="D2459" s="26">
        <v>8.5453200000000002</v>
      </c>
      <c r="E2459" s="26">
        <v>10.6212</v>
      </c>
      <c r="F2459" s="26">
        <v>28.662199999999999</v>
      </c>
      <c r="G2459" s="26">
        <v>24.484100000000002</v>
      </c>
      <c r="H2459" s="26">
        <v>29.82</v>
      </c>
      <c r="I2459" s="26">
        <v>35.2179</v>
      </c>
      <c r="J2459" s="26">
        <v>37.077800000000003</v>
      </c>
      <c r="K2459" s="26">
        <v>41.280999999999999</v>
      </c>
      <c r="L2459" s="26">
        <v>36.771999999999998</v>
      </c>
      <c r="M2459" s="26">
        <v>30.033999999999999</v>
      </c>
      <c r="N2459" s="26" t="s">
        <v>13</v>
      </c>
    </row>
    <row r="2460" spans="1:14" x14ac:dyDescent="0.2">
      <c r="A2460" s="26"/>
      <c r="B2460" s="27" t="s">
        <v>4</v>
      </c>
      <c r="C2460" s="26">
        <v>19.513200000000001</v>
      </c>
      <c r="D2460" s="26">
        <v>18.755980000000001</v>
      </c>
      <c r="E2460" s="26">
        <v>19.223299999999998</v>
      </c>
      <c r="F2460" s="26">
        <v>21.8597</v>
      </c>
      <c r="G2460" s="26">
        <v>20.840399999999999</v>
      </c>
      <c r="H2460" s="26">
        <v>28.167100000000001</v>
      </c>
      <c r="I2460" s="26">
        <v>36.103299999999997</v>
      </c>
      <c r="J2460" s="26">
        <v>36.867699999999999</v>
      </c>
      <c r="K2460" s="26">
        <v>34.808999999999997</v>
      </c>
      <c r="L2460" s="26">
        <v>30.454000000000001</v>
      </c>
      <c r="M2460" s="26">
        <v>40.520000000000003</v>
      </c>
      <c r="N2460" s="26" t="s">
        <v>13</v>
      </c>
    </row>
    <row r="2461" spans="1:14" x14ac:dyDescent="0.2">
      <c r="A2461" s="26"/>
      <c r="B2461" s="27" t="s">
        <v>5</v>
      </c>
      <c r="C2461" s="26">
        <v>1.4648599999999999E-2</v>
      </c>
      <c r="D2461" s="26" t="s">
        <v>13</v>
      </c>
      <c r="E2461" s="26" t="s">
        <v>13</v>
      </c>
      <c r="F2461" s="26">
        <v>0.16963700000000001</v>
      </c>
      <c r="G2461" s="26">
        <v>0.12214</v>
      </c>
      <c r="H2461" s="26">
        <v>8.2662200000000005E-2</v>
      </c>
      <c r="I2461" s="26">
        <v>8.9529999999999998E-2</v>
      </c>
      <c r="J2461" s="26">
        <v>8.6361900000000005E-2</v>
      </c>
      <c r="K2461" s="26">
        <v>8.4972800000000001E-2</v>
      </c>
      <c r="L2461" s="26">
        <v>8.2000000000000003E-2</v>
      </c>
      <c r="M2461" s="26">
        <v>0.20399999999999999</v>
      </c>
      <c r="N2461" s="26" t="s">
        <v>13</v>
      </c>
    </row>
    <row r="2462" spans="1:14" x14ac:dyDescent="0.2">
      <c r="A2462" s="26"/>
      <c r="B2462" s="27" t="s">
        <v>6</v>
      </c>
      <c r="C2462" s="26">
        <v>1.41727</v>
      </c>
      <c r="D2462" s="26">
        <v>1.7218899999999999</v>
      </c>
      <c r="E2462" s="26">
        <v>2.2245900000000001</v>
      </c>
      <c r="F2462" s="26">
        <v>3.3124799999999999</v>
      </c>
      <c r="G2462" s="26">
        <v>5.4798099999999996</v>
      </c>
      <c r="H2462" s="26">
        <v>4.4518700000000004</v>
      </c>
      <c r="I2462" s="26">
        <v>9.8936200000000003</v>
      </c>
      <c r="J2462" s="26">
        <v>10.035</v>
      </c>
      <c r="K2462" s="26">
        <v>8.8330000000000002</v>
      </c>
      <c r="L2462" s="26">
        <v>5.5979999999999999</v>
      </c>
      <c r="M2462" s="26">
        <v>4.3860000000000001</v>
      </c>
      <c r="N2462" s="26" t="s">
        <v>13</v>
      </c>
    </row>
    <row r="2463" spans="1:14" x14ac:dyDescent="0.2">
      <c r="A2463" s="26"/>
      <c r="B2463" s="27" t="s">
        <v>7</v>
      </c>
      <c r="C2463" s="26">
        <v>2.19563</v>
      </c>
      <c r="D2463" s="26">
        <v>2.12331</v>
      </c>
      <c r="E2463" s="26">
        <v>2.74004</v>
      </c>
      <c r="F2463" s="26">
        <v>3.3619400000000002</v>
      </c>
      <c r="G2463" s="26">
        <v>2.8176299999999999</v>
      </c>
      <c r="H2463" s="26">
        <v>3.6569600000000002</v>
      </c>
      <c r="I2463" s="26">
        <v>3.0120200000000001</v>
      </c>
      <c r="J2463" s="26">
        <v>5.1405399999999997</v>
      </c>
      <c r="K2463" s="26">
        <v>6.40022</v>
      </c>
      <c r="L2463" s="26">
        <v>2.3719999999999999</v>
      </c>
      <c r="M2463" s="26">
        <v>1.4990000000000001</v>
      </c>
      <c r="N2463" s="26" t="s">
        <v>13</v>
      </c>
    </row>
    <row r="2464" spans="1:14" x14ac:dyDescent="0.2">
      <c r="A2464" s="26"/>
      <c r="B2464" s="27" t="s">
        <v>8</v>
      </c>
      <c r="C2464" s="26">
        <v>0.46605000000000002</v>
      </c>
      <c r="D2464" s="26">
        <v>0.19861899999999999</v>
      </c>
      <c r="E2464" s="26" t="s">
        <v>13</v>
      </c>
      <c r="F2464" s="26">
        <v>2.605E-2</v>
      </c>
      <c r="G2464" s="26">
        <v>4.2775300000000002E-2</v>
      </c>
      <c r="H2464" s="26">
        <v>0.16569800000000001</v>
      </c>
      <c r="I2464" s="26">
        <v>0.24861900000000001</v>
      </c>
      <c r="J2464" s="26">
        <v>0.215528</v>
      </c>
      <c r="K2464" s="26">
        <v>0.14955499999999999</v>
      </c>
      <c r="L2464" s="26">
        <v>0.20599999999999999</v>
      </c>
      <c r="M2464" s="26">
        <v>0.17399999999999999</v>
      </c>
      <c r="N2464" s="26" t="s">
        <v>13</v>
      </c>
    </row>
    <row r="2465" spans="1:14" x14ac:dyDescent="0.2">
      <c r="A2465" s="26"/>
      <c r="B2465" s="27" t="s">
        <v>9</v>
      </c>
      <c r="C2465" s="26">
        <v>2.0457700000000001</v>
      </c>
      <c r="D2465" s="26">
        <v>2.4943900000000001</v>
      </c>
      <c r="E2465" s="26">
        <v>2.6228799999999999</v>
      </c>
      <c r="F2465" s="26">
        <v>2.8031000000000001</v>
      </c>
      <c r="G2465" s="26">
        <v>2.5689500000000001</v>
      </c>
      <c r="H2465" s="26">
        <v>13.3109</v>
      </c>
      <c r="I2465" s="26">
        <v>14.654400000000001</v>
      </c>
      <c r="J2465" s="26">
        <v>14.175800000000001</v>
      </c>
      <c r="K2465" s="26">
        <v>11.5207</v>
      </c>
      <c r="L2465" s="26">
        <v>8.2219999999999995</v>
      </c>
      <c r="M2465" s="26">
        <v>7.6849999999999996</v>
      </c>
      <c r="N2465" s="26" t="s">
        <v>13</v>
      </c>
    </row>
    <row r="2466" spans="1:14" x14ac:dyDescent="0.2">
      <c r="A2466" s="26"/>
      <c r="B2466" s="27" t="s">
        <v>10</v>
      </c>
      <c r="C2466" s="26">
        <v>8.1738900000000001</v>
      </c>
      <c r="D2466" s="26">
        <v>7.1692900000000002</v>
      </c>
      <c r="E2466" s="26">
        <v>6.4323300000000003</v>
      </c>
      <c r="F2466" s="26">
        <v>6.1965700000000004</v>
      </c>
      <c r="G2466" s="26">
        <v>6.9710700000000001</v>
      </c>
      <c r="H2466" s="26">
        <v>5.2795800000000002</v>
      </c>
      <c r="I2466" s="26">
        <v>6.6949199999999998</v>
      </c>
      <c r="J2466" s="26">
        <v>6.33209</v>
      </c>
      <c r="K2466" s="26">
        <v>6.3131399999999998</v>
      </c>
      <c r="L2466" s="26">
        <v>11.893000000000001</v>
      </c>
      <c r="M2466" s="26">
        <v>24.73</v>
      </c>
      <c r="N2466" s="26" t="s">
        <v>13</v>
      </c>
    </row>
    <row r="2467" spans="1:14" x14ac:dyDescent="0.2">
      <c r="A2467" s="26"/>
      <c r="B2467" s="27" t="s">
        <v>11</v>
      </c>
      <c r="C2467" s="26" t="s">
        <v>13</v>
      </c>
      <c r="D2467" s="26" t="s">
        <v>13</v>
      </c>
      <c r="E2467" s="26" t="s">
        <v>13</v>
      </c>
      <c r="F2467" s="26" t="s">
        <v>13</v>
      </c>
      <c r="G2467" s="26" t="s">
        <v>13</v>
      </c>
      <c r="H2467" s="26" t="s">
        <v>13</v>
      </c>
      <c r="I2467" s="26" t="s">
        <v>13</v>
      </c>
      <c r="J2467" s="26" t="s">
        <v>13</v>
      </c>
      <c r="K2467" s="26" t="s">
        <v>13</v>
      </c>
      <c r="L2467" s="26" t="s">
        <v>13</v>
      </c>
      <c r="M2467" s="26" t="s">
        <v>13</v>
      </c>
      <c r="N2467" s="26" t="s">
        <v>13</v>
      </c>
    </row>
    <row r="2468" spans="1:14" x14ac:dyDescent="0.2">
      <c r="A2468" s="26"/>
      <c r="B2468" s="27" t="s">
        <v>12</v>
      </c>
      <c r="C2468" s="26">
        <v>5.1998699999999998</v>
      </c>
      <c r="D2468" s="26">
        <v>5.0484999999999998</v>
      </c>
      <c r="E2468" s="26">
        <v>5.2033899999999997</v>
      </c>
      <c r="F2468" s="26">
        <v>5.99024</v>
      </c>
      <c r="G2468" s="26">
        <v>2.8377599999999998</v>
      </c>
      <c r="H2468" s="26">
        <v>1.21913</v>
      </c>
      <c r="I2468" s="26">
        <v>1.5103500000000001</v>
      </c>
      <c r="J2468" s="26">
        <v>0.88173400000000002</v>
      </c>
      <c r="K2468" s="26">
        <v>1.5072099999999999</v>
      </c>
      <c r="L2468" s="26">
        <v>2.08</v>
      </c>
      <c r="M2468" s="26">
        <v>1.843</v>
      </c>
      <c r="N2468" s="26" t="s">
        <v>13</v>
      </c>
    </row>
    <row r="2469" spans="1:14" x14ac:dyDescent="0.2">
      <c r="A2469" s="26" t="s">
        <v>291</v>
      </c>
      <c r="B2469" s="27" t="s">
        <v>1</v>
      </c>
      <c r="C2469" s="26">
        <v>5345</v>
      </c>
      <c r="D2469" s="26">
        <v>5990</v>
      </c>
      <c r="E2469" s="26">
        <v>11006</v>
      </c>
      <c r="F2469" s="26">
        <v>13274</v>
      </c>
      <c r="G2469" s="26">
        <v>13348</v>
      </c>
      <c r="H2469" s="26">
        <v>14336</v>
      </c>
      <c r="I2469" s="26">
        <v>16890</v>
      </c>
      <c r="J2469" s="26">
        <v>19428</v>
      </c>
      <c r="K2469" s="26">
        <v>19285</v>
      </c>
      <c r="L2469" s="26">
        <v>16916</v>
      </c>
      <c r="M2469" s="26">
        <v>14300</v>
      </c>
      <c r="N2469" s="26" t="s">
        <v>13</v>
      </c>
    </row>
    <row r="2470" spans="1:14" x14ac:dyDescent="0.2">
      <c r="A2470" s="26"/>
      <c r="B2470" s="27" t="s">
        <v>61</v>
      </c>
      <c r="C2470" s="26">
        <v>6</v>
      </c>
      <c r="D2470" s="26">
        <v>36</v>
      </c>
      <c r="E2470" s="26">
        <v>29</v>
      </c>
      <c r="F2470" s="26">
        <v>24</v>
      </c>
      <c r="G2470" s="26">
        <v>27</v>
      </c>
      <c r="H2470" s="26">
        <v>32</v>
      </c>
      <c r="I2470" s="26">
        <v>32</v>
      </c>
      <c r="J2470" s="26">
        <v>34</v>
      </c>
      <c r="K2470" s="26">
        <v>32</v>
      </c>
      <c r="L2470" s="26">
        <v>32</v>
      </c>
      <c r="M2470" s="26">
        <v>32</v>
      </c>
      <c r="N2470" s="26" t="s">
        <v>13</v>
      </c>
    </row>
    <row r="2471" spans="1:14" x14ac:dyDescent="0.2">
      <c r="A2471" s="26"/>
      <c r="B2471" s="27" t="s">
        <v>2</v>
      </c>
      <c r="C2471" s="26">
        <v>2201</v>
      </c>
      <c r="D2471" s="26">
        <v>2687</v>
      </c>
      <c r="E2471" s="26">
        <v>4162</v>
      </c>
      <c r="F2471" s="26">
        <v>4646</v>
      </c>
      <c r="G2471" s="26">
        <v>4404</v>
      </c>
      <c r="H2471" s="26">
        <v>4530</v>
      </c>
      <c r="I2471" s="26">
        <v>5440</v>
      </c>
      <c r="J2471" s="26">
        <v>7171</v>
      </c>
      <c r="K2471" s="26">
        <v>6276</v>
      </c>
      <c r="L2471" s="26">
        <v>5466</v>
      </c>
      <c r="M2471" s="26">
        <v>4102</v>
      </c>
      <c r="N2471" s="26" t="s">
        <v>13</v>
      </c>
    </row>
    <row r="2472" spans="1:14" x14ac:dyDescent="0.2">
      <c r="A2472" s="26"/>
      <c r="B2472" s="27" t="s">
        <v>3</v>
      </c>
      <c r="C2472" s="26">
        <v>1276</v>
      </c>
      <c r="D2472" s="26">
        <v>1229</v>
      </c>
      <c r="E2472" s="26">
        <v>1542</v>
      </c>
      <c r="F2472" s="26">
        <v>1810</v>
      </c>
      <c r="G2472" s="26">
        <v>1895</v>
      </c>
      <c r="H2472" s="26">
        <v>2013</v>
      </c>
      <c r="I2472" s="26">
        <v>2584</v>
      </c>
      <c r="J2472" s="26">
        <v>2637</v>
      </c>
      <c r="K2472" s="26">
        <v>3230</v>
      </c>
      <c r="L2472" s="26">
        <v>2324</v>
      </c>
      <c r="M2472" s="26">
        <v>2124</v>
      </c>
      <c r="N2472" s="26" t="s">
        <v>13</v>
      </c>
    </row>
    <row r="2473" spans="1:14" x14ac:dyDescent="0.2">
      <c r="A2473" s="26"/>
      <c r="B2473" s="27" t="s">
        <v>4</v>
      </c>
      <c r="C2473" s="26">
        <v>1862</v>
      </c>
      <c r="D2473" s="26">
        <v>2038</v>
      </c>
      <c r="E2473" s="26">
        <v>5273</v>
      </c>
      <c r="F2473" s="26">
        <v>6794</v>
      </c>
      <c r="G2473" s="26">
        <v>7022</v>
      </c>
      <c r="H2473" s="26">
        <v>7761</v>
      </c>
      <c r="I2473" s="26">
        <v>8834</v>
      </c>
      <c r="J2473" s="26">
        <v>9586</v>
      </c>
      <c r="K2473" s="26">
        <v>9747</v>
      </c>
      <c r="L2473" s="26">
        <v>9094</v>
      </c>
      <c r="M2473" s="26">
        <v>8042</v>
      </c>
      <c r="N2473" s="26" t="s">
        <v>13</v>
      </c>
    </row>
    <row r="2474" spans="1:14" x14ac:dyDescent="0.2">
      <c r="A2474" s="26"/>
      <c r="B2474" s="27" t="s">
        <v>5</v>
      </c>
      <c r="C2474" s="26" t="s">
        <v>13</v>
      </c>
      <c r="D2474" s="26" t="s">
        <v>13</v>
      </c>
      <c r="E2474" s="26" t="s">
        <v>13</v>
      </c>
      <c r="F2474" s="26" t="s">
        <v>13</v>
      </c>
      <c r="G2474" s="26" t="s">
        <v>13</v>
      </c>
      <c r="H2474" s="26" t="s">
        <v>13</v>
      </c>
      <c r="I2474" s="26" t="s">
        <v>13</v>
      </c>
      <c r="J2474" s="26" t="s">
        <v>13</v>
      </c>
      <c r="K2474" s="26" t="s">
        <v>13</v>
      </c>
      <c r="L2474" s="26" t="s">
        <v>13</v>
      </c>
      <c r="M2474" s="26" t="s">
        <v>13</v>
      </c>
      <c r="N2474" s="26" t="s">
        <v>13</v>
      </c>
    </row>
    <row r="2475" spans="1:14" x14ac:dyDescent="0.2">
      <c r="A2475" s="26"/>
      <c r="B2475" s="27" t="s">
        <v>6</v>
      </c>
      <c r="C2475" s="26">
        <v>222</v>
      </c>
      <c r="D2475" s="26">
        <v>327</v>
      </c>
      <c r="E2475" s="26">
        <v>698</v>
      </c>
      <c r="F2475" s="26">
        <v>1086</v>
      </c>
      <c r="G2475" s="26">
        <v>1090</v>
      </c>
      <c r="H2475" s="26">
        <v>752</v>
      </c>
      <c r="I2475" s="26">
        <v>706</v>
      </c>
      <c r="J2475" s="26">
        <v>899</v>
      </c>
      <c r="K2475" s="26">
        <v>1271</v>
      </c>
      <c r="L2475" s="26">
        <v>739</v>
      </c>
      <c r="M2475" s="26">
        <v>843</v>
      </c>
      <c r="N2475" s="26" t="s">
        <v>13</v>
      </c>
    </row>
    <row r="2476" spans="1:14" x14ac:dyDescent="0.2">
      <c r="A2476" s="26"/>
      <c r="B2476" s="27" t="s">
        <v>7</v>
      </c>
      <c r="C2476" s="26">
        <v>243</v>
      </c>
      <c r="D2476" s="26">
        <v>197</v>
      </c>
      <c r="E2476" s="26">
        <v>286</v>
      </c>
      <c r="F2476" s="26">
        <v>79</v>
      </c>
      <c r="G2476" s="26">
        <v>103</v>
      </c>
      <c r="H2476" s="26">
        <v>185</v>
      </c>
      <c r="I2476" s="26">
        <v>148</v>
      </c>
      <c r="J2476" s="26">
        <v>233</v>
      </c>
      <c r="K2476" s="26">
        <v>319</v>
      </c>
      <c r="L2476" s="26">
        <v>239</v>
      </c>
      <c r="M2476" s="26">
        <v>252</v>
      </c>
      <c r="N2476" s="26" t="s">
        <v>13</v>
      </c>
    </row>
    <row r="2477" spans="1:14" x14ac:dyDescent="0.2">
      <c r="A2477" s="26"/>
      <c r="B2477" s="27" t="s">
        <v>8</v>
      </c>
      <c r="C2477" s="26">
        <v>239</v>
      </c>
      <c r="D2477" s="26">
        <v>257</v>
      </c>
      <c r="E2477" s="26">
        <v>276</v>
      </c>
      <c r="F2477" s="26">
        <v>349</v>
      </c>
      <c r="G2477" s="26">
        <v>352</v>
      </c>
      <c r="H2477" s="26">
        <v>340</v>
      </c>
      <c r="I2477" s="26">
        <v>364</v>
      </c>
      <c r="J2477" s="26">
        <v>397</v>
      </c>
      <c r="K2477" s="26">
        <v>394</v>
      </c>
      <c r="L2477" s="26">
        <v>400</v>
      </c>
      <c r="M2477" s="26">
        <v>382</v>
      </c>
      <c r="N2477" s="26" t="s">
        <v>13</v>
      </c>
    </row>
    <row r="2478" spans="1:14" x14ac:dyDescent="0.2">
      <c r="A2478" s="26"/>
      <c r="B2478" s="27" t="s">
        <v>9</v>
      </c>
      <c r="C2478" s="26">
        <v>154</v>
      </c>
      <c r="D2478" s="26">
        <v>184</v>
      </c>
      <c r="E2478" s="26">
        <v>314</v>
      </c>
      <c r="F2478" s="26">
        <v>306</v>
      </c>
      <c r="G2478" s="26">
        <v>343</v>
      </c>
      <c r="H2478" s="26">
        <v>371</v>
      </c>
      <c r="I2478" s="26">
        <v>357</v>
      </c>
      <c r="J2478" s="26">
        <v>399</v>
      </c>
      <c r="K2478" s="26">
        <v>426</v>
      </c>
      <c r="L2478" s="26">
        <v>371</v>
      </c>
      <c r="M2478" s="26">
        <v>310</v>
      </c>
      <c r="N2478" s="26" t="s">
        <v>13</v>
      </c>
    </row>
    <row r="2479" spans="1:14" x14ac:dyDescent="0.2">
      <c r="A2479" s="26"/>
      <c r="B2479" s="27" t="s">
        <v>10</v>
      </c>
      <c r="C2479" s="26">
        <v>641</v>
      </c>
      <c r="D2479" s="26">
        <v>611</v>
      </c>
      <c r="E2479" s="26">
        <v>787</v>
      </c>
      <c r="F2479" s="26">
        <v>1762</v>
      </c>
      <c r="G2479" s="26">
        <v>1865</v>
      </c>
      <c r="H2479" s="26">
        <v>2179</v>
      </c>
      <c r="I2479" s="26">
        <v>2622</v>
      </c>
      <c r="J2479" s="26">
        <v>2363</v>
      </c>
      <c r="K2479" s="26">
        <v>2855</v>
      </c>
      <c r="L2479" s="26">
        <v>3206</v>
      </c>
      <c r="M2479" s="26">
        <v>2653</v>
      </c>
      <c r="N2479" s="26" t="s">
        <v>13</v>
      </c>
    </row>
    <row r="2480" spans="1:14" x14ac:dyDescent="0.2">
      <c r="A2480" s="26"/>
      <c r="B2480" s="27" t="s">
        <v>11</v>
      </c>
      <c r="C2480" s="26">
        <v>197</v>
      </c>
      <c r="D2480" s="26">
        <v>254</v>
      </c>
      <c r="E2480" s="26">
        <v>2629</v>
      </c>
      <c r="F2480" s="26">
        <v>2769</v>
      </c>
      <c r="G2480" s="26">
        <v>2870</v>
      </c>
      <c r="H2480" s="26">
        <v>3434</v>
      </c>
      <c r="I2480" s="26">
        <v>3978</v>
      </c>
      <c r="J2480" s="26">
        <v>4207</v>
      </c>
      <c r="K2480" s="26">
        <v>3791</v>
      </c>
      <c r="L2480" s="26">
        <v>3327</v>
      </c>
      <c r="M2480" s="26">
        <v>3114</v>
      </c>
      <c r="N2480" s="26" t="s">
        <v>13</v>
      </c>
    </row>
    <row r="2481" spans="1:14" x14ac:dyDescent="0.2">
      <c r="A2481" s="26"/>
      <c r="B2481" s="27" t="s">
        <v>12</v>
      </c>
      <c r="C2481" s="26">
        <v>166</v>
      </c>
      <c r="D2481" s="26">
        <v>208</v>
      </c>
      <c r="E2481" s="26">
        <v>283</v>
      </c>
      <c r="F2481" s="26">
        <v>443</v>
      </c>
      <c r="G2481" s="26">
        <v>399</v>
      </c>
      <c r="H2481" s="26">
        <v>500</v>
      </c>
      <c r="I2481" s="26">
        <v>659</v>
      </c>
      <c r="J2481" s="26">
        <v>1088</v>
      </c>
      <c r="K2481" s="26">
        <v>691</v>
      </c>
      <c r="L2481" s="26">
        <v>812</v>
      </c>
      <c r="M2481" s="26">
        <v>488</v>
      </c>
      <c r="N2481" s="26" t="s">
        <v>13</v>
      </c>
    </row>
    <row r="2482" spans="1:14" x14ac:dyDescent="0.2">
      <c r="A2482" s="26" t="s">
        <v>292</v>
      </c>
      <c r="B2482" s="27" t="s">
        <v>1</v>
      </c>
      <c r="C2482" s="26">
        <v>4450</v>
      </c>
      <c r="D2482" s="26">
        <v>5122</v>
      </c>
      <c r="E2482" s="26">
        <v>7177</v>
      </c>
      <c r="F2482" s="26">
        <v>7956</v>
      </c>
      <c r="G2482" s="26">
        <v>8187</v>
      </c>
      <c r="H2482" s="26">
        <v>9921</v>
      </c>
      <c r="I2482" s="26">
        <v>11859</v>
      </c>
      <c r="J2482" s="26">
        <v>11050</v>
      </c>
      <c r="K2482" s="26">
        <v>13820</v>
      </c>
      <c r="L2482" s="26">
        <v>15000</v>
      </c>
      <c r="M2482" s="26">
        <v>16500</v>
      </c>
      <c r="N2482" s="26">
        <v>18528.967742000001</v>
      </c>
    </row>
    <row r="2483" spans="1:14" x14ac:dyDescent="0.2">
      <c r="A2483" s="26"/>
      <c r="B2483" s="27" t="s">
        <v>61</v>
      </c>
      <c r="C2483" s="26" t="s">
        <v>13</v>
      </c>
      <c r="D2483" s="26" t="s">
        <v>13</v>
      </c>
      <c r="E2483" s="26" t="s">
        <v>13</v>
      </c>
      <c r="F2483" s="26" t="s">
        <v>13</v>
      </c>
      <c r="G2483" s="26" t="s">
        <v>13</v>
      </c>
      <c r="H2483" s="26" t="s">
        <v>13</v>
      </c>
      <c r="I2483" s="26" t="s">
        <v>13</v>
      </c>
      <c r="J2483" s="26" t="s">
        <v>13</v>
      </c>
      <c r="K2483" s="26" t="s">
        <v>13</v>
      </c>
      <c r="L2483" s="26" t="s">
        <v>13</v>
      </c>
      <c r="M2483" s="26" t="s">
        <v>13</v>
      </c>
      <c r="N2483" s="26" t="s">
        <v>13</v>
      </c>
    </row>
    <row r="2484" spans="1:14" x14ac:dyDescent="0.2">
      <c r="A2484" s="26"/>
      <c r="B2484" s="27" t="s">
        <v>2</v>
      </c>
      <c r="C2484" s="26">
        <v>2190</v>
      </c>
      <c r="D2484" s="26">
        <v>2580</v>
      </c>
      <c r="E2484" s="26">
        <v>4079</v>
      </c>
      <c r="F2484" s="26">
        <v>4974</v>
      </c>
      <c r="G2484" s="26">
        <v>5508</v>
      </c>
      <c r="H2484" s="26">
        <v>6596</v>
      </c>
      <c r="I2484" s="26">
        <v>8226</v>
      </c>
      <c r="J2484" s="26">
        <v>6953</v>
      </c>
      <c r="K2484" s="26">
        <v>7340</v>
      </c>
      <c r="L2484" s="26">
        <v>7738</v>
      </c>
      <c r="M2484" s="26">
        <v>8600</v>
      </c>
      <c r="N2484" s="26">
        <v>8926.7999999999993</v>
      </c>
    </row>
    <row r="2485" spans="1:14" x14ac:dyDescent="0.2">
      <c r="A2485" s="26"/>
      <c r="B2485" s="27" t="s">
        <v>3</v>
      </c>
      <c r="C2485" s="26">
        <v>900</v>
      </c>
      <c r="D2485" s="26">
        <v>1050</v>
      </c>
      <c r="E2485" s="26">
        <v>1220</v>
      </c>
      <c r="F2485" s="26">
        <v>1300</v>
      </c>
      <c r="G2485" s="26">
        <v>1100</v>
      </c>
      <c r="H2485" s="26">
        <v>1470</v>
      </c>
      <c r="I2485" s="26">
        <v>1710</v>
      </c>
      <c r="J2485" s="26">
        <v>1856</v>
      </c>
      <c r="K2485" s="26">
        <v>2050</v>
      </c>
      <c r="L2485" s="26">
        <v>2650</v>
      </c>
      <c r="M2485" s="26">
        <v>3500</v>
      </c>
      <c r="N2485" s="26">
        <v>4476.5</v>
      </c>
    </row>
    <row r="2486" spans="1:14" x14ac:dyDescent="0.2">
      <c r="A2486" s="26"/>
      <c r="B2486" s="27" t="s">
        <v>4</v>
      </c>
      <c r="C2486" s="26">
        <v>1360</v>
      </c>
      <c r="D2486" s="26">
        <v>1492</v>
      </c>
      <c r="E2486" s="26">
        <v>1878</v>
      </c>
      <c r="F2486" s="26">
        <v>1682</v>
      </c>
      <c r="G2486" s="26">
        <v>1579</v>
      </c>
      <c r="H2486" s="26">
        <v>1855</v>
      </c>
      <c r="I2486" s="26">
        <v>1923</v>
      </c>
      <c r="J2486" s="26">
        <v>2241</v>
      </c>
      <c r="K2486" s="26">
        <v>4430</v>
      </c>
      <c r="L2486" s="26">
        <v>4612</v>
      </c>
      <c r="M2486" s="26">
        <v>4400</v>
      </c>
      <c r="N2486" s="26">
        <v>5125.6677419999996</v>
      </c>
    </row>
    <row r="2487" spans="1:14" x14ac:dyDescent="0.2">
      <c r="A2487" s="26"/>
      <c r="B2487" s="27" t="s">
        <v>5</v>
      </c>
      <c r="C2487" s="26" t="s">
        <v>13</v>
      </c>
      <c r="D2487" s="26" t="s">
        <v>13</v>
      </c>
      <c r="E2487" s="26" t="s">
        <v>13</v>
      </c>
      <c r="F2487" s="26" t="s">
        <v>13</v>
      </c>
      <c r="G2487" s="26" t="s">
        <v>13</v>
      </c>
      <c r="H2487" s="26" t="s">
        <v>13</v>
      </c>
      <c r="I2487" s="26" t="s">
        <v>13</v>
      </c>
      <c r="J2487" s="26" t="s">
        <v>13</v>
      </c>
      <c r="K2487" s="26" t="s">
        <v>13</v>
      </c>
      <c r="L2487" s="26" t="s">
        <v>13</v>
      </c>
      <c r="M2487" s="26" t="s">
        <v>13</v>
      </c>
      <c r="N2487" s="26" t="s">
        <v>13</v>
      </c>
    </row>
    <row r="2488" spans="1:14" x14ac:dyDescent="0.2">
      <c r="A2488" s="26"/>
      <c r="B2488" s="27" t="s">
        <v>6</v>
      </c>
      <c r="C2488" s="26">
        <v>249</v>
      </c>
      <c r="D2488" s="26">
        <v>302</v>
      </c>
      <c r="E2488" s="26">
        <v>461</v>
      </c>
      <c r="F2488" s="26">
        <v>473</v>
      </c>
      <c r="G2488" s="26">
        <v>406</v>
      </c>
      <c r="H2488" s="26">
        <v>481</v>
      </c>
      <c r="I2488" s="26">
        <v>567</v>
      </c>
      <c r="J2488" s="26">
        <v>874</v>
      </c>
      <c r="K2488" s="26">
        <v>911</v>
      </c>
      <c r="L2488" s="26">
        <v>1020</v>
      </c>
      <c r="M2488" s="26">
        <v>1140</v>
      </c>
      <c r="N2488" s="26" t="s">
        <v>13</v>
      </c>
    </row>
    <row r="2489" spans="1:14" x14ac:dyDescent="0.2">
      <c r="A2489" s="26"/>
      <c r="B2489" s="27" t="s">
        <v>7</v>
      </c>
      <c r="C2489" s="26">
        <v>230</v>
      </c>
      <c r="D2489" s="26">
        <v>270</v>
      </c>
      <c r="E2489" s="26">
        <v>300</v>
      </c>
      <c r="F2489" s="26">
        <v>230</v>
      </c>
      <c r="G2489" s="26">
        <v>153</v>
      </c>
      <c r="H2489" s="26">
        <v>195</v>
      </c>
      <c r="I2489" s="26">
        <v>217</v>
      </c>
      <c r="J2489" s="26">
        <v>175</v>
      </c>
      <c r="K2489" s="26">
        <v>460</v>
      </c>
      <c r="L2489" s="26">
        <v>480</v>
      </c>
      <c r="M2489" s="26">
        <v>486</v>
      </c>
      <c r="N2489" s="26" t="s">
        <v>13</v>
      </c>
    </row>
    <row r="2490" spans="1:14" x14ac:dyDescent="0.2">
      <c r="A2490" s="26"/>
      <c r="B2490" s="27" t="s">
        <v>8</v>
      </c>
      <c r="C2490" s="26" t="s">
        <v>13</v>
      </c>
      <c r="D2490" s="26" t="s">
        <v>13</v>
      </c>
      <c r="E2490" s="26" t="s">
        <v>13</v>
      </c>
      <c r="F2490" s="26" t="s">
        <v>13</v>
      </c>
      <c r="G2490" s="26" t="s">
        <v>13</v>
      </c>
      <c r="H2490" s="26" t="s">
        <v>13</v>
      </c>
      <c r="I2490" s="26" t="s">
        <v>13</v>
      </c>
      <c r="J2490" s="26" t="s">
        <v>13</v>
      </c>
      <c r="K2490" s="26" t="s">
        <v>13</v>
      </c>
      <c r="L2490" s="26" t="s">
        <v>13</v>
      </c>
      <c r="M2490" s="26" t="s">
        <v>13</v>
      </c>
      <c r="N2490" s="26" t="s">
        <v>13</v>
      </c>
    </row>
    <row r="2491" spans="1:14" x14ac:dyDescent="0.2">
      <c r="A2491" s="26"/>
      <c r="B2491" s="27" t="s">
        <v>9</v>
      </c>
      <c r="C2491" s="26">
        <v>31</v>
      </c>
      <c r="D2491" s="26">
        <v>30</v>
      </c>
      <c r="E2491" s="26">
        <v>47</v>
      </c>
      <c r="F2491" s="26">
        <v>54</v>
      </c>
      <c r="G2491" s="26">
        <v>59</v>
      </c>
      <c r="H2491" s="26">
        <v>79</v>
      </c>
      <c r="I2491" s="26">
        <v>67</v>
      </c>
      <c r="J2491" s="26">
        <v>57</v>
      </c>
      <c r="K2491" s="26">
        <v>85</v>
      </c>
      <c r="L2491" s="26">
        <v>82</v>
      </c>
      <c r="M2491" s="26">
        <v>85</v>
      </c>
      <c r="N2491" s="26" t="s">
        <v>13</v>
      </c>
    </row>
    <row r="2492" spans="1:14" x14ac:dyDescent="0.2">
      <c r="A2492" s="26"/>
      <c r="B2492" s="27" t="s">
        <v>10</v>
      </c>
      <c r="C2492" s="26" t="s">
        <v>13</v>
      </c>
      <c r="D2492" s="26" t="s">
        <v>13</v>
      </c>
      <c r="E2492" s="26" t="s">
        <v>13</v>
      </c>
      <c r="F2492" s="26" t="s">
        <v>13</v>
      </c>
      <c r="G2492" s="26" t="s">
        <v>13</v>
      </c>
      <c r="H2492" s="26" t="s">
        <v>13</v>
      </c>
      <c r="I2492" s="26" t="s">
        <v>13</v>
      </c>
      <c r="J2492" s="26" t="s">
        <v>13</v>
      </c>
      <c r="K2492" s="26" t="s">
        <v>13</v>
      </c>
      <c r="L2492" s="26" t="s">
        <v>13</v>
      </c>
      <c r="M2492" s="26" t="s">
        <v>13</v>
      </c>
      <c r="N2492" s="26" t="s">
        <v>13</v>
      </c>
    </row>
    <row r="2493" spans="1:14" x14ac:dyDescent="0.2">
      <c r="A2493" s="26"/>
      <c r="B2493" s="27" t="s">
        <v>11</v>
      </c>
      <c r="C2493" s="26" t="s">
        <v>13</v>
      </c>
      <c r="D2493" s="26" t="s">
        <v>13</v>
      </c>
      <c r="E2493" s="26" t="s">
        <v>13</v>
      </c>
      <c r="F2493" s="26" t="s">
        <v>13</v>
      </c>
      <c r="G2493" s="26" t="s">
        <v>13</v>
      </c>
      <c r="H2493" s="26" t="s">
        <v>13</v>
      </c>
      <c r="I2493" s="26" t="s">
        <v>13</v>
      </c>
      <c r="J2493" s="26" t="s">
        <v>13</v>
      </c>
      <c r="K2493" s="26" t="s">
        <v>13</v>
      </c>
      <c r="L2493" s="26" t="s">
        <v>13</v>
      </c>
      <c r="M2493" s="26" t="s">
        <v>13</v>
      </c>
      <c r="N2493" s="26" t="s">
        <v>13</v>
      </c>
    </row>
    <row r="2494" spans="1:14" x14ac:dyDescent="0.2">
      <c r="A2494" s="26"/>
      <c r="B2494" s="27" t="s">
        <v>12</v>
      </c>
      <c r="C2494" s="26">
        <v>30</v>
      </c>
      <c r="D2494" s="26">
        <v>40</v>
      </c>
      <c r="E2494" s="26">
        <v>40</v>
      </c>
      <c r="F2494" s="26">
        <v>75</v>
      </c>
      <c r="G2494" s="26">
        <v>141</v>
      </c>
      <c r="H2494" s="26">
        <v>150</v>
      </c>
      <c r="I2494" s="26">
        <v>152</v>
      </c>
      <c r="J2494" s="26">
        <v>167</v>
      </c>
      <c r="K2494" s="26">
        <v>185</v>
      </c>
      <c r="L2494" s="26">
        <v>195</v>
      </c>
      <c r="M2494" s="26">
        <v>200</v>
      </c>
      <c r="N2494" s="26" t="s">
        <v>13</v>
      </c>
    </row>
    <row r="2495" spans="1:14" x14ac:dyDescent="0.2">
      <c r="A2495" s="26" t="s">
        <v>295</v>
      </c>
      <c r="B2495" s="27" t="s">
        <v>1</v>
      </c>
      <c r="C2495" s="26">
        <v>1241.45</v>
      </c>
      <c r="D2495" s="26">
        <v>1855.06</v>
      </c>
      <c r="E2495" s="26">
        <v>1867.12</v>
      </c>
      <c r="F2495" s="26">
        <v>2347.69</v>
      </c>
      <c r="G2495" s="26">
        <v>2120.61</v>
      </c>
      <c r="H2495" s="26">
        <v>2156.1</v>
      </c>
      <c r="I2495" s="26">
        <v>2165.27</v>
      </c>
      <c r="J2495" s="26">
        <v>2341.35</v>
      </c>
      <c r="K2495" s="26">
        <v>2272.2399999999998</v>
      </c>
      <c r="L2495" s="26">
        <v>2743.3220000000001</v>
      </c>
      <c r="M2495" s="26">
        <v>1274.663</v>
      </c>
      <c r="N2495" s="26" t="s">
        <v>13</v>
      </c>
    </row>
    <row r="2496" spans="1:14" x14ac:dyDescent="0.2">
      <c r="A2496" s="26"/>
      <c r="B2496" s="27" t="s">
        <v>61</v>
      </c>
      <c r="C2496" s="26" t="s">
        <v>13</v>
      </c>
      <c r="D2496" s="26" t="s">
        <v>13</v>
      </c>
      <c r="E2496" s="26" t="s">
        <v>13</v>
      </c>
      <c r="F2496" s="26" t="s">
        <v>13</v>
      </c>
      <c r="G2496" s="26" t="s">
        <v>13</v>
      </c>
      <c r="H2496" s="26" t="s">
        <v>13</v>
      </c>
      <c r="I2496" s="26" t="s">
        <v>13</v>
      </c>
      <c r="J2496" s="26" t="s">
        <v>13</v>
      </c>
      <c r="K2496" s="26" t="s">
        <v>13</v>
      </c>
      <c r="L2496" s="26" t="s">
        <v>13</v>
      </c>
      <c r="M2496" s="26" t="s">
        <v>13</v>
      </c>
      <c r="N2496" s="26" t="s">
        <v>13</v>
      </c>
    </row>
    <row r="2497" spans="1:14" x14ac:dyDescent="0.2">
      <c r="A2497" s="26"/>
      <c r="B2497" s="27" t="s">
        <v>2</v>
      </c>
      <c r="C2497" s="26">
        <v>593.07000000000005</v>
      </c>
      <c r="D2497" s="26">
        <v>736.64</v>
      </c>
      <c r="E2497" s="26">
        <v>914.35</v>
      </c>
      <c r="F2497" s="26">
        <v>1108.23</v>
      </c>
      <c r="G2497" s="26">
        <v>941.66</v>
      </c>
      <c r="H2497" s="26">
        <v>1039.51</v>
      </c>
      <c r="I2497" s="26">
        <v>1054.3499999999999</v>
      </c>
      <c r="J2497" s="26">
        <v>1372.59</v>
      </c>
      <c r="K2497" s="26">
        <v>1304.58</v>
      </c>
      <c r="L2497" s="26">
        <v>1509.366</v>
      </c>
      <c r="M2497" s="26">
        <v>744.85599999999999</v>
      </c>
      <c r="N2497" s="26" t="s">
        <v>13</v>
      </c>
    </row>
    <row r="2498" spans="1:14" x14ac:dyDescent="0.2">
      <c r="A2498" s="26"/>
      <c r="B2498" s="27" t="s">
        <v>3</v>
      </c>
      <c r="C2498" s="26">
        <v>167.16200000000001</v>
      </c>
      <c r="D2498" s="26">
        <v>162.15</v>
      </c>
      <c r="E2498" s="26">
        <v>183.59</v>
      </c>
      <c r="F2498" s="26">
        <v>182.55</v>
      </c>
      <c r="G2498" s="26">
        <v>214.09</v>
      </c>
      <c r="H2498" s="26">
        <v>182.8</v>
      </c>
      <c r="I2498" s="26">
        <v>182.1</v>
      </c>
      <c r="J2498" s="26">
        <v>72.627499999999998</v>
      </c>
      <c r="K2498" s="26">
        <v>86.005300000000005</v>
      </c>
      <c r="L2498" s="26">
        <v>76.626000000000005</v>
      </c>
      <c r="M2498" s="26">
        <v>72.363</v>
      </c>
      <c r="N2498" s="26" t="s">
        <v>13</v>
      </c>
    </row>
    <row r="2499" spans="1:14" x14ac:dyDescent="0.2">
      <c r="A2499" s="26"/>
      <c r="B2499" s="27" t="s">
        <v>4</v>
      </c>
      <c r="C2499" s="26">
        <v>481.21800000000002</v>
      </c>
      <c r="D2499" s="26">
        <v>956.27</v>
      </c>
      <c r="E2499" s="26">
        <v>769.18</v>
      </c>
      <c r="F2499" s="26">
        <v>1056.9100000000001</v>
      </c>
      <c r="G2499" s="26">
        <v>964.86</v>
      </c>
      <c r="H2499" s="26">
        <v>933.79</v>
      </c>
      <c r="I2499" s="26">
        <v>928.82</v>
      </c>
      <c r="J2499" s="26">
        <v>896.13250000000005</v>
      </c>
      <c r="K2499" s="26">
        <v>881.65470000000005</v>
      </c>
      <c r="L2499" s="26">
        <v>1157.33</v>
      </c>
      <c r="M2499" s="26">
        <v>457.44400000000002</v>
      </c>
      <c r="N2499" s="26" t="s">
        <v>13</v>
      </c>
    </row>
    <row r="2500" spans="1:14" x14ac:dyDescent="0.2">
      <c r="A2500" s="26"/>
      <c r="B2500" s="27" t="s">
        <v>5</v>
      </c>
      <c r="C2500" s="26">
        <v>107.8</v>
      </c>
      <c r="D2500" s="26">
        <v>106.19</v>
      </c>
      <c r="E2500" s="26">
        <v>115.22</v>
      </c>
      <c r="F2500" s="26">
        <v>349.48</v>
      </c>
      <c r="G2500" s="26">
        <v>254.34899999999999</v>
      </c>
      <c r="H2500" s="26">
        <v>151.93600000000001</v>
      </c>
      <c r="I2500" s="26">
        <v>139.108</v>
      </c>
      <c r="J2500" s="26">
        <v>91.558000000000007</v>
      </c>
      <c r="K2500" s="26">
        <v>68.220799999999997</v>
      </c>
      <c r="L2500" s="26">
        <v>197.56399999999999</v>
      </c>
      <c r="M2500" s="26">
        <v>21.387</v>
      </c>
      <c r="N2500" s="26" t="s">
        <v>13</v>
      </c>
    </row>
    <row r="2501" spans="1:14" x14ac:dyDescent="0.2">
      <c r="A2501" s="26"/>
      <c r="B2501" s="27" t="s">
        <v>6</v>
      </c>
      <c r="C2501" s="26">
        <v>107.197</v>
      </c>
      <c r="D2501" s="26">
        <v>134.80000000000001</v>
      </c>
      <c r="E2501" s="26">
        <v>170.37</v>
      </c>
      <c r="F2501" s="26">
        <v>209.19</v>
      </c>
      <c r="G2501" s="26">
        <v>175.84</v>
      </c>
      <c r="H2501" s="26">
        <v>189.44800000000001</v>
      </c>
      <c r="I2501" s="26">
        <v>191.03</v>
      </c>
      <c r="J2501" s="26">
        <v>255.142</v>
      </c>
      <c r="K2501" s="26">
        <v>241.52799999999999</v>
      </c>
      <c r="L2501" s="26">
        <v>281.20299999999997</v>
      </c>
      <c r="M2501" s="26">
        <v>142.96799999999999</v>
      </c>
      <c r="N2501" s="26" t="s">
        <v>13</v>
      </c>
    </row>
    <row r="2502" spans="1:14" x14ac:dyDescent="0.2">
      <c r="A2502" s="26"/>
      <c r="B2502" s="27" t="s">
        <v>7</v>
      </c>
      <c r="C2502" s="26" t="s">
        <v>13</v>
      </c>
      <c r="D2502" s="26" t="s">
        <v>13</v>
      </c>
      <c r="E2502" s="26" t="s">
        <v>13</v>
      </c>
      <c r="F2502" s="26" t="s">
        <v>13</v>
      </c>
      <c r="G2502" s="26" t="s">
        <v>13</v>
      </c>
      <c r="H2502" s="26">
        <v>26.7</v>
      </c>
      <c r="I2502" s="26">
        <v>26.7</v>
      </c>
      <c r="J2502" s="26">
        <v>28.7</v>
      </c>
      <c r="K2502" s="26">
        <v>28.7</v>
      </c>
      <c r="L2502" s="26">
        <v>28.7</v>
      </c>
      <c r="M2502" s="26">
        <v>28.7</v>
      </c>
      <c r="N2502" s="26" t="s">
        <v>13</v>
      </c>
    </row>
    <row r="2503" spans="1:14" x14ac:dyDescent="0.2">
      <c r="A2503" s="26"/>
      <c r="B2503" s="27" t="s">
        <v>8</v>
      </c>
      <c r="C2503" s="26">
        <v>9.1999999999999993</v>
      </c>
      <c r="D2503" s="26">
        <v>9.1999999999999993</v>
      </c>
      <c r="E2503" s="26" t="s">
        <v>13</v>
      </c>
      <c r="F2503" s="26" t="s">
        <v>13</v>
      </c>
      <c r="G2503" s="26" t="s">
        <v>13</v>
      </c>
      <c r="H2503" s="26">
        <v>4.8</v>
      </c>
      <c r="I2503" s="26">
        <v>4.8</v>
      </c>
      <c r="J2503" s="26">
        <v>4.8</v>
      </c>
      <c r="K2503" s="26">
        <v>4.8</v>
      </c>
      <c r="L2503" s="26">
        <v>4.8</v>
      </c>
      <c r="M2503" s="26">
        <v>4.8</v>
      </c>
      <c r="N2503" s="26" t="s">
        <v>13</v>
      </c>
    </row>
    <row r="2504" spans="1:14" x14ac:dyDescent="0.2">
      <c r="A2504" s="26"/>
      <c r="B2504" s="27" t="s">
        <v>9</v>
      </c>
      <c r="C2504" s="26">
        <v>10.0443</v>
      </c>
      <c r="D2504" s="26">
        <v>61.68</v>
      </c>
      <c r="E2504" s="26">
        <v>26.12</v>
      </c>
      <c r="F2504" s="26">
        <v>29.72</v>
      </c>
      <c r="G2504" s="26">
        <v>29.72</v>
      </c>
      <c r="H2504" s="26">
        <v>32.17</v>
      </c>
      <c r="I2504" s="26">
        <v>34.887</v>
      </c>
      <c r="J2504" s="26">
        <v>34.6</v>
      </c>
      <c r="K2504" s="26">
        <v>41.5</v>
      </c>
      <c r="L2504" s="26">
        <v>158.69999999999999</v>
      </c>
      <c r="M2504" s="26">
        <v>26.5</v>
      </c>
      <c r="N2504" s="26" t="s">
        <v>13</v>
      </c>
    </row>
    <row r="2505" spans="1:14" x14ac:dyDescent="0.2">
      <c r="A2505" s="26"/>
      <c r="B2505" s="27" t="s">
        <v>10</v>
      </c>
      <c r="C2505" s="26">
        <v>188.37700000000001</v>
      </c>
      <c r="D2505" s="26">
        <v>589.82000000000005</v>
      </c>
      <c r="E2505" s="26">
        <v>415.38</v>
      </c>
      <c r="F2505" s="26">
        <v>414.77</v>
      </c>
      <c r="G2505" s="26">
        <v>414.56</v>
      </c>
      <c r="H2505" s="26">
        <v>475.54</v>
      </c>
      <c r="I2505" s="26">
        <v>479.09</v>
      </c>
      <c r="J2505" s="26">
        <v>436.08</v>
      </c>
      <c r="K2505" s="26">
        <v>433.12</v>
      </c>
      <c r="L2505" s="26">
        <v>440.29</v>
      </c>
      <c r="M2505" s="26">
        <v>204.92</v>
      </c>
      <c r="N2505" s="26" t="s">
        <v>13</v>
      </c>
    </row>
    <row r="2506" spans="1:14" x14ac:dyDescent="0.2">
      <c r="A2506" s="26"/>
      <c r="B2506" s="27" t="s">
        <v>11</v>
      </c>
      <c r="C2506" s="26" t="s">
        <v>13</v>
      </c>
      <c r="D2506" s="26" t="s">
        <v>13</v>
      </c>
      <c r="E2506" s="26" t="s">
        <v>13</v>
      </c>
      <c r="F2506" s="26" t="s">
        <v>13</v>
      </c>
      <c r="G2506" s="26" t="s">
        <v>13</v>
      </c>
      <c r="H2506" s="26" t="s">
        <v>13</v>
      </c>
      <c r="I2506" s="26" t="s">
        <v>13</v>
      </c>
      <c r="J2506" s="26" t="s">
        <v>13</v>
      </c>
      <c r="K2506" s="26" t="s">
        <v>13</v>
      </c>
      <c r="L2506" s="26" t="s">
        <v>13</v>
      </c>
      <c r="M2506" s="26" t="s">
        <v>13</v>
      </c>
      <c r="N2506" s="26" t="s">
        <v>13</v>
      </c>
    </row>
    <row r="2507" spans="1:14" x14ac:dyDescent="0.2">
      <c r="A2507" s="26"/>
      <c r="B2507" s="27" t="s">
        <v>12</v>
      </c>
      <c r="C2507" s="26">
        <v>58.598700000000001</v>
      </c>
      <c r="D2507" s="26">
        <v>54.58</v>
      </c>
      <c r="E2507" s="26">
        <v>56.01</v>
      </c>
      <c r="F2507" s="26">
        <v>58.55</v>
      </c>
      <c r="G2507" s="26">
        <v>95.19</v>
      </c>
      <c r="H2507" s="26">
        <v>53.2</v>
      </c>
      <c r="I2507" s="26">
        <v>53.2</v>
      </c>
      <c r="J2507" s="26">
        <v>45.252800000000001</v>
      </c>
      <c r="K2507" s="26">
        <v>63.786299999999997</v>
      </c>
      <c r="L2507" s="26">
        <v>46.073</v>
      </c>
      <c r="M2507" s="26">
        <v>28.169</v>
      </c>
      <c r="N2507" s="26" t="s">
        <v>13</v>
      </c>
    </row>
    <row r="2508" spans="1:14" x14ac:dyDescent="0.2">
      <c r="A2508" s="26" t="s">
        <v>298</v>
      </c>
      <c r="B2508" s="27" t="s">
        <v>1</v>
      </c>
      <c r="C2508" s="26">
        <v>412.24400000000003</v>
      </c>
      <c r="D2508" s="26">
        <v>514.04100000000005</v>
      </c>
      <c r="E2508" s="26">
        <v>834.99400000000003</v>
      </c>
      <c r="F2508" s="26">
        <v>834.72699999999998</v>
      </c>
      <c r="G2508" s="26">
        <v>671.76499999999999</v>
      </c>
      <c r="H2508" s="26">
        <v>888.11199999999997</v>
      </c>
      <c r="I2508" s="26">
        <v>1093.02</v>
      </c>
      <c r="J2508" s="26">
        <v>1333.94</v>
      </c>
      <c r="K2508" s="26">
        <v>1816.24</v>
      </c>
      <c r="L2508" s="26">
        <v>1644.39</v>
      </c>
      <c r="M2508" s="26">
        <v>1432.4010000000001</v>
      </c>
      <c r="N2508" s="26">
        <v>1393.289426</v>
      </c>
    </row>
    <row r="2509" spans="1:14" x14ac:dyDescent="0.2">
      <c r="A2509" s="26"/>
      <c r="B2509" s="27" t="s">
        <v>61</v>
      </c>
      <c r="C2509" s="26" t="s">
        <v>13</v>
      </c>
      <c r="D2509" s="26" t="s">
        <v>13</v>
      </c>
      <c r="E2509" s="26" t="s">
        <v>13</v>
      </c>
      <c r="F2509" s="26" t="s">
        <v>13</v>
      </c>
      <c r="G2509" s="26" t="s">
        <v>13</v>
      </c>
      <c r="H2509" s="26" t="s">
        <v>13</v>
      </c>
      <c r="I2509" s="26">
        <v>12.879</v>
      </c>
      <c r="J2509" s="26">
        <v>17.449000000000002</v>
      </c>
      <c r="K2509" s="26">
        <v>13.7</v>
      </c>
      <c r="L2509" s="26">
        <v>14.599</v>
      </c>
      <c r="M2509" s="26">
        <v>15.539</v>
      </c>
      <c r="N2509" s="26" t="s">
        <v>13</v>
      </c>
    </row>
    <row r="2510" spans="1:14" x14ac:dyDescent="0.2">
      <c r="A2510" s="26"/>
      <c r="B2510" s="27" t="s">
        <v>2</v>
      </c>
      <c r="C2510" s="26">
        <v>247.04499999999999</v>
      </c>
      <c r="D2510" s="26">
        <v>283.65899999999999</v>
      </c>
      <c r="E2510" s="26">
        <v>367.50700000000001</v>
      </c>
      <c r="F2510" s="26">
        <v>439.11099999999999</v>
      </c>
      <c r="G2510" s="26">
        <v>345.154</v>
      </c>
      <c r="H2510" s="26">
        <v>474.22399999999999</v>
      </c>
      <c r="I2510" s="26">
        <v>665.84699999999998</v>
      </c>
      <c r="J2510" s="26">
        <v>824.74800000000005</v>
      </c>
      <c r="K2510" s="26">
        <v>937.16099999999994</v>
      </c>
      <c r="L2510" s="26">
        <v>902.82100000000003</v>
      </c>
      <c r="M2510" s="26">
        <v>825.25699999999995</v>
      </c>
      <c r="N2510" s="26">
        <v>769.13644399999998</v>
      </c>
    </row>
    <row r="2511" spans="1:14" x14ac:dyDescent="0.2">
      <c r="A2511" s="26"/>
      <c r="B2511" s="27" t="s">
        <v>3</v>
      </c>
      <c r="C2511" s="26">
        <v>56.628999999999998</v>
      </c>
      <c r="D2511" s="26">
        <v>63.308999999999997</v>
      </c>
      <c r="E2511" s="26">
        <v>72.715999999999994</v>
      </c>
      <c r="F2511" s="26">
        <v>117.65</v>
      </c>
      <c r="G2511" s="26">
        <v>95.811999999999998</v>
      </c>
      <c r="H2511" s="26">
        <v>104.509</v>
      </c>
      <c r="I2511" s="26">
        <v>110.93899999999999</v>
      </c>
      <c r="J2511" s="26">
        <v>164.999</v>
      </c>
      <c r="K2511" s="26">
        <v>209.65600000000001</v>
      </c>
      <c r="L2511" s="26">
        <v>222.23500000000001</v>
      </c>
      <c r="M2511" s="26">
        <v>234.458</v>
      </c>
      <c r="N2511" s="26">
        <v>247.35319000000001</v>
      </c>
    </row>
    <row r="2512" spans="1:14" x14ac:dyDescent="0.2">
      <c r="A2512" s="26"/>
      <c r="B2512" s="27" t="s">
        <v>4</v>
      </c>
      <c r="C2512" s="26">
        <v>108.57</v>
      </c>
      <c r="D2512" s="26">
        <v>167.07300000000001</v>
      </c>
      <c r="E2512" s="26">
        <v>394.77100000000002</v>
      </c>
      <c r="F2512" s="26">
        <v>277.96600000000001</v>
      </c>
      <c r="G2512" s="26">
        <v>230.79900000000001</v>
      </c>
      <c r="H2512" s="26">
        <v>309.37900000000002</v>
      </c>
      <c r="I2512" s="26">
        <v>303.35500000000002</v>
      </c>
      <c r="J2512" s="26">
        <v>326.74799999999999</v>
      </c>
      <c r="K2512" s="26">
        <v>655.72299999999996</v>
      </c>
      <c r="L2512" s="26">
        <v>504.73500000000001</v>
      </c>
      <c r="M2512" s="26">
        <v>357.14800000000002</v>
      </c>
      <c r="N2512" s="26">
        <v>361.68508400000002</v>
      </c>
    </row>
    <row r="2513" spans="1:14" x14ac:dyDescent="0.2">
      <c r="A2513" s="26"/>
      <c r="B2513" s="27" t="s">
        <v>5</v>
      </c>
      <c r="C2513" s="26">
        <v>35.409999999999997</v>
      </c>
      <c r="D2513" s="26">
        <v>82.22</v>
      </c>
      <c r="E2513" s="26">
        <v>282.40199999999999</v>
      </c>
      <c r="F2513" s="26">
        <v>150.02699999999999</v>
      </c>
      <c r="G2513" s="26">
        <v>119.126</v>
      </c>
      <c r="H2513" s="26">
        <v>156.04300000000001</v>
      </c>
      <c r="I2513" s="26">
        <v>78.144999999999996</v>
      </c>
      <c r="J2513" s="26">
        <v>47.926000000000002</v>
      </c>
      <c r="K2513" s="26">
        <v>56.668199999999999</v>
      </c>
      <c r="L2513" s="26">
        <v>52.712000000000003</v>
      </c>
      <c r="M2513" s="26">
        <v>50.356999999999999</v>
      </c>
      <c r="N2513" s="26" t="s">
        <v>13</v>
      </c>
    </row>
    <row r="2514" spans="1:14" x14ac:dyDescent="0.2">
      <c r="A2514" s="26"/>
      <c r="B2514" s="27" t="s">
        <v>6</v>
      </c>
      <c r="C2514" s="26">
        <v>12.34</v>
      </c>
      <c r="D2514" s="26">
        <v>15.053000000000001</v>
      </c>
      <c r="E2514" s="26">
        <v>20.62</v>
      </c>
      <c r="F2514" s="26">
        <v>26.01</v>
      </c>
      <c r="G2514" s="26">
        <v>19.494</v>
      </c>
      <c r="H2514" s="26">
        <v>26.898</v>
      </c>
      <c r="I2514" s="26">
        <v>93.143000000000001</v>
      </c>
      <c r="J2514" s="26">
        <v>115.411</v>
      </c>
      <c r="K2514" s="26">
        <v>115.895</v>
      </c>
      <c r="L2514" s="26">
        <v>116.268</v>
      </c>
      <c r="M2514" s="26">
        <v>113.682</v>
      </c>
      <c r="N2514" s="26">
        <v>112.827986</v>
      </c>
    </row>
    <row r="2515" spans="1:14" x14ac:dyDescent="0.2">
      <c r="A2515" s="26"/>
      <c r="B2515" s="27" t="s">
        <v>7</v>
      </c>
      <c r="C2515" s="26">
        <v>2.6</v>
      </c>
      <c r="D2515" s="26">
        <v>3.12</v>
      </c>
      <c r="E2515" s="26">
        <v>3.8</v>
      </c>
      <c r="F2515" s="26">
        <v>4.2560000000000002</v>
      </c>
      <c r="G2515" s="26">
        <v>4.2560000000000002</v>
      </c>
      <c r="H2515" s="26">
        <v>5.1955999999999998</v>
      </c>
      <c r="I2515" s="26">
        <v>5.5073400000000001</v>
      </c>
      <c r="J2515" s="26">
        <v>29.239000000000001</v>
      </c>
      <c r="K2515" s="26">
        <v>20.63</v>
      </c>
      <c r="L2515" s="26">
        <v>30.945</v>
      </c>
      <c r="M2515" s="26">
        <v>39.563000000000002</v>
      </c>
      <c r="N2515" s="26" t="s">
        <v>13</v>
      </c>
    </row>
    <row r="2516" spans="1:14" x14ac:dyDescent="0.2">
      <c r="A2516" s="26"/>
      <c r="B2516" s="27" t="s">
        <v>8</v>
      </c>
      <c r="C2516" s="26">
        <v>0.4</v>
      </c>
      <c r="D2516" s="26">
        <v>0.4</v>
      </c>
      <c r="E2516" s="26">
        <v>1.17272</v>
      </c>
      <c r="F2516" s="26">
        <v>1.29</v>
      </c>
      <c r="G2516" s="26">
        <v>0.44440000000000002</v>
      </c>
      <c r="H2516" s="26">
        <v>0.548844</v>
      </c>
      <c r="I2516" s="26">
        <v>3.7330000000000001</v>
      </c>
      <c r="J2516" s="26">
        <v>3.77</v>
      </c>
      <c r="K2516" s="26">
        <v>1.77</v>
      </c>
      <c r="L2516" s="26">
        <v>1.885</v>
      </c>
      <c r="M2516" s="26">
        <v>2.008</v>
      </c>
      <c r="N2516" s="26" t="s">
        <v>13</v>
      </c>
    </row>
    <row r="2517" spans="1:14" x14ac:dyDescent="0.2">
      <c r="A2517" s="26"/>
      <c r="B2517" s="27" t="s">
        <v>9</v>
      </c>
      <c r="C2517" s="26">
        <v>6.7</v>
      </c>
      <c r="D2517" s="26">
        <v>8.18</v>
      </c>
      <c r="E2517" s="26">
        <v>12.3485</v>
      </c>
      <c r="F2517" s="26">
        <v>12.5626</v>
      </c>
      <c r="G2517" s="26">
        <v>11.917</v>
      </c>
      <c r="H2517" s="26">
        <v>14.5977</v>
      </c>
      <c r="I2517" s="26">
        <v>31.69</v>
      </c>
      <c r="J2517" s="26">
        <v>13.645</v>
      </c>
      <c r="K2517" s="26">
        <v>35.130000000000003</v>
      </c>
      <c r="L2517" s="26">
        <v>39.784999999999997</v>
      </c>
      <c r="M2517" s="26">
        <v>45.418999999999997</v>
      </c>
      <c r="N2517" s="26" t="s">
        <v>13</v>
      </c>
    </row>
    <row r="2518" spans="1:14" x14ac:dyDescent="0.2">
      <c r="A2518" s="26"/>
      <c r="B2518" s="27" t="s">
        <v>10</v>
      </c>
      <c r="C2518" s="26">
        <v>26</v>
      </c>
      <c r="D2518" s="26">
        <v>31.6</v>
      </c>
      <c r="E2518" s="26">
        <v>46.338000000000001</v>
      </c>
      <c r="F2518" s="26">
        <v>50.045000000000002</v>
      </c>
      <c r="G2518" s="26">
        <v>40</v>
      </c>
      <c r="H2518" s="26">
        <v>62.5</v>
      </c>
      <c r="I2518" s="26">
        <v>46.116999999999997</v>
      </c>
      <c r="J2518" s="26">
        <v>69.278000000000006</v>
      </c>
      <c r="K2518" s="26">
        <v>375.54</v>
      </c>
      <c r="L2518" s="26">
        <v>210.285</v>
      </c>
      <c r="M2518" s="26">
        <v>50.335000000000001</v>
      </c>
      <c r="N2518" s="26" t="s">
        <v>13</v>
      </c>
    </row>
    <row r="2519" spans="1:14" x14ac:dyDescent="0.2">
      <c r="A2519" s="26"/>
      <c r="B2519" s="27" t="s">
        <v>11</v>
      </c>
      <c r="C2519" s="26" t="s">
        <v>13</v>
      </c>
      <c r="D2519" s="26" t="s">
        <v>13</v>
      </c>
      <c r="E2519" s="26" t="s">
        <v>13</v>
      </c>
      <c r="F2519" s="26">
        <v>4</v>
      </c>
      <c r="G2519" s="26">
        <v>4</v>
      </c>
      <c r="H2519" s="26">
        <v>4.9000000000000004</v>
      </c>
      <c r="I2519" s="26">
        <v>4</v>
      </c>
      <c r="J2519" s="26">
        <v>4</v>
      </c>
      <c r="K2519" s="26">
        <v>4</v>
      </c>
      <c r="L2519" s="26">
        <v>4</v>
      </c>
      <c r="M2519" s="26">
        <v>4</v>
      </c>
      <c r="N2519" s="26" t="s">
        <v>13</v>
      </c>
    </row>
    <row r="2520" spans="1:14" x14ac:dyDescent="0.2">
      <c r="A2520" s="26"/>
      <c r="B2520" s="27" t="s">
        <v>12</v>
      </c>
      <c r="C2520" s="26">
        <v>25.119499999999999</v>
      </c>
      <c r="D2520" s="26">
        <v>26.5</v>
      </c>
      <c r="E2520" s="26">
        <v>28.09</v>
      </c>
      <c r="F2520" s="26">
        <v>29.775400000000001</v>
      </c>
      <c r="G2520" s="26">
        <v>31.561900000000001</v>
      </c>
      <c r="H2520" s="26">
        <v>38.695599999999999</v>
      </c>
      <c r="I2520" s="26">
        <v>41.017400000000002</v>
      </c>
      <c r="J2520" s="26">
        <v>43.478400000000001</v>
      </c>
      <c r="K2520" s="26">
        <v>46.0871</v>
      </c>
      <c r="L2520" s="26">
        <v>48.851999999999997</v>
      </c>
      <c r="M2520" s="26">
        <v>51.783000000000001</v>
      </c>
      <c r="N2520" s="26" t="s">
        <v>13</v>
      </c>
    </row>
    <row r="2521" spans="1:14" x14ac:dyDescent="0.2">
      <c r="A2521" s="26" t="s">
        <v>299</v>
      </c>
      <c r="B2521" s="27" t="s">
        <v>1</v>
      </c>
      <c r="C2521" s="26">
        <v>635.54999999999995</v>
      </c>
      <c r="D2521" s="26">
        <v>540.58000000000004</v>
      </c>
      <c r="E2521" s="26">
        <v>559.98</v>
      </c>
      <c r="F2521" s="26">
        <v>550.11</v>
      </c>
      <c r="G2521" s="26">
        <v>933.01</v>
      </c>
      <c r="H2521" s="26">
        <v>1359.462</v>
      </c>
      <c r="I2521" s="26">
        <v>1819.165</v>
      </c>
      <c r="J2521" s="26">
        <v>1775.732</v>
      </c>
      <c r="K2521" s="26">
        <v>1895.0219999999999</v>
      </c>
      <c r="L2521" s="26">
        <v>1953.2190000000001</v>
      </c>
      <c r="M2521" s="26">
        <v>1529.213</v>
      </c>
      <c r="N2521" s="26" t="s">
        <v>13</v>
      </c>
    </row>
    <row r="2522" spans="1:14" x14ac:dyDescent="0.2">
      <c r="A2522" s="26"/>
      <c r="B2522" s="27" t="s">
        <v>61</v>
      </c>
      <c r="C2522" s="26" t="s">
        <v>13</v>
      </c>
      <c r="D2522" s="26" t="s">
        <v>13</v>
      </c>
      <c r="E2522" s="26" t="s">
        <v>13</v>
      </c>
      <c r="F2522" s="26" t="s">
        <v>13</v>
      </c>
      <c r="G2522" s="26" t="s">
        <v>13</v>
      </c>
      <c r="H2522" s="26" t="s">
        <v>13</v>
      </c>
      <c r="I2522" s="26" t="s">
        <v>13</v>
      </c>
      <c r="J2522" s="26" t="s">
        <v>13</v>
      </c>
      <c r="K2522" s="26" t="s">
        <v>13</v>
      </c>
      <c r="L2522" s="26" t="s">
        <v>13</v>
      </c>
      <c r="M2522" s="26" t="s">
        <v>13</v>
      </c>
      <c r="N2522" s="26" t="s">
        <v>13</v>
      </c>
    </row>
    <row r="2523" spans="1:14" x14ac:dyDescent="0.2">
      <c r="A2523" s="26"/>
      <c r="B2523" s="27" t="s">
        <v>2</v>
      </c>
      <c r="C2523" s="26">
        <v>424.65</v>
      </c>
      <c r="D2523" s="26">
        <v>337.81</v>
      </c>
      <c r="E2523" s="26">
        <v>328.41</v>
      </c>
      <c r="F2523" s="26">
        <v>358.72</v>
      </c>
      <c r="G2523" s="26">
        <v>463.202</v>
      </c>
      <c r="H2523" s="26">
        <v>715.59100000000001</v>
      </c>
      <c r="I2523" s="26">
        <v>1024.1880000000001</v>
      </c>
      <c r="J2523" s="26">
        <v>943.94600000000003</v>
      </c>
      <c r="K2523" s="26">
        <v>949.48900000000003</v>
      </c>
      <c r="L2523" s="26">
        <v>992.32</v>
      </c>
      <c r="M2523" s="26">
        <v>459.54399999999998</v>
      </c>
      <c r="N2523" s="26" t="s">
        <v>13</v>
      </c>
    </row>
    <row r="2524" spans="1:14" x14ac:dyDescent="0.2">
      <c r="A2524" s="26"/>
      <c r="B2524" s="27" t="s">
        <v>3</v>
      </c>
      <c r="C2524" s="26">
        <v>27</v>
      </c>
      <c r="D2524" s="26">
        <v>17.11</v>
      </c>
      <c r="E2524" s="26">
        <v>12.97</v>
      </c>
      <c r="F2524" s="26">
        <v>16.8</v>
      </c>
      <c r="G2524" s="26">
        <v>110.378</v>
      </c>
      <c r="H2524" s="26">
        <v>130.566</v>
      </c>
      <c r="I2524" s="26">
        <v>227.982</v>
      </c>
      <c r="J2524" s="26">
        <v>272.21699999999998</v>
      </c>
      <c r="K2524" s="26">
        <v>337.43700000000001</v>
      </c>
      <c r="L2524" s="26">
        <v>342.12400000000002</v>
      </c>
      <c r="M2524" s="26">
        <v>476.23700000000002</v>
      </c>
      <c r="N2524" s="26" t="s">
        <v>13</v>
      </c>
    </row>
    <row r="2525" spans="1:14" x14ac:dyDescent="0.2">
      <c r="A2525" s="26"/>
      <c r="B2525" s="27" t="s">
        <v>4</v>
      </c>
      <c r="C2525" s="26">
        <v>183.9</v>
      </c>
      <c r="D2525" s="26">
        <v>185.66</v>
      </c>
      <c r="E2525" s="26">
        <v>218.6</v>
      </c>
      <c r="F2525" s="26">
        <v>174.6</v>
      </c>
      <c r="G2525" s="26">
        <v>359.42899999999997</v>
      </c>
      <c r="H2525" s="26">
        <v>513.30499999999995</v>
      </c>
      <c r="I2525" s="26">
        <v>566.99400000000003</v>
      </c>
      <c r="J2525" s="26">
        <v>559.56899999999996</v>
      </c>
      <c r="K2525" s="26">
        <v>608.096</v>
      </c>
      <c r="L2525" s="26">
        <v>618.77499999999998</v>
      </c>
      <c r="M2525" s="26">
        <v>593.43100000000004</v>
      </c>
      <c r="N2525" s="26" t="s">
        <v>13</v>
      </c>
    </row>
    <row r="2526" spans="1:14" x14ac:dyDescent="0.2">
      <c r="A2526" s="26"/>
      <c r="B2526" s="27" t="s">
        <v>5</v>
      </c>
      <c r="C2526" s="26">
        <v>0</v>
      </c>
      <c r="D2526" s="26">
        <v>0</v>
      </c>
      <c r="E2526" s="26">
        <v>0</v>
      </c>
      <c r="F2526" s="26">
        <v>0</v>
      </c>
      <c r="G2526" s="26" t="s">
        <v>13</v>
      </c>
      <c r="H2526" s="26" t="s">
        <v>13</v>
      </c>
      <c r="I2526" s="26" t="s">
        <v>13</v>
      </c>
      <c r="J2526" s="26" t="s">
        <v>13</v>
      </c>
      <c r="K2526" s="26" t="s">
        <v>13</v>
      </c>
      <c r="L2526" s="26" t="s">
        <v>13</v>
      </c>
      <c r="M2526" s="26" t="s">
        <v>13</v>
      </c>
      <c r="N2526" s="26" t="s">
        <v>13</v>
      </c>
    </row>
    <row r="2527" spans="1:14" x14ac:dyDescent="0.2">
      <c r="A2527" s="26"/>
      <c r="B2527" s="27" t="s">
        <v>6</v>
      </c>
      <c r="C2527" s="26">
        <v>2.6</v>
      </c>
      <c r="D2527" s="26">
        <v>1.99</v>
      </c>
      <c r="E2527" s="26">
        <v>3.4</v>
      </c>
      <c r="F2527" s="26">
        <v>3.57</v>
      </c>
      <c r="G2527" s="26" t="s">
        <v>13</v>
      </c>
      <c r="H2527" s="26" t="s">
        <v>13</v>
      </c>
      <c r="I2527" s="26" t="s">
        <v>13</v>
      </c>
      <c r="J2527" s="26" t="s">
        <v>13</v>
      </c>
      <c r="K2527" s="26" t="s">
        <v>13</v>
      </c>
      <c r="L2527" s="26" t="s">
        <v>13</v>
      </c>
      <c r="M2527" s="26" t="s">
        <v>13</v>
      </c>
      <c r="N2527" s="26" t="s">
        <v>13</v>
      </c>
    </row>
    <row r="2528" spans="1:14" x14ac:dyDescent="0.2">
      <c r="A2528" s="26"/>
      <c r="B2528" s="27" t="s">
        <v>7</v>
      </c>
      <c r="C2528" s="26">
        <v>16.5</v>
      </c>
      <c r="D2528" s="26">
        <v>8.3000000000000007</v>
      </c>
      <c r="E2528" s="26">
        <v>9.93</v>
      </c>
      <c r="F2528" s="26">
        <v>8.76</v>
      </c>
      <c r="G2528" s="26" t="s">
        <v>13</v>
      </c>
      <c r="H2528" s="26" t="s">
        <v>13</v>
      </c>
      <c r="I2528" s="26" t="s">
        <v>13</v>
      </c>
      <c r="J2528" s="26" t="s">
        <v>13</v>
      </c>
      <c r="K2528" s="26" t="s">
        <v>13</v>
      </c>
      <c r="L2528" s="26" t="s">
        <v>13</v>
      </c>
      <c r="M2528" s="26" t="s">
        <v>13</v>
      </c>
      <c r="N2528" s="26" t="s">
        <v>13</v>
      </c>
    </row>
    <row r="2529" spans="1:14" x14ac:dyDescent="0.2">
      <c r="A2529" s="26"/>
      <c r="B2529" s="27" t="s">
        <v>8</v>
      </c>
      <c r="C2529" s="26">
        <v>2.5</v>
      </c>
      <c r="D2529" s="26">
        <v>12</v>
      </c>
      <c r="E2529" s="26">
        <v>9.1999999999999993</v>
      </c>
      <c r="F2529" s="26">
        <v>13.7</v>
      </c>
      <c r="G2529" s="26">
        <v>6.0380000000000003</v>
      </c>
      <c r="H2529" s="26">
        <v>3.7839999999999998</v>
      </c>
      <c r="I2529" s="26">
        <v>8.8480000000000008</v>
      </c>
      <c r="J2529" s="26">
        <v>9.3059999999999992</v>
      </c>
      <c r="K2529" s="26">
        <v>17.829999999999998</v>
      </c>
      <c r="L2529" s="26">
        <v>18.667999999999999</v>
      </c>
      <c r="M2529" s="26">
        <v>19.545999999999999</v>
      </c>
      <c r="N2529" s="26" t="s">
        <v>13</v>
      </c>
    </row>
    <row r="2530" spans="1:14" x14ac:dyDescent="0.2">
      <c r="A2530" s="26"/>
      <c r="B2530" s="27" t="s">
        <v>9</v>
      </c>
      <c r="C2530" s="26">
        <v>10.5</v>
      </c>
      <c r="D2530" s="26">
        <v>11</v>
      </c>
      <c r="E2530" s="26">
        <v>10.41</v>
      </c>
      <c r="F2530" s="26">
        <v>10.119999999999999</v>
      </c>
      <c r="G2530" s="26">
        <v>8.32</v>
      </c>
      <c r="H2530" s="26">
        <v>8.7690000000000001</v>
      </c>
      <c r="I2530" s="26">
        <v>9.1809999999999992</v>
      </c>
      <c r="J2530" s="26">
        <v>9.6129999999999995</v>
      </c>
      <c r="K2530" s="26">
        <v>10.065</v>
      </c>
      <c r="L2530" s="26">
        <v>10.538</v>
      </c>
      <c r="M2530" s="26">
        <v>11.032999999999999</v>
      </c>
      <c r="N2530" s="26" t="s">
        <v>13</v>
      </c>
    </row>
    <row r="2531" spans="1:14" x14ac:dyDescent="0.2">
      <c r="A2531" s="26"/>
      <c r="B2531" s="27" t="s">
        <v>10</v>
      </c>
      <c r="C2531" s="26">
        <v>2.5</v>
      </c>
      <c r="D2531" s="26">
        <v>13.24</v>
      </c>
      <c r="E2531" s="26">
        <v>12.53</v>
      </c>
      <c r="F2531" s="26">
        <v>13.14</v>
      </c>
      <c r="G2531" s="26">
        <v>289.82900000000001</v>
      </c>
      <c r="H2531" s="26">
        <v>465.95100000000002</v>
      </c>
      <c r="I2531" s="26">
        <v>495.726</v>
      </c>
      <c r="J2531" s="26">
        <v>487.02300000000002</v>
      </c>
      <c r="K2531" s="26">
        <v>524.49800000000005</v>
      </c>
      <c r="L2531" s="26">
        <v>527.226</v>
      </c>
      <c r="M2531" s="26">
        <v>456.81900000000002</v>
      </c>
      <c r="N2531" s="26" t="s">
        <v>13</v>
      </c>
    </row>
    <row r="2532" spans="1:14" x14ac:dyDescent="0.2">
      <c r="A2532" s="26"/>
      <c r="B2532" s="27" t="s">
        <v>11</v>
      </c>
      <c r="C2532" s="26">
        <v>10</v>
      </c>
      <c r="D2532" s="26">
        <v>21.41</v>
      </c>
      <c r="E2532" s="26">
        <v>15.69</v>
      </c>
      <c r="F2532" s="26">
        <v>6.59</v>
      </c>
      <c r="G2532" s="26">
        <v>0.71199999999999997</v>
      </c>
      <c r="H2532" s="26">
        <v>0.871</v>
      </c>
      <c r="I2532" s="26">
        <v>4.2270000000000003</v>
      </c>
      <c r="J2532" s="26">
        <v>8.8119999999999994</v>
      </c>
      <c r="K2532" s="26">
        <v>18.257000000000001</v>
      </c>
      <c r="L2532" s="26">
        <v>9.6359999999999992</v>
      </c>
      <c r="M2532" s="26">
        <v>49.335000000000001</v>
      </c>
      <c r="N2532" s="26" t="s">
        <v>13</v>
      </c>
    </row>
    <row r="2533" spans="1:14" x14ac:dyDescent="0.2">
      <c r="A2533" s="26"/>
      <c r="B2533" s="27" t="s">
        <v>12</v>
      </c>
      <c r="C2533" s="26">
        <v>50.2</v>
      </c>
      <c r="D2533" s="26">
        <v>55.7</v>
      </c>
      <c r="E2533" s="26">
        <v>57.8</v>
      </c>
      <c r="F2533" s="26">
        <v>40.299999999999997</v>
      </c>
      <c r="G2533" s="26">
        <v>54.53</v>
      </c>
      <c r="H2533" s="26">
        <v>33.93</v>
      </c>
      <c r="I2533" s="26">
        <v>49.011000000000003</v>
      </c>
      <c r="J2533" s="26">
        <v>44.814999999999998</v>
      </c>
      <c r="K2533" s="26">
        <v>37.445999999999998</v>
      </c>
      <c r="L2533" s="26">
        <v>52.707999999999998</v>
      </c>
      <c r="M2533" s="26">
        <v>56.698999999999998</v>
      </c>
      <c r="N2533" s="26" t="s">
        <v>13</v>
      </c>
    </row>
    <row r="2534" spans="1:14" x14ac:dyDescent="0.2">
      <c r="A2534" s="31" t="s">
        <v>302</v>
      </c>
      <c r="B2534" s="32"/>
      <c r="C2534" s="31">
        <f>SUBTOTAL(109,Tabla14[2005])</f>
        <v>5490050.5992001882</v>
      </c>
      <c r="D2534" s="31">
        <f>SUBTOTAL(109,Tabla14[2006])</f>
        <v>6298682.7493027719</v>
      </c>
      <c r="E2534" s="31">
        <f>SUBTOTAL(109,Tabla14[2007])</f>
        <v>7455676.2041661879</v>
      </c>
      <c r="F2534" s="31">
        <f>SUBTOTAL(109,Tabla14[2008])</f>
        <v>9154364.9230598677</v>
      </c>
      <c r="G2534" s="31">
        <f>SUBTOTAL(109,Tabla14[2009])</f>
        <v>8250569.4231081922</v>
      </c>
      <c r="H2534" s="31">
        <f>SUBTOTAL(109,Tabla14[2010])</f>
        <v>9152967.5419415664</v>
      </c>
      <c r="I2534" s="31">
        <f>SUBTOTAL(109,Tabla14[2011])</f>
        <v>10266035.082471389</v>
      </c>
      <c r="J2534" s="31">
        <f>SUBTOTAL(109,Tabla14[2012])</f>
        <v>10692804.159447754</v>
      </c>
      <c r="K2534" s="31">
        <f>SUBTOTAL(109,Tabla14[2013])</f>
        <v>11344566.903517934</v>
      </c>
      <c r="L2534" s="31">
        <f>SUBTOTAL(109,Tabla14[2014])</f>
        <v>12547401.304314513</v>
      </c>
      <c r="M2534" s="31">
        <f>SUBTOTAL(109,Tabla14[2015])</f>
        <v>11781956.420647075</v>
      </c>
      <c r="N2534" s="31">
        <f>SUBTOTAL(109,Tabla14[2016])</f>
        <v>11632943.177346982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82"/>
  <sheetViews>
    <sheetView topLeftCell="B10" workbookViewId="0">
      <pane ySplit="1" topLeftCell="A11" activePane="bottomLeft" state="frozen"/>
      <selection activeCell="A10" sqref="A10"/>
      <selection pane="bottomLeft" activeCell="C28" sqref="C28"/>
    </sheetView>
  </sheetViews>
  <sheetFormatPr baseColWidth="10" defaultRowHeight="15" x14ac:dyDescent="0.2"/>
  <cols>
    <col min="1" max="1" width="10.83203125" style="19"/>
    <col min="2" max="2" width="44" style="22" customWidth="1"/>
    <col min="3" max="16384" width="10.83203125" style="22"/>
  </cols>
  <sheetData>
    <row r="10" spans="1:14" s="20" customFormat="1" x14ac:dyDescent="0.2">
      <c r="A10" s="19"/>
      <c r="C10" s="20">
        <v>2005</v>
      </c>
      <c r="D10" s="20">
        <v>2006</v>
      </c>
      <c r="E10" s="20">
        <v>2007</v>
      </c>
      <c r="F10" s="20">
        <v>2008</v>
      </c>
      <c r="G10" s="20">
        <v>2009</v>
      </c>
      <c r="H10" s="20">
        <v>2010</v>
      </c>
      <c r="I10" s="20">
        <v>2011</v>
      </c>
      <c r="J10" s="20">
        <v>2012</v>
      </c>
      <c r="K10" s="20">
        <v>2013</v>
      </c>
      <c r="L10" s="20">
        <v>2014</v>
      </c>
      <c r="M10" s="20">
        <v>2015</v>
      </c>
      <c r="N10" s="20">
        <v>2016</v>
      </c>
    </row>
    <row r="11" spans="1:14" x14ac:dyDescent="0.2">
      <c r="A11" s="37" t="s">
        <v>0</v>
      </c>
      <c r="B11" s="21" t="s">
        <v>1</v>
      </c>
      <c r="C11" s="21">
        <v>2654510</v>
      </c>
      <c r="D11" s="21">
        <v>2994780</v>
      </c>
      <c r="E11" s="21">
        <v>3578650</v>
      </c>
      <c r="F11" s="21">
        <v>4017400</v>
      </c>
      <c r="G11" s="21">
        <v>3588870</v>
      </c>
      <c r="H11" s="21">
        <v>3918670</v>
      </c>
      <c r="I11" s="21">
        <v>4406050</v>
      </c>
      <c r="J11" s="21">
        <v>4529930</v>
      </c>
      <c r="K11" s="21">
        <v>4820280</v>
      </c>
      <c r="L11" s="21">
        <v>5153530</v>
      </c>
      <c r="M11" s="21">
        <v>4862010</v>
      </c>
      <c r="N11" s="21">
        <v>4879300</v>
      </c>
    </row>
    <row r="12" spans="1:14" x14ac:dyDescent="0.2">
      <c r="A12" s="37"/>
      <c r="B12" s="21" t="s">
        <v>2</v>
      </c>
      <c r="C12" s="21">
        <v>580600</v>
      </c>
      <c r="D12" s="21">
        <v>646540</v>
      </c>
      <c r="E12" s="21">
        <v>779240</v>
      </c>
      <c r="F12" s="21">
        <v>908610</v>
      </c>
      <c r="G12" s="21">
        <v>710080</v>
      </c>
      <c r="H12" s="21">
        <v>826970</v>
      </c>
      <c r="I12" s="21">
        <v>903640</v>
      </c>
      <c r="J12" s="21">
        <v>917930</v>
      </c>
      <c r="K12" s="21">
        <v>938610</v>
      </c>
      <c r="L12" s="21">
        <v>989620</v>
      </c>
      <c r="M12" s="21">
        <v>890630</v>
      </c>
      <c r="N12" s="21">
        <v>852550</v>
      </c>
    </row>
    <row r="13" spans="1:14" x14ac:dyDescent="0.2">
      <c r="A13" s="37"/>
      <c r="B13" s="21" t="s">
        <v>3</v>
      </c>
      <c r="C13" s="21">
        <v>689980</v>
      </c>
      <c r="D13" s="21">
        <v>752100</v>
      </c>
      <c r="E13" s="21">
        <v>869560</v>
      </c>
      <c r="F13" s="21">
        <v>960170</v>
      </c>
      <c r="G13" s="21">
        <v>874130</v>
      </c>
      <c r="H13" s="21">
        <v>953850</v>
      </c>
      <c r="I13" s="21">
        <v>1066750</v>
      </c>
      <c r="J13" s="21">
        <v>1105630</v>
      </c>
      <c r="K13" s="21">
        <v>1192780</v>
      </c>
      <c r="L13" s="21">
        <v>1240670</v>
      </c>
      <c r="M13" s="21">
        <v>1184680</v>
      </c>
      <c r="N13" s="21">
        <v>1205480</v>
      </c>
    </row>
    <row r="14" spans="1:14" x14ac:dyDescent="0.2">
      <c r="A14" s="37"/>
      <c r="B14" s="21" t="s">
        <v>4</v>
      </c>
      <c r="C14" s="21">
        <v>1290790</v>
      </c>
      <c r="D14" s="21">
        <v>1498440</v>
      </c>
      <c r="E14" s="21">
        <v>1807900</v>
      </c>
      <c r="F14" s="21">
        <v>2011290</v>
      </c>
      <c r="G14" s="21">
        <v>1878110</v>
      </c>
      <c r="H14" s="21">
        <v>2000280</v>
      </c>
      <c r="I14" s="21">
        <v>2282480</v>
      </c>
      <c r="J14" s="21">
        <v>2351950</v>
      </c>
      <c r="K14" s="21">
        <v>2523560</v>
      </c>
      <c r="L14" s="21">
        <v>2754110</v>
      </c>
      <c r="M14" s="21">
        <v>2625390</v>
      </c>
      <c r="N14" s="21">
        <v>2655250</v>
      </c>
    </row>
    <row r="15" spans="1:14" x14ac:dyDescent="0.2">
      <c r="A15" s="37"/>
      <c r="B15" s="21" t="s">
        <v>5</v>
      </c>
      <c r="C15" s="21">
        <v>45520</v>
      </c>
      <c r="D15" s="21">
        <v>55180</v>
      </c>
      <c r="E15" s="21">
        <v>69360</v>
      </c>
      <c r="F15" s="21">
        <v>94130</v>
      </c>
      <c r="G15" s="21">
        <v>87010</v>
      </c>
      <c r="H15" s="21">
        <v>84260</v>
      </c>
      <c r="I15" s="21">
        <v>91820</v>
      </c>
      <c r="J15" s="21">
        <v>94870</v>
      </c>
      <c r="K15" s="21">
        <v>97110</v>
      </c>
      <c r="L15" s="21">
        <v>109140</v>
      </c>
      <c r="M15" s="21">
        <v>96100</v>
      </c>
      <c r="N15" s="21">
        <v>87730</v>
      </c>
    </row>
    <row r="16" spans="1:14" x14ac:dyDescent="0.2">
      <c r="A16" s="37"/>
      <c r="B16" s="21" t="s">
        <v>6</v>
      </c>
      <c r="C16" s="21">
        <v>66630</v>
      </c>
      <c r="D16" s="21">
        <v>80930</v>
      </c>
      <c r="E16" s="21">
        <v>91310</v>
      </c>
      <c r="F16" s="21">
        <v>102000</v>
      </c>
      <c r="G16" s="21">
        <v>101170</v>
      </c>
      <c r="H16" s="21">
        <v>100830</v>
      </c>
      <c r="I16" s="21">
        <v>109330</v>
      </c>
      <c r="J16" s="21">
        <v>119320</v>
      </c>
      <c r="K16" s="21">
        <v>126570</v>
      </c>
      <c r="L16" s="21">
        <v>136790</v>
      </c>
      <c r="M16" s="21">
        <v>119100</v>
      </c>
      <c r="N16" s="21">
        <v>121590</v>
      </c>
    </row>
    <row r="17" spans="1:14" x14ac:dyDescent="0.2">
      <c r="A17" s="37"/>
      <c r="B17" s="21" t="s">
        <v>7</v>
      </c>
      <c r="C17" s="21">
        <v>217410</v>
      </c>
      <c r="D17" s="21">
        <v>267840</v>
      </c>
      <c r="E17" s="21">
        <v>346950</v>
      </c>
      <c r="F17" s="21">
        <v>353370</v>
      </c>
      <c r="G17" s="21">
        <v>315190</v>
      </c>
      <c r="H17" s="21">
        <v>338000</v>
      </c>
      <c r="I17" s="21">
        <v>385670</v>
      </c>
      <c r="J17" s="21">
        <v>378760</v>
      </c>
      <c r="K17" s="21">
        <v>419530</v>
      </c>
      <c r="L17" s="21">
        <v>455380</v>
      </c>
      <c r="M17" s="21">
        <v>437450</v>
      </c>
      <c r="N17" s="21">
        <v>420270</v>
      </c>
    </row>
    <row r="18" spans="1:14" x14ac:dyDescent="0.2">
      <c r="A18" s="37"/>
      <c r="B18" s="21" t="s">
        <v>8</v>
      </c>
      <c r="C18" s="21">
        <v>164240</v>
      </c>
      <c r="D18" s="21">
        <v>179090</v>
      </c>
      <c r="E18" s="21">
        <v>212010</v>
      </c>
      <c r="F18" s="21">
        <v>228730</v>
      </c>
      <c r="G18" s="21">
        <v>220680</v>
      </c>
      <c r="H18" s="21">
        <v>234660</v>
      </c>
      <c r="I18" s="21">
        <v>270310</v>
      </c>
      <c r="J18" s="21">
        <v>273960</v>
      </c>
      <c r="K18" s="21">
        <v>291520</v>
      </c>
      <c r="L18" s="21">
        <v>311990</v>
      </c>
      <c r="M18" s="21">
        <v>310520</v>
      </c>
      <c r="N18" s="21">
        <v>314060</v>
      </c>
    </row>
    <row r="19" spans="1:14" x14ac:dyDescent="0.2">
      <c r="A19" s="37"/>
      <c r="B19" s="21" t="s">
        <v>9</v>
      </c>
      <c r="C19" s="21">
        <v>202690</v>
      </c>
      <c r="D19" s="21">
        <v>236150</v>
      </c>
      <c r="E19" s="21">
        <v>283400</v>
      </c>
      <c r="F19" s="21">
        <v>333530</v>
      </c>
      <c r="G19" s="21">
        <v>319720</v>
      </c>
      <c r="H19" s="21">
        <v>330660</v>
      </c>
      <c r="I19" s="21">
        <v>383570</v>
      </c>
      <c r="J19" s="21">
        <v>408000</v>
      </c>
      <c r="K19" s="21">
        <v>440950</v>
      </c>
      <c r="L19" s="21">
        <v>493320</v>
      </c>
      <c r="M19" s="21">
        <v>471720</v>
      </c>
      <c r="N19" s="21">
        <v>493050</v>
      </c>
    </row>
    <row r="20" spans="1:14" x14ac:dyDescent="0.2">
      <c r="A20" s="37"/>
      <c r="B20" s="21" t="s">
        <v>10</v>
      </c>
      <c r="C20" s="21">
        <v>510230</v>
      </c>
      <c r="D20" s="21">
        <v>587460</v>
      </c>
      <c r="E20" s="21">
        <v>705010</v>
      </c>
      <c r="F20" s="21">
        <v>792420</v>
      </c>
      <c r="G20" s="21">
        <v>731250</v>
      </c>
      <c r="H20" s="21">
        <v>792740</v>
      </c>
      <c r="I20" s="21">
        <v>909540</v>
      </c>
      <c r="J20" s="21">
        <v>942170</v>
      </c>
      <c r="K20" s="21">
        <v>1014350</v>
      </c>
      <c r="L20" s="21">
        <v>1113350</v>
      </c>
      <c r="M20" s="21">
        <v>1065130</v>
      </c>
      <c r="N20" s="21">
        <v>1093270</v>
      </c>
    </row>
    <row r="21" spans="1:14" x14ac:dyDescent="0.2">
      <c r="A21" s="37"/>
      <c r="B21" s="21" t="s">
        <v>11</v>
      </c>
      <c r="C21" s="21">
        <v>26490</v>
      </c>
      <c r="D21" s="21">
        <v>28270</v>
      </c>
      <c r="E21" s="21">
        <v>31250</v>
      </c>
      <c r="F21" s="21">
        <v>35340</v>
      </c>
      <c r="G21" s="21">
        <v>33610</v>
      </c>
      <c r="H21" s="21">
        <v>40350</v>
      </c>
      <c r="I21" s="21">
        <v>45430</v>
      </c>
      <c r="J21" s="21">
        <v>48670</v>
      </c>
      <c r="K21" s="21">
        <v>50920</v>
      </c>
      <c r="L21" s="21">
        <v>50960</v>
      </c>
      <c r="M21" s="21">
        <v>44120</v>
      </c>
      <c r="N21" s="21">
        <v>45340</v>
      </c>
    </row>
    <row r="22" spans="1:14" x14ac:dyDescent="0.2">
      <c r="A22" s="37"/>
      <c r="B22" s="21" t="s">
        <v>12</v>
      </c>
      <c r="C22" s="21">
        <v>57310</v>
      </c>
      <c r="D22" s="21">
        <v>63220</v>
      </c>
      <c r="E22" s="21">
        <v>68260</v>
      </c>
      <c r="F22" s="21">
        <v>69250</v>
      </c>
      <c r="G22" s="21">
        <v>67880</v>
      </c>
      <c r="H22" s="21">
        <v>71630</v>
      </c>
      <c r="I22" s="21">
        <v>78030</v>
      </c>
      <c r="J22" s="21">
        <v>78660</v>
      </c>
      <c r="K22" s="21">
        <v>77190</v>
      </c>
      <c r="L22" s="21">
        <v>75390</v>
      </c>
      <c r="M22" s="21">
        <v>72360</v>
      </c>
      <c r="N22" s="21">
        <v>71610</v>
      </c>
    </row>
    <row r="23" spans="1:14" x14ac:dyDescent="0.2">
      <c r="A23" s="36" t="s">
        <v>14</v>
      </c>
      <c r="B23" s="23" t="s">
        <v>1</v>
      </c>
      <c r="C23" s="23">
        <v>15441.630999999999</v>
      </c>
      <c r="D23" s="23">
        <v>18495</v>
      </c>
      <c r="E23" s="23">
        <v>23954.3</v>
      </c>
      <c r="F23" s="23">
        <v>30450.5</v>
      </c>
      <c r="G23" s="23">
        <v>27728.3</v>
      </c>
      <c r="H23" s="23">
        <v>30800.400000000001</v>
      </c>
      <c r="I23" s="23">
        <v>37105.5</v>
      </c>
      <c r="J23" s="23">
        <v>39135.800000000003</v>
      </c>
      <c r="K23" s="23">
        <v>38112.392999999996</v>
      </c>
      <c r="L23" s="23">
        <v>39965.300000000003</v>
      </c>
      <c r="M23" s="23">
        <v>33777.5</v>
      </c>
      <c r="N23" s="23">
        <v>33300.277628000003</v>
      </c>
    </row>
    <row r="24" spans="1:14" x14ac:dyDescent="0.2">
      <c r="A24" s="36"/>
      <c r="B24" s="23" t="s">
        <v>2</v>
      </c>
      <c r="C24" s="23">
        <v>3146.35</v>
      </c>
      <c r="D24" s="23">
        <v>3454.6</v>
      </c>
      <c r="E24" s="23">
        <v>4136.43</v>
      </c>
      <c r="F24" s="23">
        <v>5425.19</v>
      </c>
      <c r="G24" s="23">
        <v>4064.51</v>
      </c>
      <c r="H24" s="23">
        <v>4940.3999999999996</v>
      </c>
      <c r="I24" s="23">
        <v>5834.01</v>
      </c>
      <c r="J24" s="23">
        <v>5441.24</v>
      </c>
      <c r="K24" s="23">
        <v>5455.56</v>
      </c>
      <c r="L24" s="23">
        <v>5844.29</v>
      </c>
      <c r="M24" s="23">
        <v>4956.07</v>
      </c>
      <c r="N24" s="23">
        <v>5057.8127679999998</v>
      </c>
    </row>
    <row r="25" spans="1:14" x14ac:dyDescent="0.2">
      <c r="A25" s="36"/>
      <c r="B25" s="23" t="s">
        <v>3</v>
      </c>
      <c r="C25" s="23">
        <v>3861.44</v>
      </c>
      <c r="D25" s="23">
        <v>4315.88</v>
      </c>
      <c r="E25" s="23">
        <v>4952.96</v>
      </c>
      <c r="F25" s="23">
        <v>5785.03</v>
      </c>
      <c r="G25" s="23">
        <v>5304.56</v>
      </c>
      <c r="H25" s="23">
        <v>5261.03</v>
      </c>
      <c r="I25" s="23">
        <v>6094.69</v>
      </c>
      <c r="J25" s="23">
        <v>6378.06</v>
      </c>
      <c r="K25" s="23">
        <v>6473.99</v>
      </c>
      <c r="L25" s="23">
        <v>6842.63</v>
      </c>
      <c r="M25" s="23">
        <v>5843.95</v>
      </c>
      <c r="N25" s="23">
        <v>6023.794022</v>
      </c>
    </row>
    <row r="26" spans="1:14" x14ac:dyDescent="0.2">
      <c r="A26" s="36"/>
      <c r="B26" s="23" t="s">
        <v>4</v>
      </c>
      <c r="C26" s="23">
        <v>8433.8410000000003</v>
      </c>
      <c r="D26" s="23">
        <v>10724.52</v>
      </c>
      <c r="E26" s="23">
        <v>14864.91</v>
      </c>
      <c r="F26" s="23">
        <v>19240.28</v>
      </c>
      <c r="G26" s="23">
        <v>18359.23</v>
      </c>
      <c r="H26" s="23">
        <v>20574.345000000001</v>
      </c>
      <c r="I26" s="23">
        <v>25159.025000000001</v>
      </c>
      <c r="J26" s="23">
        <v>27305.763999999999</v>
      </c>
      <c r="K26" s="23">
        <v>26166.558000000001</v>
      </c>
      <c r="L26" s="23">
        <v>26904.780999999999</v>
      </c>
      <c r="M26" s="23">
        <v>22527.784</v>
      </c>
      <c r="N26" s="23">
        <v>21848.540121999999</v>
      </c>
    </row>
    <row r="27" spans="1:14" x14ac:dyDescent="0.2">
      <c r="A27" s="36"/>
      <c r="B27" s="23" t="s">
        <v>5</v>
      </c>
      <c r="C27" s="23">
        <v>8.0340000000000007</v>
      </c>
      <c r="D27" s="23">
        <v>22.552</v>
      </c>
      <c r="E27" s="23">
        <v>16.623999999999999</v>
      </c>
      <c r="F27" s="23">
        <v>22.856000000000002</v>
      </c>
      <c r="G27" s="23">
        <v>14.274800000000001</v>
      </c>
      <c r="H27" s="23" t="s">
        <v>13</v>
      </c>
      <c r="I27" s="23" t="s">
        <v>13</v>
      </c>
      <c r="J27" s="23" t="s">
        <v>13</v>
      </c>
      <c r="K27" s="23" t="s">
        <v>13</v>
      </c>
      <c r="L27" s="23">
        <v>288.27</v>
      </c>
      <c r="M27" s="23">
        <v>52.722999999999999</v>
      </c>
      <c r="N27" s="23">
        <v>147.66950800000001</v>
      </c>
    </row>
    <row r="28" spans="1:14" x14ac:dyDescent="0.2">
      <c r="A28" s="36"/>
      <c r="B28" s="23" t="s">
        <v>6</v>
      </c>
      <c r="C28" s="23">
        <v>134.15199999999999</v>
      </c>
      <c r="D28" s="23">
        <v>324.459</v>
      </c>
      <c r="E28" s="23">
        <v>542.81799999999998</v>
      </c>
      <c r="F28" s="23">
        <v>828.09400000000005</v>
      </c>
      <c r="G28" s="23">
        <v>372.62299999999999</v>
      </c>
      <c r="H28" s="23">
        <v>416.03</v>
      </c>
      <c r="I28" s="23">
        <v>504.56799999999998</v>
      </c>
      <c r="J28" s="23">
        <v>540.69899999999996</v>
      </c>
      <c r="K28" s="23">
        <v>472.85700000000003</v>
      </c>
      <c r="L28" s="23">
        <v>668.79</v>
      </c>
      <c r="M28" s="23">
        <v>987.55200000000002</v>
      </c>
      <c r="N28" s="23">
        <v>783.64987299999996</v>
      </c>
    </row>
    <row r="29" spans="1:14" x14ac:dyDescent="0.2">
      <c r="A29" s="36"/>
      <c r="B29" s="23" t="s">
        <v>7</v>
      </c>
      <c r="C29" s="23">
        <v>507.16699999999997</v>
      </c>
      <c r="D29" s="23">
        <v>737.71299999999997</v>
      </c>
      <c r="E29" s="23">
        <v>1090.05</v>
      </c>
      <c r="F29" s="23">
        <v>1237.58</v>
      </c>
      <c r="G29" s="23">
        <v>1570.39</v>
      </c>
      <c r="H29" s="23">
        <v>1699.37</v>
      </c>
      <c r="I29" s="23">
        <v>2477.62</v>
      </c>
      <c r="J29" s="23">
        <v>2459.94</v>
      </c>
      <c r="K29" s="23">
        <v>2742.62</v>
      </c>
      <c r="L29" s="23">
        <v>1175.7</v>
      </c>
      <c r="M29" s="23">
        <v>742.36699999999996</v>
      </c>
      <c r="N29" s="23">
        <v>739.08938000000001</v>
      </c>
    </row>
    <row r="30" spans="1:14" x14ac:dyDescent="0.2">
      <c r="A30" s="36"/>
      <c r="B30" s="23" t="s">
        <v>8</v>
      </c>
      <c r="C30" s="23">
        <v>101.66</v>
      </c>
      <c r="D30" s="23">
        <v>150.30699999999999</v>
      </c>
      <c r="E30" s="23">
        <v>319.41000000000003</v>
      </c>
      <c r="F30" s="23">
        <v>465.44400000000002</v>
      </c>
      <c r="G30" s="23">
        <v>433.80799999999999</v>
      </c>
      <c r="H30" s="23">
        <v>189.60599999999999</v>
      </c>
      <c r="I30" s="23">
        <v>300.8</v>
      </c>
      <c r="J30" s="23">
        <v>276.41800000000001</v>
      </c>
      <c r="K30" s="23">
        <v>368.12799999999999</v>
      </c>
      <c r="L30" s="23">
        <v>375.09800000000001</v>
      </c>
      <c r="M30" s="23">
        <v>581.08100000000002</v>
      </c>
      <c r="N30" s="23">
        <v>650.83422700000006</v>
      </c>
    </row>
    <row r="31" spans="1:14" x14ac:dyDescent="0.2">
      <c r="A31" s="36"/>
      <c r="B31" s="23" t="s">
        <v>9</v>
      </c>
      <c r="C31" s="23">
        <v>319.36200000000002</v>
      </c>
      <c r="D31" s="23">
        <v>291.137</v>
      </c>
      <c r="E31" s="23">
        <v>419.43799999999999</v>
      </c>
      <c r="F31" s="23">
        <v>640.64800000000002</v>
      </c>
      <c r="G31" s="23">
        <v>537.90599999999995</v>
      </c>
      <c r="H31" s="23">
        <v>611.18399999999997</v>
      </c>
      <c r="I31" s="23">
        <v>523.44899999999996</v>
      </c>
      <c r="J31" s="23">
        <v>731.69899999999996</v>
      </c>
      <c r="K31" s="23">
        <v>707.88499999999999</v>
      </c>
      <c r="L31" s="23">
        <v>1446.46</v>
      </c>
      <c r="M31" s="23">
        <v>1571.48</v>
      </c>
      <c r="N31" s="23">
        <v>1803.7564910000001</v>
      </c>
    </row>
    <row r="32" spans="1:14" x14ac:dyDescent="0.2">
      <c r="A32" s="36"/>
      <c r="B32" s="23" t="s">
        <v>10</v>
      </c>
      <c r="C32" s="23">
        <v>6115.81</v>
      </c>
      <c r="D32" s="23">
        <v>7600.4</v>
      </c>
      <c r="E32" s="23">
        <v>11063.7</v>
      </c>
      <c r="F32" s="23">
        <v>14330.8</v>
      </c>
      <c r="G32" s="23">
        <v>13866.7</v>
      </c>
      <c r="H32" s="23">
        <v>13772.5</v>
      </c>
      <c r="I32" s="23">
        <v>16857.8</v>
      </c>
      <c r="J32" s="23">
        <v>18597.099999999999</v>
      </c>
      <c r="K32" s="23">
        <v>17461.562999999998</v>
      </c>
      <c r="L32" s="23">
        <v>21351.200000000001</v>
      </c>
      <c r="M32" s="23">
        <v>17490.3</v>
      </c>
      <c r="N32" s="23">
        <v>16423.391970000001</v>
      </c>
    </row>
    <row r="33" spans="1:14" x14ac:dyDescent="0.2">
      <c r="A33" s="36"/>
      <c r="B33" s="23" t="s">
        <v>11</v>
      </c>
      <c r="C33" s="23">
        <v>55.796999999999997</v>
      </c>
      <c r="D33" s="23">
        <v>81.251000000000005</v>
      </c>
      <c r="E33" s="23">
        <v>73.305999999999997</v>
      </c>
      <c r="F33" s="23">
        <v>86.385999999999996</v>
      </c>
      <c r="G33" s="23">
        <v>80.428200000000004</v>
      </c>
      <c r="H33" s="23">
        <v>2358.63</v>
      </c>
      <c r="I33" s="23">
        <v>2720.74</v>
      </c>
      <c r="J33" s="23">
        <v>2957.26</v>
      </c>
      <c r="K33" s="23">
        <v>2745.24</v>
      </c>
      <c r="L33" s="23">
        <v>680.673</v>
      </c>
      <c r="M33" s="23">
        <v>313.685</v>
      </c>
      <c r="N33" s="23">
        <v>567.56068400000004</v>
      </c>
    </row>
    <row r="34" spans="1:14" x14ac:dyDescent="0.2">
      <c r="A34" s="36"/>
      <c r="B34" s="23" t="s">
        <v>12</v>
      </c>
      <c r="C34" s="23">
        <v>1191.82</v>
      </c>
      <c r="D34" s="23">
        <v>1516.72</v>
      </c>
      <c r="E34" s="23">
        <v>1339.55</v>
      </c>
      <c r="F34" s="23">
        <v>1628.47</v>
      </c>
      <c r="G34" s="23">
        <v>1483.19</v>
      </c>
      <c r="H34" s="23">
        <v>1527.09</v>
      </c>
      <c r="I34" s="23">
        <v>1774.09</v>
      </c>
      <c r="J34" s="23">
        <v>1742.62</v>
      </c>
      <c r="K34" s="23">
        <v>1668.27</v>
      </c>
      <c r="L34" s="23">
        <v>918.64</v>
      </c>
      <c r="M34" s="23">
        <v>788.61900000000003</v>
      </c>
      <c r="N34" s="23">
        <v>732.587988</v>
      </c>
    </row>
    <row r="35" spans="1:14" x14ac:dyDescent="0.2">
      <c r="A35" s="36" t="s">
        <v>15</v>
      </c>
      <c r="B35" s="23" t="s">
        <v>1</v>
      </c>
      <c r="C35" s="23">
        <v>7166.7719999999999</v>
      </c>
      <c r="D35" s="23">
        <v>7861.0739999999996</v>
      </c>
      <c r="E35" s="23">
        <v>9029.6219999999994</v>
      </c>
      <c r="F35" s="23">
        <v>10738.391</v>
      </c>
      <c r="G35" s="23">
        <v>8492.8330000000005</v>
      </c>
      <c r="H35" s="23">
        <v>11148.735000000001</v>
      </c>
      <c r="I35" s="23">
        <v>13105.281999999999</v>
      </c>
      <c r="J35" s="23">
        <v>12386.861999999999</v>
      </c>
      <c r="K35" s="23">
        <v>12355.306</v>
      </c>
      <c r="L35" s="23">
        <v>11010.82</v>
      </c>
      <c r="M35" s="23">
        <v>9777.0580000000009</v>
      </c>
      <c r="N35" s="23">
        <v>9625.0281869999999</v>
      </c>
    </row>
    <row r="36" spans="1:14" x14ac:dyDescent="0.2">
      <c r="A36" s="36"/>
      <c r="B36" s="23" t="s">
        <v>2</v>
      </c>
      <c r="C36" s="23">
        <v>4301.1000000000004</v>
      </c>
      <c r="D36" s="23">
        <v>4694.7</v>
      </c>
      <c r="E36" s="23">
        <v>5213.5</v>
      </c>
      <c r="F36" s="23">
        <v>6456.4880000000003</v>
      </c>
      <c r="G36" s="23">
        <v>4720.4369999999999</v>
      </c>
      <c r="H36" s="23">
        <v>6394.4390000000003</v>
      </c>
      <c r="I36" s="23">
        <v>7449.5360000000001</v>
      </c>
      <c r="J36" s="23">
        <v>6318.4939999999997</v>
      </c>
      <c r="K36" s="23">
        <v>6012.9470000000001</v>
      </c>
      <c r="L36" s="23">
        <v>4837.7560000000003</v>
      </c>
      <c r="M36" s="23">
        <v>3439.7950000000001</v>
      </c>
      <c r="N36" s="23">
        <v>3079.5311729999999</v>
      </c>
    </row>
    <row r="37" spans="1:14" x14ac:dyDescent="0.2">
      <c r="A37" s="36"/>
      <c r="B37" s="23" t="s">
        <v>3</v>
      </c>
      <c r="C37" s="23">
        <v>1109.0740000000001</v>
      </c>
      <c r="D37" s="23">
        <v>1213.277</v>
      </c>
      <c r="E37" s="23">
        <v>1477.489</v>
      </c>
      <c r="F37" s="23">
        <v>1656.6859999999999</v>
      </c>
      <c r="G37" s="23">
        <v>1603.7560000000001</v>
      </c>
      <c r="H37" s="23">
        <v>1644.8330000000001</v>
      </c>
      <c r="I37" s="23">
        <v>1889.345</v>
      </c>
      <c r="J37" s="23">
        <v>2150.4929999999999</v>
      </c>
      <c r="K37" s="23">
        <v>2180.5410000000002</v>
      </c>
      <c r="L37" s="23">
        <v>2258.567</v>
      </c>
      <c r="M37" s="23">
        <v>2408.4580000000001</v>
      </c>
      <c r="N37" s="23">
        <v>2656.5634020000002</v>
      </c>
    </row>
    <row r="38" spans="1:14" x14ac:dyDescent="0.2">
      <c r="A38" s="36"/>
      <c r="B38" s="23" t="s">
        <v>4</v>
      </c>
      <c r="C38" s="23">
        <v>1756.598</v>
      </c>
      <c r="D38" s="23">
        <v>1953.097</v>
      </c>
      <c r="E38" s="23">
        <v>2338.6329999999998</v>
      </c>
      <c r="F38" s="23">
        <v>2625.2170000000001</v>
      </c>
      <c r="G38" s="23">
        <v>2168.64</v>
      </c>
      <c r="H38" s="23">
        <v>3109.4630000000002</v>
      </c>
      <c r="I38" s="23">
        <v>3766.4009999999998</v>
      </c>
      <c r="J38" s="23">
        <v>3917.875</v>
      </c>
      <c r="K38" s="23">
        <v>4161.8180000000002</v>
      </c>
      <c r="L38" s="23">
        <v>3914.4969999999998</v>
      </c>
      <c r="M38" s="23">
        <v>3928.8049999999998</v>
      </c>
      <c r="N38" s="23">
        <v>3888.9336119999998</v>
      </c>
    </row>
    <row r="39" spans="1:14" x14ac:dyDescent="0.2">
      <c r="A39" s="36"/>
      <c r="B39" s="23" t="s">
        <v>5</v>
      </c>
      <c r="C39" s="23" t="s">
        <v>13</v>
      </c>
      <c r="D39" s="23" t="s">
        <v>13</v>
      </c>
      <c r="E39" s="23" t="s">
        <v>13</v>
      </c>
      <c r="F39" s="23" t="s">
        <v>13</v>
      </c>
      <c r="G39" s="23" t="s">
        <v>13</v>
      </c>
      <c r="H39" s="23" t="s">
        <v>13</v>
      </c>
      <c r="I39" s="23" t="s">
        <v>13</v>
      </c>
      <c r="J39" s="23" t="s">
        <v>13</v>
      </c>
      <c r="K39" s="23" t="s">
        <v>13</v>
      </c>
      <c r="L39" s="23" t="s">
        <v>13</v>
      </c>
      <c r="M39" s="23" t="s">
        <v>13</v>
      </c>
      <c r="N39" s="23" t="s">
        <v>13</v>
      </c>
    </row>
    <row r="40" spans="1:14" x14ac:dyDescent="0.2">
      <c r="A40" s="36"/>
      <c r="B40" s="23" t="s">
        <v>6</v>
      </c>
      <c r="C40" s="23">
        <v>163.05000000000001</v>
      </c>
      <c r="D40" s="23">
        <v>189.4</v>
      </c>
      <c r="E40" s="23">
        <v>224.85900000000001</v>
      </c>
      <c r="F40" s="23">
        <v>232.6</v>
      </c>
      <c r="G40" s="23">
        <v>227.90100000000001</v>
      </c>
      <c r="H40" s="23">
        <v>285.733</v>
      </c>
      <c r="I40" s="23">
        <v>335.00799999999998</v>
      </c>
      <c r="J40" s="23">
        <v>319.73099999999999</v>
      </c>
      <c r="K40" s="23">
        <v>308.666</v>
      </c>
      <c r="L40" s="23">
        <v>249.34899999999999</v>
      </c>
      <c r="M40" s="23">
        <v>292.78800000000001</v>
      </c>
      <c r="N40" s="23">
        <v>304.33741800000001</v>
      </c>
    </row>
    <row r="41" spans="1:14" x14ac:dyDescent="0.2">
      <c r="A41" s="36"/>
      <c r="B41" s="23" t="s">
        <v>7</v>
      </c>
      <c r="C41" s="23">
        <v>48.389462999999999</v>
      </c>
      <c r="D41" s="23">
        <v>36.95834</v>
      </c>
      <c r="E41" s="23">
        <v>33.165084</v>
      </c>
      <c r="F41" s="23">
        <v>71.787450000000007</v>
      </c>
      <c r="G41" s="23">
        <v>52.703113000000002</v>
      </c>
      <c r="H41" s="23">
        <v>96.881701000000007</v>
      </c>
      <c r="I41" s="23">
        <v>141.19065399999999</v>
      </c>
      <c r="J41" s="23">
        <v>157.52175700000001</v>
      </c>
      <c r="K41" s="23">
        <v>146.29841300000001</v>
      </c>
      <c r="L41" s="23">
        <v>144.38494399999999</v>
      </c>
      <c r="M41" s="23">
        <v>173.87456599999999</v>
      </c>
      <c r="N41" s="23">
        <v>172.27960200000001</v>
      </c>
    </row>
    <row r="42" spans="1:14" x14ac:dyDescent="0.2">
      <c r="A42" s="36"/>
      <c r="B42" s="23" t="s">
        <v>8</v>
      </c>
      <c r="C42" s="23">
        <v>54</v>
      </c>
      <c r="D42" s="23">
        <v>55.203000000000003</v>
      </c>
      <c r="E42" s="23">
        <v>61.289000000000001</v>
      </c>
      <c r="F42" s="23">
        <v>63.622999999999998</v>
      </c>
      <c r="G42" s="23">
        <v>59.161000000000001</v>
      </c>
      <c r="H42" s="23">
        <v>64.09</v>
      </c>
      <c r="I42" s="23">
        <v>75.247</v>
      </c>
      <c r="J42" s="23">
        <v>75.409000000000006</v>
      </c>
      <c r="K42" s="23">
        <v>77.138999999999996</v>
      </c>
      <c r="L42" s="23">
        <v>86.343999999999994</v>
      </c>
      <c r="M42" s="23">
        <v>87.578000000000003</v>
      </c>
      <c r="N42" s="23">
        <v>90.682653999999999</v>
      </c>
    </row>
    <row r="43" spans="1:14" x14ac:dyDescent="0.2">
      <c r="A43" s="36"/>
      <c r="B43" s="23" t="s">
        <v>9</v>
      </c>
      <c r="C43" s="23">
        <v>221.96299999999999</v>
      </c>
      <c r="D43" s="23">
        <v>221.22499999999999</v>
      </c>
      <c r="E43" s="23">
        <v>232.81399999999999</v>
      </c>
      <c r="F43" s="23">
        <v>347.1</v>
      </c>
      <c r="G43" s="23">
        <v>296.089</v>
      </c>
      <c r="H43" s="23">
        <v>350.428</v>
      </c>
      <c r="I43" s="23">
        <v>424.93299999999999</v>
      </c>
      <c r="J43" s="23">
        <v>405.96300000000002</v>
      </c>
      <c r="K43" s="23">
        <v>430.524</v>
      </c>
      <c r="L43" s="23">
        <v>456.01499999999999</v>
      </c>
      <c r="M43" s="23">
        <v>453.41800000000001</v>
      </c>
      <c r="N43" s="23">
        <v>500.79906899999997</v>
      </c>
    </row>
    <row r="44" spans="1:14" x14ac:dyDescent="0.2">
      <c r="A44" s="36"/>
      <c r="B44" s="23" t="s">
        <v>10</v>
      </c>
      <c r="C44" s="23">
        <v>1087.3579999999999</v>
      </c>
      <c r="D44" s="23">
        <v>1236.2550000000001</v>
      </c>
      <c r="E44" s="23">
        <v>1559.7729999999999</v>
      </c>
      <c r="F44" s="23">
        <v>1577.26</v>
      </c>
      <c r="G44" s="23">
        <v>1221.73</v>
      </c>
      <c r="H44" s="23">
        <v>1900.9449999999999</v>
      </c>
      <c r="I44" s="23">
        <v>2393.5529999999999</v>
      </c>
      <c r="J44" s="23">
        <v>2577.6170000000002</v>
      </c>
      <c r="K44" s="23">
        <v>2787.6840000000002</v>
      </c>
      <c r="L44" s="23">
        <v>2536.259</v>
      </c>
      <c r="M44" s="23">
        <v>2515.076</v>
      </c>
      <c r="N44" s="23">
        <v>2446.2657380000001</v>
      </c>
    </row>
    <row r="45" spans="1:14" x14ac:dyDescent="0.2">
      <c r="A45" s="36"/>
      <c r="B45" s="23" t="s">
        <v>11</v>
      </c>
      <c r="C45" s="23">
        <v>69.2</v>
      </c>
      <c r="D45" s="23">
        <v>78.441000000000003</v>
      </c>
      <c r="E45" s="23">
        <v>84.491</v>
      </c>
      <c r="F45" s="23">
        <v>17.373000000000001</v>
      </c>
      <c r="G45" s="23">
        <v>14.516999999999999</v>
      </c>
      <c r="H45" s="23">
        <v>28.228999999999999</v>
      </c>
      <c r="I45" s="23">
        <v>26.306000000000001</v>
      </c>
      <c r="J45" s="23">
        <v>31.045999999999999</v>
      </c>
      <c r="K45" s="23">
        <v>39.256</v>
      </c>
      <c r="L45" s="23">
        <v>39.973999999999997</v>
      </c>
      <c r="M45" s="23">
        <v>30.178999999999998</v>
      </c>
      <c r="N45" s="23">
        <v>22.568546000000001</v>
      </c>
    </row>
    <row r="46" spans="1:14" x14ac:dyDescent="0.2">
      <c r="A46" s="36"/>
      <c r="B46" s="23" t="s">
        <v>12</v>
      </c>
      <c r="C46" s="23" t="s">
        <v>13</v>
      </c>
      <c r="D46" s="23" t="s">
        <v>13</v>
      </c>
      <c r="E46" s="23" t="s">
        <v>13</v>
      </c>
      <c r="F46" s="23" t="s">
        <v>13</v>
      </c>
      <c r="G46" s="23" t="s">
        <v>13</v>
      </c>
      <c r="H46" s="23" t="s">
        <v>13</v>
      </c>
      <c r="I46" s="23" t="s">
        <v>13</v>
      </c>
      <c r="J46" s="23" t="s">
        <v>13</v>
      </c>
      <c r="K46" s="23" t="s">
        <v>13</v>
      </c>
      <c r="L46" s="23" t="s">
        <v>13</v>
      </c>
      <c r="M46" s="23" t="s">
        <v>13</v>
      </c>
      <c r="N46" s="23" t="s">
        <v>13</v>
      </c>
    </row>
    <row r="47" spans="1:14" x14ac:dyDescent="0.2">
      <c r="A47" s="36" t="s">
        <v>16</v>
      </c>
      <c r="B47" s="23" t="s">
        <v>1</v>
      </c>
      <c r="C47" s="23">
        <v>2995.35</v>
      </c>
      <c r="D47" s="23">
        <v>3751.22</v>
      </c>
      <c r="E47" s="23">
        <v>3975.63</v>
      </c>
      <c r="F47" s="23">
        <v>4583.16</v>
      </c>
      <c r="G47" s="23">
        <v>4594.82</v>
      </c>
      <c r="H47" s="23">
        <v>5112.93</v>
      </c>
      <c r="I47" s="23">
        <v>5635.88</v>
      </c>
      <c r="J47" s="23">
        <v>6430.17</v>
      </c>
      <c r="K47" s="23">
        <v>7012.53</v>
      </c>
      <c r="L47" s="23">
        <v>7127.76</v>
      </c>
      <c r="M47" s="23">
        <v>7407.05</v>
      </c>
      <c r="N47" s="23">
        <v>7795.58</v>
      </c>
    </row>
    <row r="48" spans="1:14" x14ac:dyDescent="0.2">
      <c r="A48" s="36"/>
      <c r="B48" s="23" t="s">
        <v>2</v>
      </c>
      <c r="C48" s="23">
        <v>786.74</v>
      </c>
      <c r="D48" s="23">
        <v>905.59</v>
      </c>
      <c r="E48" s="23">
        <v>1111.01</v>
      </c>
      <c r="F48" s="23">
        <v>1183.6600000000001</v>
      </c>
      <c r="G48" s="23">
        <v>1079.78</v>
      </c>
      <c r="H48" s="23">
        <v>1143.6099999999999</v>
      </c>
      <c r="I48" s="23">
        <v>1476.21</v>
      </c>
      <c r="J48" s="23">
        <v>1490.59</v>
      </c>
      <c r="K48" s="23">
        <v>1713.61</v>
      </c>
      <c r="L48" s="23">
        <v>1769.85</v>
      </c>
      <c r="M48" s="23">
        <v>1601.19</v>
      </c>
      <c r="N48" s="23">
        <v>1565.7</v>
      </c>
    </row>
    <row r="49" spans="1:14" x14ac:dyDescent="0.2">
      <c r="A49" s="36"/>
      <c r="B49" s="23" t="s">
        <v>3</v>
      </c>
      <c r="C49" s="23">
        <v>1539.37</v>
      </c>
      <c r="D49" s="23">
        <v>1915.29</v>
      </c>
      <c r="E49" s="23">
        <v>1992.65</v>
      </c>
      <c r="F49" s="23">
        <v>2341.9899999999998</v>
      </c>
      <c r="G49" s="23">
        <v>2440.0300000000002</v>
      </c>
      <c r="H49" s="23">
        <v>2796.58</v>
      </c>
      <c r="I49" s="23">
        <v>3009.94</v>
      </c>
      <c r="J49" s="23">
        <v>3460.27</v>
      </c>
      <c r="K49" s="23">
        <v>3610.71</v>
      </c>
      <c r="L49" s="23">
        <v>3824.94</v>
      </c>
      <c r="M49" s="23">
        <v>4245.29</v>
      </c>
      <c r="N49" s="23">
        <v>4694.07</v>
      </c>
    </row>
    <row r="50" spans="1:14" x14ac:dyDescent="0.2">
      <c r="A50" s="36"/>
      <c r="B50" s="23" t="s">
        <v>4</v>
      </c>
      <c r="C50" s="23">
        <v>668.98</v>
      </c>
      <c r="D50" s="23">
        <v>929.87</v>
      </c>
      <c r="E50" s="23">
        <v>871.05</v>
      </c>
      <c r="F50" s="23">
        <v>1056.8</v>
      </c>
      <c r="G50" s="23">
        <v>1074.18</v>
      </c>
      <c r="H50" s="23">
        <v>1159.8599999999999</v>
      </c>
      <c r="I50" s="23">
        <v>1108.28</v>
      </c>
      <c r="J50" s="23">
        <v>1438.78</v>
      </c>
      <c r="K50" s="23">
        <v>1637.2</v>
      </c>
      <c r="L50" s="23">
        <v>1509.94</v>
      </c>
      <c r="M50" s="23">
        <v>1536.36</v>
      </c>
      <c r="N50" s="23">
        <v>1527.89</v>
      </c>
    </row>
    <row r="51" spans="1:14" x14ac:dyDescent="0.2">
      <c r="A51" s="36"/>
      <c r="B51" s="23" t="s">
        <v>5</v>
      </c>
      <c r="C51" s="23" t="s">
        <v>13</v>
      </c>
      <c r="D51" s="23" t="s">
        <v>13</v>
      </c>
      <c r="E51" s="23" t="s">
        <v>13</v>
      </c>
      <c r="F51" s="23" t="s">
        <v>13</v>
      </c>
      <c r="G51" s="23" t="s">
        <v>13</v>
      </c>
      <c r="H51" s="23" t="s">
        <v>13</v>
      </c>
      <c r="I51" s="23" t="s">
        <v>13</v>
      </c>
      <c r="J51" s="23" t="s">
        <v>13</v>
      </c>
      <c r="K51" s="23" t="s">
        <v>13</v>
      </c>
      <c r="L51" s="23" t="s">
        <v>13</v>
      </c>
      <c r="M51" s="23" t="s">
        <v>13</v>
      </c>
      <c r="N51" s="23" t="s">
        <v>13</v>
      </c>
    </row>
    <row r="52" spans="1:14" x14ac:dyDescent="0.2">
      <c r="A52" s="36"/>
      <c r="B52" s="23" t="s">
        <v>6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0.05</v>
      </c>
      <c r="I52" s="23">
        <v>0</v>
      </c>
      <c r="J52" s="23">
        <v>0.93</v>
      </c>
      <c r="K52" s="23">
        <v>6.17</v>
      </c>
      <c r="L52" s="23">
        <v>2.11</v>
      </c>
      <c r="M52" s="23">
        <v>2.33</v>
      </c>
      <c r="N52" s="23">
        <v>3.76</v>
      </c>
    </row>
    <row r="53" spans="1:14" x14ac:dyDescent="0.2">
      <c r="A53" s="36"/>
      <c r="B53" s="23" t="s">
        <v>7</v>
      </c>
      <c r="C53" s="23">
        <v>40.57</v>
      </c>
      <c r="D53" s="23">
        <v>71.709999999999994</v>
      </c>
      <c r="E53" s="23">
        <v>83.9</v>
      </c>
      <c r="F53" s="23">
        <v>78.47</v>
      </c>
      <c r="G53" s="23">
        <v>60.8</v>
      </c>
      <c r="H53" s="23">
        <v>55.61</v>
      </c>
      <c r="I53" s="23">
        <v>74.400000000000006</v>
      </c>
      <c r="J53" s="23">
        <v>74.13</v>
      </c>
      <c r="K53" s="23">
        <v>77.37</v>
      </c>
      <c r="L53" s="23">
        <v>70.41</v>
      </c>
      <c r="M53" s="23">
        <v>56.76</v>
      </c>
      <c r="N53" s="23">
        <v>47.3</v>
      </c>
    </row>
    <row r="54" spans="1:14" x14ac:dyDescent="0.2">
      <c r="A54" s="36"/>
      <c r="B54" s="23" t="s">
        <v>8</v>
      </c>
      <c r="C54" s="23">
        <v>9.94</v>
      </c>
      <c r="D54" s="23">
        <v>11.34</v>
      </c>
      <c r="E54" s="23">
        <v>16.78</v>
      </c>
      <c r="F54" s="23">
        <v>29.71</v>
      </c>
      <c r="G54" s="23">
        <v>39.049999999999997</v>
      </c>
      <c r="H54" s="23">
        <v>56.49</v>
      </c>
      <c r="I54" s="23">
        <v>59</v>
      </c>
      <c r="J54" s="23">
        <v>89.76</v>
      </c>
      <c r="K54" s="23">
        <v>66.44</v>
      </c>
      <c r="L54" s="23">
        <v>56.37</v>
      </c>
      <c r="M54" s="23">
        <v>52.39</v>
      </c>
      <c r="N54" s="23">
        <v>57.51</v>
      </c>
    </row>
    <row r="55" spans="1:14" x14ac:dyDescent="0.2">
      <c r="A55" s="36"/>
      <c r="B55" s="23" t="s">
        <v>9</v>
      </c>
      <c r="C55" s="23">
        <v>231.12</v>
      </c>
      <c r="D55" s="23">
        <v>280.39999999999998</v>
      </c>
      <c r="E55" s="23">
        <v>283.54000000000002</v>
      </c>
      <c r="F55" s="23">
        <v>296.05</v>
      </c>
      <c r="G55" s="23">
        <v>310.82</v>
      </c>
      <c r="H55" s="23">
        <v>270.56</v>
      </c>
      <c r="I55" s="23">
        <v>298.29000000000002</v>
      </c>
      <c r="J55" s="23">
        <v>352.02</v>
      </c>
      <c r="K55" s="23">
        <v>322.58999999999997</v>
      </c>
      <c r="L55" s="23">
        <v>275.04000000000002</v>
      </c>
      <c r="M55" s="23">
        <v>345.56</v>
      </c>
      <c r="N55" s="23">
        <v>324.58999999999997</v>
      </c>
    </row>
    <row r="56" spans="1:14" x14ac:dyDescent="0.2">
      <c r="A56" s="36"/>
      <c r="B56" s="23" t="s">
        <v>10</v>
      </c>
      <c r="C56" s="23">
        <v>272.32</v>
      </c>
      <c r="D56" s="23">
        <v>444.67</v>
      </c>
      <c r="E56" s="23">
        <v>371.56</v>
      </c>
      <c r="F56" s="23">
        <v>528.23</v>
      </c>
      <c r="G56" s="23">
        <v>545.82000000000005</v>
      </c>
      <c r="H56" s="23">
        <v>603.16999999999996</v>
      </c>
      <c r="I56" s="23">
        <v>497.86</v>
      </c>
      <c r="J56" s="23">
        <v>742.55</v>
      </c>
      <c r="K56" s="23">
        <v>896.09</v>
      </c>
      <c r="L56" s="23">
        <v>954.26</v>
      </c>
      <c r="M56" s="23">
        <v>884.07</v>
      </c>
      <c r="N56" s="23">
        <v>871.18</v>
      </c>
    </row>
    <row r="57" spans="1:14" x14ac:dyDescent="0.2">
      <c r="A57" s="36"/>
      <c r="B57" s="23" t="s">
        <v>11</v>
      </c>
      <c r="C57" s="23">
        <v>41.45</v>
      </c>
      <c r="D57" s="23">
        <v>45.95</v>
      </c>
      <c r="E57" s="23">
        <v>38.340000000000003</v>
      </c>
      <c r="F57" s="23">
        <v>44.74</v>
      </c>
      <c r="G57" s="23">
        <v>30.5</v>
      </c>
      <c r="H57" s="23">
        <v>84.2</v>
      </c>
      <c r="I57" s="23">
        <v>86.17</v>
      </c>
      <c r="J57" s="23">
        <v>84.52</v>
      </c>
      <c r="K57" s="23">
        <v>181.18</v>
      </c>
      <c r="L57" s="23">
        <v>82.94</v>
      </c>
      <c r="M57" s="23">
        <v>102.92</v>
      </c>
      <c r="N57" s="23">
        <v>128.49</v>
      </c>
    </row>
    <row r="58" spans="1:14" x14ac:dyDescent="0.2">
      <c r="A58" s="36"/>
      <c r="B58" s="23" t="s">
        <v>12</v>
      </c>
      <c r="C58" s="23">
        <v>73.58</v>
      </c>
      <c r="D58" s="23">
        <v>75.790000000000006</v>
      </c>
      <c r="E58" s="23">
        <v>76.94</v>
      </c>
      <c r="F58" s="23">
        <v>79.59</v>
      </c>
      <c r="G58" s="23">
        <v>87.2</v>
      </c>
      <c r="H58" s="23">
        <v>89.77</v>
      </c>
      <c r="I58" s="23">
        <v>92.55</v>
      </c>
      <c r="J58" s="23">
        <v>94.88</v>
      </c>
      <c r="K58" s="23">
        <v>87.36</v>
      </c>
      <c r="L58" s="23">
        <v>68.790000000000006</v>
      </c>
      <c r="M58" s="23">
        <v>92.32</v>
      </c>
      <c r="N58" s="23">
        <v>95.05</v>
      </c>
    </row>
    <row r="59" spans="1:14" x14ac:dyDescent="0.2">
      <c r="A59" s="36" t="s">
        <v>17</v>
      </c>
      <c r="B59" s="23" t="s">
        <v>1</v>
      </c>
      <c r="C59" s="23">
        <v>3197.0940000000001</v>
      </c>
      <c r="D59" s="23">
        <v>3588.3420000000001</v>
      </c>
      <c r="E59" s="23">
        <v>4119.7120000000004</v>
      </c>
      <c r="F59" s="23">
        <v>4604.259</v>
      </c>
      <c r="G59" s="23">
        <v>4153.5050000000001</v>
      </c>
      <c r="H59" s="23">
        <v>5021.4620000000004</v>
      </c>
      <c r="I59" s="23">
        <v>5782.2330000000002</v>
      </c>
      <c r="J59" s="23">
        <v>6208.5510000000004</v>
      </c>
      <c r="K59" s="23">
        <v>6949.1710000000003</v>
      </c>
      <c r="L59" s="23">
        <v>7106.1059999999998</v>
      </c>
      <c r="M59" s="23">
        <v>7453.268</v>
      </c>
      <c r="N59" s="23">
        <v>8288.0930000000008</v>
      </c>
    </row>
    <row r="60" spans="1:14" x14ac:dyDescent="0.2">
      <c r="A60" s="36"/>
      <c r="B60" s="23" t="s">
        <v>2</v>
      </c>
      <c r="C60" s="23">
        <v>280.35899999999998</v>
      </c>
      <c r="D60" s="23">
        <v>315.00200000000001</v>
      </c>
      <c r="E60" s="23">
        <v>370.09</v>
      </c>
      <c r="F60" s="23">
        <v>444.28199999999998</v>
      </c>
      <c r="G60" s="23">
        <v>400.66800000000001</v>
      </c>
      <c r="H60" s="23">
        <v>408.08699999999999</v>
      </c>
      <c r="I60" s="23">
        <v>484.21199999999999</v>
      </c>
      <c r="J60" s="23">
        <v>540.29399999999998</v>
      </c>
      <c r="K60" s="23">
        <v>540.53499999999997</v>
      </c>
      <c r="L60" s="23">
        <v>436.36700000000002</v>
      </c>
      <c r="M60" s="23">
        <v>381.56</v>
      </c>
      <c r="N60" s="23">
        <v>375.32799999999997</v>
      </c>
    </row>
    <row r="61" spans="1:14" x14ac:dyDescent="0.2">
      <c r="A61" s="36"/>
      <c r="B61" s="23" t="s">
        <v>3</v>
      </c>
      <c r="C61" s="23">
        <v>1868.8489999999999</v>
      </c>
      <c r="D61" s="23">
        <v>1908.116</v>
      </c>
      <c r="E61" s="23">
        <v>2259.509</v>
      </c>
      <c r="F61" s="23">
        <v>2561.547</v>
      </c>
      <c r="G61" s="23">
        <v>2029.4580000000001</v>
      </c>
      <c r="H61" s="23">
        <v>2246.0549999999998</v>
      </c>
      <c r="I61" s="23">
        <v>2422.8829999999998</v>
      </c>
      <c r="J61" s="23">
        <v>2529.15</v>
      </c>
      <c r="K61" s="23">
        <v>2928.1089999999999</v>
      </c>
      <c r="L61" s="23">
        <v>2996.3440000000001</v>
      </c>
      <c r="M61" s="23">
        <v>3265.625</v>
      </c>
      <c r="N61" s="23">
        <v>3680.6179999999999</v>
      </c>
    </row>
    <row r="62" spans="1:14" x14ac:dyDescent="0.2">
      <c r="A62" s="36"/>
      <c r="B62" s="23" t="s">
        <v>4</v>
      </c>
      <c r="C62" s="23">
        <v>634.75599999999997</v>
      </c>
      <c r="D62" s="23">
        <v>923.73199999999997</v>
      </c>
      <c r="E62" s="23">
        <v>1081.527</v>
      </c>
      <c r="F62" s="23">
        <v>1188.5609999999999</v>
      </c>
      <c r="G62" s="23">
        <v>1333.646</v>
      </c>
      <c r="H62" s="23">
        <v>1877.039</v>
      </c>
      <c r="I62" s="23">
        <v>2272.8440000000001</v>
      </c>
      <c r="J62" s="23">
        <v>2458.3850000000002</v>
      </c>
      <c r="K62" s="23">
        <v>2858.3870000000002</v>
      </c>
      <c r="L62" s="23">
        <v>3236.1590000000001</v>
      </c>
      <c r="M62" s="23">
        <v>3557.9090000000001</v>
      </c>
      <c r="N62" s="23">
        <v>3955.3670000000002</v>
      </c>
    </row>
    <row r="63" spans="1:14" x14ac:dyDescent="0.2">
      <c r="A63" s="36"/>
      <c r="B63" s="23" t="s">
        <v>5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 t="s">
        <v>13</v>
      </c>
      <c r="M63" s="23" t="s">
        <v>13</v>
      </c>
      <c r="N63" s="23" t="s">
        <v>13</v>
      </c>
    </row>
    <row r="64" spans="1:14" x14ac:dyDescent="0.2">
      <c r="A64" s="36"/>
      <c r="B64" s="23" t="s">
        <v>6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0.92400000000000004</v>
      </c>
      <c r="K64" s="23">
        <v>1.712</v>
      </c>
      <c r="L64" s="23">
        <v>1.5109999999999999</v>
      </c>
      <c r="M64" s="23">
        <v>1.986</v>
      </c>
      <c r="N64" s="23" t="s">
        <v>13</v>
      </c>
    </row>
    <row r="65" spans="1:14" x14ac:dyDescent="0.2">
      <c r="A65" s="36"/>
      <c r="B65" s="23" t="s">
        <v>7</v>
      </c>
      <c r="C65" s="23">
        <v>11.794</v>
      </c>
      <c r="D65" s="23">
        <v>12.324</v>
      </c>
      <c r="E65" s="23">
        <v>13.677</v>
      </c>
      <c r="F65" s="23">
        <v>16.068999999999999</v>
      </c>
      <c r="G65" s="23">
        <v>13.787000000000001</v>
      </c>
      <c r="H65" s="23">
        <v>15.305</v>
      </c>
      <c r="I65" s="23">
        <v>17.718</v>
      </c>
      <c r="J65" s="23">
        <v>17.265999999999998</v>
      </c>
      <c r="K65" s="23">
        <v>41.500999999999998</v>
      </c>
      <c r="L65" s="23">
        <v>86.415000000000006</v>
      </c>
      <c r="M65" s="23">
        <v>67.713999999999999</v>
      </c>
      <c r="N65" s="23">
        <v>75.924999999999997</v>
      </c>
    </row>
    <row r="66" spans="1:14" x14ac:dyDescent="0.2">
      <c r="A66" s="36"/>
      <c r="B66" s="23" t="s">
        <v>8</v>
      </c>
      <c r="C66" s="23" t="s">
        <v>13</v>
      </c>
      <c r="D66" s="23">
        <v>0</v>
      </c>
      <c r="E66" s="23">
        <v>0</v>
      </c>
      <c r="F66" s="23" t="s">
        <v>13</v>
      </c>
      <c r="G66" s="23" t="s">
        <v>13</v>
      </c>
      <c r="H66" s="23" t="s">
        <v>13</v>
      </c>
      <c r="I66" s="23" t="s">
        <v>13</v>
      </c>
      <c r="J66" s="23">
        <v>1E-3</v>
      </c>
      <c r="K66" s="23">
        <v>0</v>
      </c>
      <c r="L66" s="23" t="s">
        <v>13</v>
      </c>
      <c r="M66" s="23" t="s">
        <v>13</v>
      </c>
      <c r="N66" s="23" t="s">
        <v>13</v>
      </c>
    </row>
    <row r="67" spans="1:14" x14ac:dyDescent="0.2">
      <c r="A67" s="36"/>
      <c r="B67" s="23" t="s">
        <v>9</v>
      </c>
      <c r="C67" s="23">
        <v>218.15799999999999</v>
      </c>
      <c r="D67" s="23">
        <v>267.97500000000002</v>
      </c>
      <c r="E67" s="23">
        <v>288.74299999999999</v>
      </c>
      <c r="F67" s="23">
        <v>301.99700000000001</v>
      </c>
      <c r="G67" s="23">
        <v>350.46699999999998</v>
      </c>
      <c r="H67" s="23">
        <v>538.12300000000005</v>
      </c>
      <c r="I67" s="23">
        <v>653.24699999999996</v>
      </c>
      <c r="J67" s="23">
        <v>691.59699999999998</v>
      </c>
      <c r="K67" s="23">
        <v>723.41700000000003</v>
      </c>
      <c r="L67" s="23">
        <v>849.02800000000002</v>
      </c>
      <c r="M67" s="23">
        <v>1003.252</v>
      </c>
      <c r="N67" s="23">
        <v>1108.2809999999999</v>
      </c>
    </row>
    <row r="68" spans="1:14" x14ac:dyDescent="0.2">
      <c r="A68" s="36"/>
      <c r="B68" s="23" t="s">
        <v>10</v>
      </c>
      <c r="C68" s="23">
        <v>367.64100000000002</v>
      </c>
      <c r="D68" s="23">
        <v>604.41200000000003</v>
      </c>
      <c r="E68" s="23">
        <v>747.45600000000002</v>
      </c>
      <c r="F68" s="23">
        <v>840.16700000000003</v>
      </c>
      <c r="G68" s="23">
        <v>943.28800000000001</v>
      </c>
      <c r="H68" s="23">
        <v>1291.7809999999999</v>
      </c>
      <c r="I68" s="23">
        <v>1576.2080000000001</v>
      </c>
      <c r="J68" s="23">
        <v>1718.4829999999999</v>
      </c>
      <c r="K68" s="23">
        <v>2064.79</v>
      </c>
      <c r="L68" s="23">
        <v>2252.2420000000002</v>
      </c>
      <c r="M68" s="23">
        <v>2460.17</v>
      </c>
      <c r="N68" s="23">
        <v>2751.027</v>
      </c>
    </row>
    <row r="69" spans="1:14" x14ac:dyDescent="0.2">
      <c r="A69" s="36"/>
      <c r="B69" s="23" t="s">
        <v>11</v>
      </c>
      <c r="C69" s="23">
        <v>0.11600000000000001</v>
      </c>
      <c r="D69" s="23">
        <v>0.122</v>
      </c>
      <c r="E69" s="23">
        <v>0.12560399999999999</v>
      </c>
      <c r="F69" s="23">
        <v>0.13</v>
      </c>
      <c r="G69" s="23">
        <v>0.13374</v>
      </c>
      <c r="H69" s="23">
        <v>0.136185</v>
      </c>
      <c r="I69" s="23">
        <v>0.14299999999999999</v>
      </c>
      <c r="J69" s="23">
        <v>0.259743</v>
      </c>
      <c r="K69" s="23">
        <v>0.35925000000000001</v>
      </c>
      <c r="L69" s="23">
        <v>15.141</v>
      </c>
      <c r="M69" s="23">
        <v>0.18099999999999999</v>
      </c>
      <c r="N69" s="23">
        <v>0.15</v>
      </c>
    </row>
    <row r="70" spans="1:14" x14ac:dyDescent="0.2">
      <c r="A70" s="36"/>
      <c r="B70" s="23" t="s">
        <v>12</v>
      </c>
      <c r="C70" s="23">
        <v>37.0473</v>
      </c>
      <c r="D70" s="23">
        <v>38.899700000000003</v>
      </c>
      <c r="E70" s="23">
        <v>31.525600000000001</v>
      </c>
      <c r="F70" s="23">
        <v>30.197399999999998</v>
      </c>
      <c r="G70" s="23">
        <v>25.970700000000001</v>
      </c>
      <c r="H70" s="23">
        <v>31.6938</v>
      </c>
      <c r="I70" s="23">
        <v>25.528500000000001</v>
      </c>
      <c r="J70" s="23">
        <v>29.8551</v>
      </c>
      <c r="K70" s="23">
        <v>26.606999999999999</v>
      </c>
      <c r="L70" s="23">
        <v>31.821999999999999</v>
      </c>
      <c r="M70" s="23">
        <v>24.606000000000002</v>
      </c>
      <c r="N70" s="23">
        <v>19.984999999999999</v>
      </c>
    </row>
    <row r="71" spans="1:14" x14ac:dyDescent="0.2">
      <c r="A71" s="36" t="s">
        <v>18</v>
      </c>
      <c r="B71" s="23" t="s">
        <v>1</v>
      </c>
      <c r="C71" s="23">
        <v>15735.9</v>
      </c>
      <c r="D71" s="23">
        <v>15908.4</v>
      </c>
      <c r="E71" s="23">
        <v>17243.900000000001</v>
      </c>
      <c r="F71" s="23">
        <v>17672.599999999999</v>
      </c>
      <c r="G71" s="23">
        <v>14824.3</v>
      </c>
      <c r="H71" s="23">
        <v>15234.5</v>
      </c>
      <c r="I71" s="23">
        <v>15581.9</v>
      </c>
      <c r="J71" s="23">
        <v>16145.5</v>
      </c>
      <c r="K71" s="23">
        <v>20193.8</v>
      </c>
      <c r="L71" s="23">
        <v>21085.9</v>
      </c>
      <c r="M71" s="23">
        <v>22886.165000000001</v>
      </c>
      <c r="N71" s="23">
        <v>24097.317999999999</v>
      </c>
    </row>
    <row r="72" spans="1:14" x14ac:dyDescent="0.2">
      <c r="A72" s="36"/>
      <c r="B72" s="23" t="s">
        <v>2</v>
      </c>
      <c r="C72" s="23">
        <v>1353.13</v>
      </c>
      <c r="D72" s="23">
        <v>1518.42</v>
      </c>
      <c r="E72" s="23">
        <v>1511.85</v>
      </c>
      <c r="F72" s="23">
        <v>1766.99</v>
      </c>
      <c r="G72" s="23">
        <v>1337.86</v>
      </c>
      <c r="H72" s="23">
        <v>1039.8399999999999</v>
      </c>
      <c r="I72" s="23">
        <v>1036.92</v>
      </c>
      <c r="J72" s="23">
        <v>960.87</v>
      </c>
      <c r="K72" s="23">
        <v>801.07</v>
      </c>
      <c r="L72" s="23">
        <v>866.49699999999996</v>
      </c>
      <c r="M72" s="23">
        <v>1427.954</v>
      </c>
      <c r="N72" s="23">
        <v>1386.886</v>
      </c>
    </row>
    <row r="73" spans="1:14" x14ac:dyDescent="0.2">
      <c r="A73" s="36"/>
      <c r="B73" s="23" t="s">
        <v>3</v>
      </c>
      <c r="C73" s="23">
        <v>11803.4</v>
      </c>
      <c r="D73" s="23">
        <v>12176.6</v>
      </c>
      <c r="E73" s="23">
        <v>12919</v>
      </c>
      <c r="F73" s="23">
        <v>13369.7</v>
      </c>
      <c r="G73" s="23">
        <v>11512.7</v>
      </c>
      <c r="H73" s="23">
        <v>11991.7</v>
      </c>
      <c r="I73" s="23">
        <v>11868.8</v>
      </c>
      <c r="J73" s="23">
        <v>12739.4</v>
      </c>
      <c r="K73" s="23">
        <v>13949</v>
      </c>
      <c r="L73" s="23">
        <v>16208.4</v>
      </c>
      <c r="M73" s="23">
        <v>17733.733</v>
      </c>
      <c r="N73" s="23">
        <v>19570.834999999999</v>
      </c>
    </row>
    <row r="74" spans="1:14" x14ac:dyDescent="0.2">
      <c r="A74" s="36"/>
      <c r="B74" s="23" t="s">
        <v>4</v>
      </c>
      <c r="C74" s="23">
        <v>2579.37</v>
      </c>
      <c r="D74" s="23">
        <v>2213.451</v>
      </c>
      <c r="E74" s="23">
        <v>2813.002</v>
      </c>
      <c r="F74" s="23">
        <v>2535.998</v>
      </c>
      <c r="G74" s="23">
        <v>1973.796</v>
      </c>
      <c r="H74" s="23">
        <v>2202.96</v>
      </c>
      <c r="I74" s="23">
        <v>2676.2159999999999</v>
      </c>
      <c r="J74" s="23">
        <v>2445.2730000000001</v>
      </c>
      <c r="K74" s="23">
        <v>5443.73</v>
      </c>
      <c r="L74" s="23">
        <v>4011.0030000000002</v>
      </c>
      <c r="M74" s="23">
        <v>3724.4769999999999</v>
      </c>
      <c r="N74" s="23">
        <v>3139.598</v>
      </c>
    </row>
    <row r="75" spans="1:14" x14ac:dyDescent="0.2">
      <c r="A75" s="36"/>
      <c r="B75" s="23" t="s">
        <v>5</v>
      </c>
      <c r="C75" s="23" t="s">
        <v>13</v>
      </c>
      <c r="D75" s="23" t="s">
        <v>13</v>
      </c>
      <c r="E75" s="23" t="s">
        <v>13</v>
      </c>
      <c r="F75" s="23" t="s">
        <v>13</v>
      </c>
      <c r="G75" s="23" t="s">
        <v>13</v>
      </c>
      <c r="H75" s="23" t="s">
        <v>13</v>
      </c>
      <c r="I75" s="23" t="s">
        <v>13</v>
      </c>
      <c r="J75" s="23" t="s">
        <v>13</v>
      </c>
      <c r="K75" s="23" t="s">
        <v>13</v>
      </c>
      <c r="L75" s="23" t="s">
        <v>13</v>
      </c>
      <c r="M75" s="23" t="s">
        <v>13</v>
      </c>
      <c r="N75" s="23" t="s">
        <v>13</v>
      </c>
    </row>
    <row r="76" spans="1:14" x14ac:dyDescent="0.2">
      <c r="A76" s="36"/>
      <c r="B76" s="23" t="s">
        <v>6</v>
      </c>
      <c r="C76" s="23">
        <v>1550.25</v>
      </c>
      <c r="D76" s="23">
        <v>1262.82</v>
      </c>
      <c r="E76" s="23">
        <v>1999.14</v>
      </c>
      <c r="F76" s="23">
        <v>2010.43</v>
      </c>
      <c r="G76" s="23">
        <v>1593.86</v>
      </c>
      <c r="H76" s="23">
        <v>1830.93</v>
      </c>
      <c r="I76" s="23">
        <v>2262.15</v>
      </c>
      <c r="J76" s="23">
        <v>2014.88</v>
      </c>
      <c r="K76" s="23">
        <v>2793.28</v>
      </c>
      <c r="L76" s="23">
        <v>3553.93</v>
      </c>
      <c r="M76" s="23">
        <v>3171.41</v>
      </c>
      <c r="N76" s="23">
        <v>2879.85</v>
      </c>
    </row>
    <row r="77" spans="1:14" x14ac:dyDescent="0.2">
      <c r="A77" s="36"/>
      <c r="B77" s="23" t="s">
        <v>7</v>
      </c>
      <c r="C77" s="23" t="s">
        <v>13</v>
      </c>
      <c r="D77" s="23" t="s">
        <v>13</v>
      </c>
      <c r="E77" s="23" t="s">
        <v>13</v>
      </c>
      <c r="F77" s="23" t="s">
        <v>13</v>
      </c>
      <c r="G77" s="23" t="s">
        <v>13</v>
      </c>
      <c r="H77" s="23" t="s">
        <v>13</v>
      </c>
      <c r="I77" s="23" t="s">
        <v>13</v>
      </c>
      <c r="J77" s="23" t="s">
        <v>13</v>
      </c>
      <c r="K77" s="23" t="s">
        <v>13</v>
      </c>
      <c r="L77" s="23" t="s">
        <v>13</v>
      </c>
      <c r="M77" s="23" t="s">
        <v>13</v>
      </c>
      <c r="N77" s="23" t="s">
        <v>13</v>
      </c>
    </row>
    <row r="78" spans="1:14" x14ac:dyDescent="0.2">
      <c r="A78" s="36"/>
      <c r="B78" s="23" t="s">
        <v>8</v>
      </c>
      <c r="C78" s="23">
        <v>69.507599999999996</v>
      </c>
      <c r="D78" s="23">
        <v>81.2</v>
      </c>
      <c r="E78" s="23">
        <v>94.610600000000005</v>
      </c>
      <c r="F78" s="23">
        <v>97.268799999999999</v>
      </c>
      <c r="G78" s="23">
        <v>94.395099999999999</v>
      </c>
      <c r="H78" s="23">
        <v>88.006699999999995</v>
      </c>
      <c r="I78" s="23">
        <v>96.535899999999998</v>
      </c>
      <c r="J78" s="23">
        <v>95.626000000000005</v>
      </c>
      <c r="K78" s="23">
        <v>2373.2800000000002</v>
      </c>
      <c r="L78" s="23">
        <v>193.572</v>
      </c>
      <c r="M78" s="23">
        <v>307.77199999999999</v>
      </c>
      <c r="N78" s="23">
        <v>161.863</v>
      </c>
    </row>
    <row r="79" spans="1:14" x14ac:dyDescent="0.2">
      <c r="A79" s="36"/>
      <c r="B79" s="23" t="s">
        <v>9</v>
      </c>
      <c r="C79" s="23">
        <v>547.92700000000002</v>
      </c>
      <c r="D79" s="23">
        <v>466.43</v>
      </c>
      <c r="E79" s="23">
        <v>400.22500000000002</v>
      </c>
      <c r="F79" s="23">
        <v>335.61900000000003</v>
      </c>
      <c r="G79" s="23">
        <v>202.57</v>
      </c>
      <c r="H79" s="23">
        <v>202.44800000000001</v>
      </c>
      <c r="I79" s="23">
        <v>236.71100000000001</v>
      </c>
      <c r="J79" s="23">
        <v>254.767</v>
      </c>
      <c r="K79" s="23">
        <v>197.16499999999999</v>
      </c>
      <c r="L79" s="23">
        <v>183.53</v>
      </c>
      <c r="M79" s="23">
        <v>159.47399999999999</v>
      </c>
      <c r="N79" s="23">
        <v>97.884</v>
      </c>
    </row>
    <row r="80" spans="1:14" x14ac:dyDescent="0.2">
      <c r="A80" s="36"/>
      <c r="B80" s="23" t="s">
        <v>10</v>
      </c>
      <c r="C80" s="23">
        <v>13205.053</v>
      </c>
      <c r="D80" s="23">
        <v>4774.3829999999998</v>
      </c>
      <c r="E80" s="23">
        <v>5228.732</v>
      </c>
      <c r="F80" s="23">
        <v>15729.227000000001</v>
      </c>
      <c r="G80" s="23">
        <v>15289.134</v>
      </c>
      <c r="H80" s="23">
        <v>4430.7340000000004</v>
      </c>
      <c r="I80" s="23" t="s">
        <v>13</v>
      </c>
      <c r="J80" s="23" t="s">
        <v>13</v>
      </c>
      <c r="K80" s="23" t="s">
        <v>13</v>
      </c>
      <c r="L80" s="23" t="s">
        <v>13</v>
      </c>
      <c r="M80" s="23" t="s">
        <v>13</v>
      </c>
      <c r="N80" s="23" t="s">
        <v>13</v>
      </c>
    </row>
    <row r="81" spans="1:14" x14ac:dyDescent="0.2">
      <c r="A81" s="36"/>
      <c r="B81" s="23" t="s">
        <v>11</v>
      </c>
      <c r="C81" s="23">
        <v>372.91500000000002</v>
      </c>
      <c r="D81" s="23">
        <v>382.60199999999998</v>
      </c>
      <c r="E81" s="23">
        <v>308.29199999999997</v>
      </c>
      <c r="F81" s="23">
        <v>87.032499999999999</v>
      </c>
      <c r="G81" s="23">
        <v>80.000399999999999</v>
      </c>
      <c r="H81" s="23">
        <v>80.000399999999999</v>
      </c>
      <c r="I81" s="23">
        <v>80.000399999999999</v>
      </c>
      <c r="J81" s="23">
        <v>80.000399999999999</v>
      </c>
      <c r="K81" s="23">
        <v>80.000399999999999</v>
      </c>
      <c r="L81" s="23">
        <v>80</v>
      </c>
      <c r="M81" s="23">
        <v>85.819000000000003</v>
      </c>
      <c r="N81" s="23" t="s">
        <v>13</v>
      </c>
    </row>
    <row r="82" spans="1:14" x14ac:dyDescent="0.2">
      <c r="A82" s="36"/>
      <c r="B82" s="23" t="s">
        <v>12</v>
      </c>
      <c r="C82" s="23">
        <v>38.7684</v>
      </c>
      <c r="D82" s="23">
        <v>20.396000000000001</v>
      </c>
      <c r="E82" s="23">
        <v>10.7303</v>
      </c>
      <c r="F82" s="23">
        <v>5.6451700000000002</v>
      </c>
      <c r="G82" s="23">
        <v>2.96991</v>
      </c>
      <c r="H82" s="23">
        <v>1.56246</v>
      </c>
      <c r="I82" s="23">
        <v>0.82200899999999999</v>
      </c>
      <c r="J82" s="23" t="s">
        <v>13</v>
      </c>
      <c r="K82" s="23" t="s">
        <v>13</v>
      </c>
      <c r="L82" s="23" t="s">
        <v>13</v>
      </c>
      <c r="M82" s="23" t="s">
        <v>13</v>
      </c>
      <c r="N82" s="23" t="s">
        <v>13</v>
      </c>
    </row>
  </sheetData>
  <mergeCells count="6">
    <mergeCell ref="A71:A82"/>
    <mergeCell ref="A11:A22"/>
    <mergeCell ref="A23:A34"/>
    <mergeCell ref="A35:A46"/>
    <mergeCell ref="A47:A58"/>
    <mergeCell ref="A59:A7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workbookViewId="0">
      <pane ySplit="1" topLeftCell="A2" activePane="bottomLeft" state="frozen"/>
      <selection pane="bottomLeft" activeCell="B80" sqref="A80:XFD92"/>
    </sheetView>
  </sheetViews>
  <sheetFormatPr baseColWidth="10" defaultRowHeight="15" x14ac:dyDescent="0.2"/>
  <cols>
    <col min="1" max="1" width="10.83203125" style="1"/>
    <col min="2" max="2" width="57.1640625" customWidth="1"/>
  </cols>
  <sheetData>
    <row r="1" spans="1:14" s="1" customFormat="1" x14ac:dyDescent="0.2">
      <c r="C1" s="1">
        <v>2005</v>
      </c>
      <c r="D1" s="1">
        <v>2006</v>
      </c>
      <c r="E1" s="1">
        <v>2007</v>
      </c>
      <c r="F1" s="1">
        <v>2008</v>
      </c>
      <c r="G1" s="1">
        <v>2009</v>
      </c>
      <c r="H1" s="1">
        <v>2010</v>
      </c>
      <c r="I1" s="1">
        <v>2011</v>
      </c>
      <c r="J1" s="1">
        <v>2012</v>
      </c>
      <c r="K1" s="1">
        <v>2013</v>
      </c>
      <c r="L1" s="1">
        <v>2014</v>
      </c>
      <c r="M1" s="1">
        <v>2015</v>
      </c>
      <c r="N1" s="1">
        <v>2016</v>
      </c>
    </row>
    <row r="2" spans="1:14" x14ac:dyDescent="0.2">
      <c r="A2" s="38" t="s">
        <v>0</v>
      </c>
      <c r="B2" t="s">
        <v>1</v>
      </c>
      <c r="C2">
        <v>2492920.4603164895</v>
      </c>
      <c r="D2">
        <v>2798435.89192189</v>
      </c>
      <c r="E2">
        <v>3310910.5678213313</v>
      </c>
      <c r="F2">
        <v>3764792.4170673583</v>
      </c>
      <c r="G2">
        <v>3343888.1928817797</v>
      </c>
      <c r="H2">
        <v>3820293.1465611397</v>
      </c>
      <c r="I2">
        <v>4269064.6365279509</v>
      </c>
      <c r="J2">
        <v>4412291.6528732199</v>
      </c>
      <c r="K2">
        <v>4673290.0274647772</v>
      </c>
      <c r="L2">
        <v>5040228.3318414688</v>
      </c>
      <c r="M2">
        <v>4730755.7902377099</v>
      </c>
      <c r="N2">
        <v>4704144.9758404596</v>
      </c>
    </row>
    <row r="3" spans="1:14" x14ac:dyDescent="0.2">
      <c r="A3" s="38"/>
      <c r="B3" t="s">
        <v>61</v>
      </c>
      <c r="C3">
        <v>49981.004825890021</v>
      </c>
      <c r="D3">
        <v>61607.403319009987</v>
      </c>
      <c r="E3">
        <v>67876.156207180014</v>
      </c>
      <c r="F3">
        <v>82607.751071489984</v>
      </c>
      <c r="G3">
        <v>66394.401187879994</v>
      </c>
      <c r="H3">
        <v>72292.755722160015</v>
      </c>
      <c r="I3">
        <v>81371.528142589988</v>
      </c>
      <c r="J3">
        <v>95273.807032280019</v>
      </c>
      <c r="K3">
        <v>109454.24677393997</v>
      </c>
      <c r="L3">
        <v>114628.50140063</v>
      </c>
      <c r="M3">
        <v>109060.86475982999</v>
      </c>
      <c r="N3">
        <v>108249.70166107005</v>
      </c>
    </row>
    <row r="4" spans="1:14" x14ac:dyDescent="0.2">
      <c r="A4" s="38"/>
      <c r="B4" t="s">
        <v>2</v>
      </c>
      <c r="C4">
        <v>597240.68132056983</v>
      </c>
      <c r="D4">
        <v>681215.75389487995</v>
      </c>
      <c r="E4">
        <v>819390.85244872002</v>
      </c>
      <c r="F4">
        <v>1023359.2540832197</v>
      </c>
      <c r="G4">
        <v>796811.49411089078</v>
      </c>
      <c r="H4">
        <v>938996.8597042507</v>
      </c>
      <c r="I4">
        <v>1067698.8431818502</v>
      </c>
      <c r="J4">
        <v>1113927.0061230401</v>
      </c>
      <c r="K4">
        <v>1141985.05769663</v>
      </c>
      <c r="L4">
        <v>1166494.6773046399</v>
      </c>
      <c r="M4">
        <v>1048977.6351501103</v>
      </c>
      <c r="N4">
        <v>969357.58651131997</v>
      </c>
    </row>
    <row r="5" spans="1:14" x14ac:dyDescent="0.2">
      <c r="A5" s="38"/>
      <c r="B5" t="s">
        <v>3</v>
      </c>
      <c r="C5">
        <v>558307.78941497975</v>
      </c>
      <c r="D5">
        <v>607705.15347769996</v>
      </c>
      <c r="E5">
        <v>701775.84865818988</v>
      </c>
      <c r="F5">
        <v>858222.39991780987</v>
      </c>
      <c r="G5">
        <v>773509.18307565991</v>
      </c>
      <c r="H5">
        <v>842037.1286033002</v>
      </c>
      <c r="I5">
        <v>930544.76109098003</v>
      </c>
      <c r="J5">
        <v>986642.96158726967</v>
      </c>
      <c r="K5">
        <v>1058565.0663641198</v>
      </c>
      <c r="L5">
        <v>1225015.8970786505</v>
      </c>
      <c r="M5">
        <v>1157779.63144701</v>
      </c>
      <c r="N5">
        <v>1165412.8360801898</v>
      </c>
    </row>
    <row r="6" spans="1:14" x14ac:dyDescent="0.2">
      <c r="A6" s="38"/>
      <c r="B6" t="s">
        <v>4</v>
      </c>
      <c r="C6">
        <v>898046.64173352998</v>
      </c>
      <c r="D6">
        <v>1077970.3899133797</v>
      </c>
      <c r="E6">
        <v>1281399.8911735194</v>
      </c>
      <c r="F6">
        <v>1721581.7266690198</v>
      </c>
      <c r="G6">
        <v>1642081.7415805401</v>
      </c>
      <c r="H6">
        <v>1766726.6140237188</v>
      </c>
      <c r="I6">
        <v>1967563.0601019701</v>
      </c>
      <c r="J6">
        <v>2052430.5609693907</v>
      </c>
      <c r="K6">
        <v>2192094.0048498502</v>
      </c>
      <c r="L6">
        <v>2509147.2880626093</v>
      </c>
      <c r="M6">
        <v>2377694.6895763907</v>
      </c>
      <c r="N6">
        <v>2371976.9543485502</v>
      </c>
    </row>
    <row r="7" spans="1:14" x14ac:dyDescent="0.2">
      <c r="A7" s="38"/>
      <c r="B7" t="s">
        <v>5</v>
      </c>
      <c r="C7">
        <v>33034.292853600011</v>
      </c>
      <c r="D7">
        <v>43260.105315469984</v>
      </c>
      <c r="E7">
        <v>60443.770322609977</v>
      </c>
      <c r="F7">
        <v>77175.319712529978</v>
      </c>
      <c r="G7">
        <v>70076.197829999976</v>
      </c>
      <c r="H7">
        <v>68255.082403450026</v>
      </c>
      <c r="I7">
        <v>71840.411935430006</v>
      </c>
      <c r="J7">
        <v>80797.125328800001</v>
      </c>
      <c r="K7">
        <v>85194.183363329998</v>
      </c>
      <c r="L7">
        <v>98235.085339739948</v>
      </c>
      <c r="M7">
        <v>84449.488648949962</v>
      </c>
      <c r="N7">
        <v>71197.776777459992</v>
      </c>
    </row>
    <row r="8" spans="1:14" x14ac:dyDescent="0.2">
      <c r="A8" s="38"/>
      <c r="B8" t="s">
        <v>6</v>
      </c>
      <c r="C8">
        <v>84208.139060729984</v>
      </c>
      <c r="D8">
        <v>106304.33499900001</v>
      </c>
      <c r="E8">
        <v>124588.76476989999</v>
      </c>
      <c r="F8">
        <v>161661.76271305003</v>
      </c>
      <c r="G8">
        <v>164533.19470605996</v>
      </c>
      <c r="H8">
        <v>173815.40512188987</v>
      </c>
      <c r="I8">
        <v>178394.11488329998</v>
      </c>
      <c r="J8">
        <v>182746.2656897899</v>
      </c>
      <c r="K8">
        <v>189237.71069968</v>
      </c>
      <c r="L8">
        <v>228852.75181684</v>
      </c>
      <c r="M8">
        <v>200925.93823864</v>
      </c>
      <c r="N8">
        <v>201103.59032383995</v>
      </c>
    </row>
    <row r="9" spans="1:14" x14ac:dyDescent="0.2">
      <c r="A9" s="38"/>
      <c r="B9" t="s">
        <v>7</v>
      </c>
      <c r="C9">
        <v>86204.904922789981</v>
      </c>
      <c r="D9">
        <v>112069.13397691</v>
      </c>
      <c r="E9">
        <v>134942.83660784998</v>
      </c>
      <c r="F9">
        <v>158399.87028632005</v>
      </c>
      <c r="G9">
        <v>135170.40174592001</v>
      </c>
      <c r="H9">
        <v>152044.95502547003</v>
      </c>
      <c r="I9">
        <v>170609.35584300998</v>
      </c>
      <c r="J9">
        <v>167087.46483864001</v>
      </c>
      <c r="K9">
        <v>191065.13531963009</v>
      </c>
      <c r="L9">
        <v>214510.40421311001</v>
      </c>
      <c r="M9">
        <v>198860.84918887998</v>
      </c>
      <c r="N9">
        <v>196361.19749741003</v>
      </c>
    </row>
    <row r="10" spans="1:14" x14ac:dyDescent="0.2">
      <c r="A10" s="38"/>
      <c r="B10" t="s">
        <v>8</v>
      </c>
      <c r="C10">
        <v>120774.61048405996</v>
      </c>
      <c r="D10">
        <v>129685.91739908999</v>
      </c>
      <c r="E10">
        <v>144311.35974171996</v>
      </c>
      <c r="F10">
        <v>216688.86734622007</v>
      </c>
      <c r="G10">
        <v>212374.34279929005</v>
      </c>
      <c r="H10">
        <v>235555.61410428988</v>
      </c>
      <c r="I10">
        <v>258846.95588969003</v>
      </c>
      <c r="J10">
        <v>276637.63979802001</v>
      </c>
      <c r="K10">
        <v>297059.76864100009</v>
      </c>
      <c r="L10">
        <v>357561.74239182001</v>
      </c>
      <c r="M10">
        <v>356684.54794666998</v>
      </c>
      <c r="N10">
        <v>359278.61947256012</v>
      </c>
    </row>
    <row r="11" spans="1:14" x14ac:dyDescent="0.2">
      <c r="A11" s="38"/>
      <c r="B11" t="s">
        <v>9</v>
      </c>
      <c r="C11">
        <v>93545.809384689986</v>
      </c>
      <c r="D11">
        <v>113414.42881995997</v>
      </c>
      <c r="E11">
        <v>135035.62412745002</v>
      </c>
      <c r="F11">
        <v>176627.84311316005</v>
      </c>
      <c r="G11">
        <v>173765.70764465997</v>
      </c>
      <c r="H11">
        <v>185873.92443212002</v>
      </c>
      <c r="I11">
        <v>206632.38247863002</v>
      </c>
      <c r="J11">
        <v>220702.47167930004</v>
      </c>
      <c r="K11">
        <v>250471.02398953011</v>
      </c>
      <c r="L11">
        <v>308989.94031302992</v>
      </c>
      <c r="M11">
        <v>290628.33371275011</v>
      </c>
      <c r="N11">
        <v>294338.33842762007</v>
      </c>
    </row>
    <row r="12" spans="1:14" x14ac:dyDescent="0.2">
      <c r="A12" s="38"/>
      <c r="B12" t="s">
        <v>10</v>
      </c>
      <c r="C12">
        <v>380150.12833117013</v>
      </c>
      <c r="D12">
        <v>455237.93730164971</v>
      </c>
      <c r="E12">
        <v>554959.05827163963</v>
      </c>
      <c r="F12">
        <v>776310.2244936903</v>
      </c>
      <c r="G12">
        <v>727584.25294001971</v>
      </c>
      <c r="H12">
        <v>742956.76516234025</v>
      </c>
      <c r="I12">
        <v>908521.6196001299</v>
      </c>
      <c r="J12">
        <v>951017.20430529024</v>
      </c>
      <c r="K12">
        <v>997223.42517220031</v>
      </c>
      <c r="L12">
        <v>1108556.3896532201</v>
      </c>
      <c r="M12">
        <v>1071858.56154408</v>
      </c>
      <c r="N12">
        <v>1063112.3422201006</v>
      </c>
    </row>
    <row r="13" spans="1:14" x14ac:dyDescent="0.2">
      <c r="A13" s="38"/>
      <c r="B13" t="s">
        <v>11</v>
      </c>
      <c r="C13">
        <v>20930.324188470004</v>
      </c>
      <c r="D13">
        <v>25574.957943799996</v>
      </c>
      <c r="E13">
        <v>29633.324985189989</v>
      </c>
      <c r="F13">
        <v>32382.263325159998</v>
      </c>
      <c r="G13">
        <v>34603.892237219996</v>
      </c>
      <c r="H13">
        <v>41095.416654729997</v>
      </c>
      <c r="I13">
        <v>43908.76723224001</v>
      </c>
      <c r="J13">
        <v>46771.548689450014</v>
      </c>
      <c r="K13">
        <v>50573.923528229978</v>
      </c>
      <c r="L13">
        <v>56847.104944319981</v>
      </c>
      <c r="M13">
        <v>51542.369407110004</v>
      </c>
      <c r="N13">
        <v>45891.408371190002</v>
      </c>
    </row>
    <row r="14" spans="1:14" x14ac:dyDescent="0.2">
      <c r="A14" s="38"/>
      <c r="B14" t="s">
        <v>12</v>
      </c>
      <c r="C14">
        <v>74705.812363210018</v>
      </c>
      <c r="D14">
        <v>86201.341020039981</v>
      </c>
      <c r="E14">
        <v>90408.149030889967</v>
      </c>
      <c r="F14">
        <v>104555.22326084001</v>
      </c>
      <c r="G14">
        <v>109776.42036827999</v>
      </c>
      <c r="H14">
        <v>113023.87442271998</v>
      </c>
      <c r="I14">
        <v>111038.64556362</v>
      </c>
      <c r="J14">
        <v>106478.45053324998</v>
      </c>
      <c r="K14">
        <v>108353.32965502005</v>
      </c>
      <c r="L14">
        <v>118333.18995443996</v>
      </c>
      <c r="M14">
        <v>102737.72078893997</v>
      </c>
      <c r="N14">
        <v>82517.849815210022</v>
      </c>
    </row>
    <row r="15" spans="1:14" x14ac:dyDescent="0.2">
      <c r="A15" s="37" t="s">
        <v>303</v>
      </c>
      <c r="B15" s="27" t="s">
        <v>1</v>
      </c>
      <c r="C15" s="26">
        <v>23471.1</v>
      </c>
      <c r="D15" s="26">
        <v>28149.4</v>
      </c>
      <c r="E15" s="26">
        <v>37172.9</v>
      </c>
      <c r="F15" s="26">
        <v>47140.4</v>
      </c>
      <c r="G15" s="26">
        <v>46974.1</v>
      </c>
      <c r="H15" s="26">
        <v>60827.8</v>
      </c>
      <c r="I15" s="26">
        <v>74148.5</v>
      </c>
      <c r="J15" s="26">
        <v>78984.399999999994</v>
      </c>
      <c r="K15" s="26">
        <v>84382.7</v>
      </c>
      <c r="L15" s="26">
        <v>88072.1</v>
      </c>
      <c r="M15" s="26">
        <v>70696.153999999995</v>
      </c>
      <c r="N15" s="26">
        <v>63749.843804999997</v>
      </c>
    </row>
    <row r="16" spans="1:14" x14ac:dyDescent="0.2">
      <c r="A16" s="37"/>
      <c r="B16" s="27" t="s">
        <v>61</v>
      </c>
      <c r="C16" s="26" t="s">
        <v>13</v>
      </c>
      <c r="D16" s="26" t="s">
        <v>13</v>
      </c>
      <c r="E16" s="26" t="s">
        <v>13</v>
      </c>
      <c r="F16" s="26" t="s">
        <v>13</v>
      </c>
      <c r="G16" s="26" t="s">
        <v>13</v>
      </c>
      <c r="H16" s="26">
        <v>18.536000000000001</v>
      </c>
      <c r="I16" s="26">
        <v>26.495999999999999</v>
      </c>
      <c r="J16" s="26">
        <v>22.114999999999998</v>
      </c>
      <c r="K16" s="26">
        <v>43.012999999999998</v>
      </c>
      <c r="L16" s="26">
        <v>199.583</v>
      </c>
      <c r="M16" s="26">
        <v>195.733</v>
      </c>
      <c r="N16" s="26">
        <v>182.38022100000001</v>
      </c>
    </row>
    <row r="17" spans="1:14" x14ac:dyDescent="0.2">
      <c r="A17" s="37"/>
      <c r="B17" s="27" t="s">
        <v>2</v>
      </c>
      <c r="C17" s="26">
        <v>5092.58</v>
      </c>
      <c r="D17" s="26">
        <v>6569.21</v>
      </c>
      <c r="E17" s="26">
        <v>8507.17</v>
      </c>
      <c r="F17" s="26">
        <v>10408.4</v>
      </c>
      <c r="G17" s="26">
        <v>7968.15</v>
      </c>
      <c r="H17" s="26">
        <v>11078.6</v>
      </c>
      <c r="I17" s="26">
        <v>13796.2</v>
      </c>
      <c r="J17" s="26">
        <v>13839.2</v>
      </c>
      <c r="K17" s="26">
        <v>14831.4</v>
      </c>
      <c r="L17" s="26">
        <v>14540.8</v>
      </c>
      <c r="M17" s="26">
        <v>10620.281000000001</v>
      </c>
      <c r="N17" s="26">
        <v>8788.3294999999998</v>
      </c>
    </row>
    <row r="18" spans="1:14" x14ac:dyDescent="0.2">
      <c r="A18" s="37"/>
      <c r="B18" s="27" t="s">
        <v>3</v>
      </c>
      <c r="C18" s="26">
        <v>4719.8599999999997</v>
      </c>
      <c r="D18" s="26">
        <v>5763.72</v>
      </c>
      <c r="E18" s="26">
        <v>8211.18</v>
      </c>
      <c r="F18" s="26">
        <v>10962.4</v>
      </c>
      <c r="G18" s="26">
        <v>10898.2</v>
      </c>
      <c r="H18" s="26">
        <v>15965.4</v>
      </c>
      <c r="I18" s="26">
        <v>20801.8</v>
      </c>
      <c r="J18" s="26">
        <v>22038.7</v>
      </c>
      <c r="K18" s="26">
        <v>25028.3</v>
      </c>
      <c r="L18" s="26">
        <v>25566.799999999999</v>
      </c>
      <c r="M18" s="26">
        <v>17356.8</v>
      </c>
      <c r="N18" s="26">
        <v>14496.889036</v>
      </c>
    </row>
    <row r="19" spans="1:14" x14ac:dyDescent="0.2">
      <c r="A19" s="37"/>
      <c r="B19" s="27" t="s">
        <v>4</v>
      </c>
      <c r="C19" s="26">
        <v>13658.66</v>
      </c>
      <c r="D19" s="26">
        <v>15816.47</v>
      </c>
      <c r="E19" s="26">
        <v>20454.55</v>
      </c>
      <c r="F19" s="26">
        <v>25769.599999999999</v>
      </c>
      <c r="G19" s="26">
        <v>28107.75</v>
      </c>
      <c r="H19" s="26">
        <v>33765.264000000003</v>
      </c>
      <c r="I19" s="26">
        <v>39524.004000000001</v>
      </c>
      <c r="J19" s="26">
        <v>43084.385000000002</v>
      </c>
      <c r="K19" s="26">
        <v>44479.987000000001</v>
      </c>
      <c r="L19" s="26">
        <v>47764.917000000001</v>
      </c>
      <c r="M19" s="26">
        <v>42523.667000000001</v>
      </c>
      <c r="N19" s="26">
        <v>40282.245047999997</v>
      </c>
    </row>
    <row r="20" spans="1:14" x14ac:dyDescent="0.2">
      <c r="A20" s="37"/>
      <c r="B20" s="27" t="s">
        <v>5</v>
      </c>
      <c r="C20" s="26">
        <v>0.14299999999999999</v>
      </c>
      <c r="D20" s="26">
        <v>4.34</v>
      </c>
      <c r="E20" s="26">
        <v>4.4690000000000003</v>
      </c>
      <c r="F20" s="26">
        <v>9.3480000000000008</v>
      </c>
      <c r="G20" s="26">
        <v>3.7650000000000001</v>
      </c>
      <c r="H20" s="26" t="s">
        <v>13</v>
      </c>
      <c r="I20" s="26" t="s">
        <v>13</v>
      </c>
      <c r="J20" s="26" t="s">
        <v>13</v>
      </c>
      <c r="K20" s="26" t="s">
        <v>13</v>
      </c>
      <c r="L20" s="26">
        <v>21.498000000000001</v>
      </c>
      <c r="M20" s="26">
        <v>6.4640000000000004</v>
      </c>
      <c r="N20" s="26">
        <v>4.7732789999999996</v>
      </c>
    </row>
    <row r="21" spans="1:14" x14ac:dyDescent="0.2">
      <c r="A21" s="37"/>
      <c r="B21" s="27" t="s">
        <v>6</v>
      </c>
      <c r="C21" s="26">
        <v>701.84100000000001</v>
      </c>
      <c r="D21" s="26">
        <v>754.64200000000005</v>
      </c>
      <c r="E21" s="26">
        <v>1308.32</v>
      </c>
      <c r="F21" s="26">
        <v>1665.39</v>
      </c>
      <c r="G21" s="26">
        <v>1814.87</v>
      </c>
      <c r="H21" s="26">
        <v>1528.76</v>
      </c>
      <c r="I21" s="26">
        <v>1717.06</v>
      </c>
      <c r="J21" s="26">
        <v>1534.91</v>
      </c>
      <c r="K21" s="26">
        <v>1548.99</v>
      </c>
      <c r="L21" s="26">
        <v>1451.45</v>
      </c>
      <c r="M21" s="26">
        <v>1320.98</v>
      </c>
      <c r="N21" s="26">
        <v>1337.279939</v>
      </c>
    </row>
    <row r="22" spans="1:14" x14ac:dyDescent="0.2">
      <c r="A22" s="37"/>
      <c r="B22" s="27" t="s">
        <v>7</v>
      </c>
      <c r="C22" s="26">
        <v>736.76099999999997</v>
      </c>
      <c r="D22" s="26">
        <v>860.60400000000004</v>
      </c>
      <c r="E22" s="26">
        <v>806.93799999999999</v>
      </c>
      <c r="F22" s="26">
        <v>1144.8900000000001</v>
      </c>
      <c r="G22" s="26">
        <v>1611.9</v>
      </c>
      <c r="H22" s="26">
        <v>1491.21</v>
      </c>
      <c r="I22" s="26">
        <v>1634.53</v>
      </c>
      <c r="J22" s="26">
        <v>1685.55</v>
      </c>
      <c r="K22" s="26">
        <v>1434.16</v>
      </c>
      <c r="L22" s="26">
        <v>992.11599999999999</v>
      </c>
      <c r="M22" s="26">
        <v>1024.31</v>
      </c>
      <c r="N22" s="26">
        <v>888.57905300000004</v>
      </c>
    </row>
    <row r="23" spans="1:14" x14ac:dyDescent="0.2">
      <c r="A23" s="37"/>
      <c r="B23" s="27" t="s">
        <v>8</v>
      </c>
      <c r="C23" s="26">
        <v>1404.49</v>
      </c>
      <c r="D23" s="26">
        <v>1663.68</v>
      </c>
      <c r="E23" s="26">
        <v>2259.4299999999998</v>
      </c>
      <c r="F23" s="26">
        <v>2697.17</v>
      </c>
      <c r="G23" s="26">
        <v>2512.04</v>
      </c>
      <c r="H23" s="26">
        <v>3225.75</v>
      </c>
      <c r="I23" s="26">
        <v>3747.62</v>
      </c>
      <c r="J23" s="26">
        <v>4198.16</v>
      </c>
      <c r="K23" s="26">
        <v>4566.8599999999997</v>
      </c>
      <c r="L23" s="26">
        <v>5922.66</v>
      </c>
      <c r="M23" s="26">
        <v>5250.46</v>
      </c>
      <c r="N23" s="26">
        <v>5140.8046119999999</v>
      </c>
    </row>
    <row r="24" spans="1:14" x14ac:dyDescent="0.2">
      <c r="A24" s="37"/>
      <c r="B24" s="27" t="s">
        <v>9</v>
      </c>
      <c r="C24" s="26">
        <v>1821.68</v>
      </c>
      <c r="D24" s="26">
        <v>2102.2399999999998</v>
      </c>
      <c r="E24" s="26">
        <v>2364.91</v>
      </c>
      <c r="F24" s="26">
        <v>3082.8</v>
      </c>
      <c r="G24" s="26">
        <v>2960.24</v>
      </c>
      <c r="H24" s="26">
        <v>3775.1</v>
      </c>
      <c r="I24" s="26">
        <v>4237.82</v>
      </c>
      <c r="J24" s="26">
        <v>4756.45</v>
      </c>
      <c r="K24" s="26">
        <v>5208.49</v>
      </c>
      <c r="L24" s="26">
        <v>3670.2</v>
      </c>
      <c r="M24" s="26">
        <v>3339.63</v>
      </c>
      <c r="N24" s="26">
        <v>3248.455633</v>
      </c>
    </row>
    <row r="25" spans="1:14" x14ac:dyDescent="0.2">
      <c r="A25" s="37"/>
      <c r="B25" s="27" t="s">
        <v>10</v>
      </c>
      <c r="C25" s="26">
        <v>6595.17</v>
      </c>
      <c r="D25" s="26">
        <v>7930.95</v>
      </c>
      <c r="E25" s="26">
        <v>10585.9</v>
      </c>
      <c r="F25" s="26">
        <v>13556.5</v>
      </c>
      <c r="G25" s="26">
        <v>15347.6</v>
      </c>
      <c r="H25" s="26">
        <v>20392.900000000001</v>
      </c>
      <c r="I25" s="26">
        <v>24685.5</v>
      </c>
      <c r="J25" s="26">
        <v>27540.5</v>
      </c>
      <c r="K25" s="26">
        <v>28089.5</v>
      </c>
      <c r="L25" s="26">
        <v>31328.9</v>
      </c>
      <c r="M25" s="26">
        <v>28774.7</v>
      </c>
      <c r="N25" s="26">
        <v>26507.145797000001</v>
      </c>
    </row>
    <row r="26" spans="1:14" x14ac:dyDescent="0.2">
      <c r="A26" s="37"/>
      <c r="B26" s="27" t="s">
        <v>11</v>
      </c>
      <c r="C26" s="26">
        <v>451.39499999999998</v>
      </c>
      <c r="D26" s="26">
        <v>533.15899999999999</v>
      </c>
      <c r="E26" s="26">
        <v>651.38699999999994</v>
      </c>
      <c r="F26" s="26">
        <v>869.29499999999996</v>
      </c>
      <c r="G26" s="26">
        <v>958.04899999999998</v>
      </c>
      <c r="H26" s="26">
        <v>336.27600000000001</v>
      </c>
      <c r="I26" s="26">
        <v>337.07400000000001</v>
      </c>
      <c r="J26" s="26">
        <v>216.05199999999999</v>
      </c>
      <c r="K26" s="26">
        <v>302.488</v>
      </c>
      <c r="L26" s="26">
        <v>2221.5500000000002</v>
      </c>
      <c r="M26" s="26">
        <v>972.80100000000004</v>
      </c>
      <c r="N26" s="26">
        <v>855.87646800000005</v>
      </c>
    </row>
    <row r="27" spans="1:14" x14ac:dyDescent="0.2">
      <c r="A27" s="37"/>
      <c r="B27" s="27" t="s">
        <v>12</v>
      </c>
      <c r="C27" s="26">
        <v>1947.22</v>
      </c>
      <c r="D27" s="26">
        <v>1966.86</v>
      </c>
      <c r="E27" s="26">
        <v>2473.2600000000002</v>
      </c>
      <c r="F27" s="26">
        <v>2744.22</v>
      </c>
      <c r="G27" s="26">
        <v>2899.38</v>
      </c>
      <c r="H27" s="26">
        <v>3015.24</v>
      </c>
      <c r="I27" s="26">
        <v>3164.42</v>
      </c>
      <c r="J27" s="26">
        <v>3152.64</v>
      </c>
      <c r="K27" s="26">
        <v>3329.49</v>
      </c>
      <c r="L27" s="26">
        <v>2156.59</v>
      </c>
      <c r="M27" s="26">
        <v>1833.9269999999999</v>
      </c>
      <c r="N27" s="26">
        <v>2299.3302669999998</v>
      </c>
    </row>
    <row r="28" spans="1:14" x14ac:dyDescent="0.2">
      <c r="A28" s="38" t="s">
        <v>15</v>
      </c>
      <c r="B28" t="s">
        <v>1</v>
      </c>
      <c r="C28">
        <v>8002.1850000000004</v>
      </c>
      <c r="D28">
        <v>8735.5969999999998</v>
      </c>
      <c r="E28">
        <v>10352.342000000001</v>
      </c>
      <c r="F28">
        <v>11946.066999999999</v>
      </c>
      <c r="G28">
        <v>10503.276</v>
      </c>
      <c r="H28">
        <v>13045.691000000001</v>
      </c>
      <c r="I28">
        <v>16177.902</v>
      </c>
      <c r="J28">
        <v>15130.683000000001</v>
      </c>
      <c r="K28">
        <v>16085.005999999999</v>
      </c>
      <c r="L28">
        <v>14828.531000000001</v>
      </c>
      <c r="M28">
        <v>13588.758</v>
      </c>
      <c r="N28">
        <v>13075.14716</v>
      </c>
    </row>
    <row r="29" spans="1:14" x14ac:dyDescent="0.2">
      <c r="A29" s="38"/>
      <c r="B29" t="s">
        <v>61</v>
      </c>
      <c r="C29" t="s">
        <v>13</v>
      </c>
      <c r="D29" t="s">
        <v>13</v>
      </c>
      <c r="E29" t="s">
        <v>13</v>
      </c>
      <c r="F29" t="s">
        <v>13</v>
      </c>
      <c r="G29" t="s">
        <v>13</v>
      </c>
      <c r="H29" t="s">
        <v>13</v>
      </c>
      <c r="I29" t="s">
        <v>13</v>
      </c>
      <c r="J29" t="s">
        <v>13</v>
      </c>
      <c r="K29" t="s">
        <v>13</v>
      </c>
      <c r="L29" t="s">
        <v>13</v>
      </c>
      <c r="M29" t="s">
        <v>13</v>
      </c>
      <c r="N29" t="s">
        <v>13</v>
      </c>
    </row>
    <row r="30" spans="1:14" x14ac:dyDescent="0.2">
      <c r="A30" s="38"/>
      <c r="B30" t="s">
        <v>2</v>
      </c>
      <c r="C30">
        <v>4135</v>
      </c>
      <c r="D30">
        <v>4571.1000000000004</v>
      </c>
      <c r="E30">
        <v>5273.7</v>
      </c>
      <c r="F30">
        <v>6645.9409999999998</v>
      </c>
      <c r="G30">
        <v>4778.0959999999995</v>
      </c>
      <c r="H30">
        <v>6571.3159999999998</v>
      </c>
      <c r="I30">
        <v>8205.8850000000002</v>
      </c>
      <c r="J30">
        <v>7333.5169999999998</v>
      </c>
      <c r="K30">
        <v>7089.9719999999998</v>
      </c>
      <c r="L30">
        <v>6109.9179999999997</v>
      </c>
      <c r="M30">
        <v>4762.433</v>
      </c>
      <c r="N30">
        <v>4347.0429009999998</v>
      </c>
    </row>
    <row r="31" spans="1:14" x14ac:dyDescent="0.2">
      <c r="A31" s="38"/>
      <c r="B31" t="s">
        <v>3</v>
      </c>
      <c r="C31">
        <v>1050.5450000000001</v>
      </c>
      <c r="D31">
        <v>1239.306</v>
      </c>
      <c r="E31">
        <v>1660.499</v>
      </c>
      <c r="F31">
        <v>982.63599999999997</v>
      </c>
      <c r="G31">
        <v>1167.191</v>
      </c>
      <c r="H31">
        <v>1382.9190000000001</v>
      </c>
      <c r="I31">
        <v>1624.3630000000001</v>
      </c>
      <c r="J31">
        <v>1832.539</v>
      </c>
      <c r="K31">
        <v>1867.346</v>
      </c>
      <c r="L31">
        <v>2088.7510000000002</v>
      </c>
      <c r="M31">
        <v>1985.8910000000001</v>
      </c>
      <c r="N31">
        <v>2161.6584819999998</v>
      </c>
    </row>
    <row r="32" spans="1:14" x14ac:dyDescent="0.2">
      <c r="A32" s="38"/>
      <c r="B32" t="s">
        <v>4</v>
      </c>
      <c r="C32">
        <v>2816.64</v>
      </c>
      <c r="D32">
        <v>2925.1909999999998</v>
      </c>
      <c r="E32">
        <v>3418.143</v>
      </c>
      <c r="F32">
        <v>4317.49</v>
      </c>
      <c r="G32">
        <v>4557.9889999999996</v>
      </c>
      <c r="H32">
        <v>5091.4560000000001</v>
      </c>
      <c r="I32">
        <v>6347.6540000000014</v>
      </c>
      <c r="J32">
        <v>5964.6270000000004</v>
      </c>
      <c r="K32">
        <v>7127.6880000000001</v>
      </c>
      <c r="L32">
        <v>6629.8620000000001</v>
      </c>
      <c r="M32">
        <v>6840.4340000000002</v>
      </c>
      <c r="N32">
        <v>6566.4457769999999</v>
      </c>
    </row>
    <row r="33" spans="1:14" x14ac:dyDescent="0.2">
      <c r="A33" s="38"/>
      <c r="B33" t="s">
        <v>5</v>
      </c>
      <c r="C33" t="s">
        <v>13</v>
      </c>
      <c r="D33" t="s">
        <v>13</v>
      </c>
      <c r="E33" t="s">
        <v>13</v>
      </c>
      <c r="F33" t="s">
        <v>13</v>
      </c>
      <c r="G33" t="s">
        <v>13</v>
      </c>
      <c r="H33" t="s">
        <v>13</v>
      </c>
      <c r="I33" t="s">
        <v>13</v>
      </c>
      <c r="J33" t="s">
        <v>13</v>
      </c>
      <c r="K33" t="s">
        <v>13</v>
      </c>
      <c r="L33" t="s">
        <v>13</v>
      </c>
      <c r="M33" t="s">
        <v>13</v>
      </c>
      <c r="N33" t="s">
        <v>13</v>
      </c>
    </row>
    <row r="34" spans="1:14" x14ac:dyDescent="0.2">
      <c r="A34" s="38"/>
      <c r="B34" t="s">
        <v>6</v>
      </c>
      <c r="C34">
        <v>462.77</v>
      </c>
      <c r="D34">
        <v>431.2</v>
      </c>
      <c r="E34">
        <v>505.50900000000001</v>
      </c>
      <c r="F34">
        <v>646.40700000000004</v>
      </c>
      <c r="G34">
        <v>868.76199999999994</v>
      </c>
      <c r="H34">
        <v>1126.818</v>
      </c>
      <c r="I34">
        <v>1303.693</v>
      </c>
      <c r="J34">
        <v>921.3</v>
      </c>
      <c r="K34">
        <v>970.48299999999995</v>
      </c>
      <c r="L34">
        <v>697.08100000000002</v>
      </c>
      <c r="M34">
        <v>813.07600000000002</v>
      </c>
      <c r="N34">
        <v>704.26147100000003</v>
      </c>
    </row>
    <row r="35" spans="1:14" x14ac:dyDescent="0.2">
      <c r="A35" s="38"/>
      <c r="B35" t="s">
        <v>7</v>
      </c>
      <c r="C35">
        <v>408.23416500000002</v>
      </c>
      <c r="D35">
        <v>526.54056200000002</v>
      </c>
      <c r="E35">
        <v>674.20763499999998</v>
      </c>
      <c r="F35">
        <v>759.40934800000002</v>
      </c>
      <c r="G35">
        <v>730.50248399999998</v>
      </c>
      <c r="H35">
        <v>764.89236900000003</v>
      </c>
      <c r="I35">
        <v>1094.031896</v>
      </c>
      <c r="J35">
        <v>652.83440299999995</v>
      </c>
      <c r="K35">
        <v>736.01510800000005</v>
      </c>
      <c r="L35">
        <v>639.65793299999996</v>
      </c>
      <c r="M35">
        <v>726.62553100000002</v>
      </c>
      <c r="N35">
        <v>662.75059699999997</v>
      </c>
    </row>
    <row r="36" spans="1:14" x14ac:dyDescent="0.2">
      <c r="A36" s="38"/>
      <c r="B36" t="s">
        <v>8</v>
      </c>
      <c r="C36">
        <v>347.5</v>
      </c>
      <c r="D36">
        <v>383.709</v>
      </c>
      <c r="E36">
        <v>447.5</v>
      </c>
      <c r="F36">
        <v>538.62</v>
      </c>
      <c r="G36">
        <v>596.53700000000003</v>
      </c>
      <c r="H36">
        <v>726.28899999999999</v>
      </c>
      <c r="I36">
        <v>773.56</v>
      </c>
      <c r="J36">
        <v>1002.083</v>
      </c>
      <c r="K36">
        <v>1355.5319999999999</v>
      </c>
      <c r="L36">
        <v>1548.578</v>
      </c>
      <c r="M36">
        <v>1544.972</v>
      </c>
      <c r="N36">
        <v>1575.198911</v>
      </c>
    </row>
    <row r="37" spans="1:14" x14ac:dyDescent="0.2">
      <c r="A37" s="38"/>
      <c r="B37" t="s">
        <v>9</v>
      </c>
      <c r="C37">
        <v>229.54</v>
      </c>
      <c r="D37">
        <v>210.68700000000001</v>
      </c>
      <c r="E37">
        <v>221.60900000000001</v>
      </c>
      <c r="F37">
        <v>476.34100000000001</v>
      </c>
      <c r="G37">
        <v>473.16800000000001</v>
      </c>
      <c r="H37">
        <v>514.45299999999997</v>
      </c>
      <c r="I37">
        <v>621.048</v>
      </c>
      <c r="J37">
        <v>799.28200000000004</v>
      </c>
      <c r="K37">
        <v>741.44799999999998</v>
      </c>
      <c r="L37">
        <v>700.92399999999998</v>
      </c>
      <c r="M37">
        <v>732.54399999999998</v>
      </c>
      <c r="N37">
        <v>665.605906</v>
      </c>
    </row>
    <row r="38" spans="1:14" x14ac:dyDescent="0.2">
      <c r="A38" s="38"/>
      <c r="B38" t="s">
        <v>10</v>
      </c>
      <c r="C38">
        <v>1037.1859999999999</v>
      </c>
      <c r="D38">
        <v>1043.5609999999999</v>
      </c>
      <c r="E38">
        <v>1215.075</v>
      </c>
      <c r="F38">
        <v>1583.575</v>
      </c>
      <c r="G38">
        <v>1628.1320000000001</v>
      </c>
      <c r="H38">
        <v>1714.876</v>
      </c>
      <c r="I38">
        <v>2158.61</v>
      </c>
      <c r="J38">
        <v>2233.88</v>
      </c>
      <c r="K38">
        <v>2927.9670000000001</v>
      </c>
      <c r="L38">
        <v>2628.902</v>
      </c>
      <c r="M38">
        <v>2633.741</v>
      </c>
      <c r="N38">
        <v>2618.3101649999999</v>
      </c>
    </row>
    <row r="39" spans="1:14" x14ac:dyDescent="0.2">
      <c r="A39" s="38"/>
      <c r="B39" t="s">
        <v>11</v>
      </c>
      <c r="C39">
        <v>52.7</v>
      </c>
      <c r="D39">
        <v>54.968000000000004</v>
      </c>
      <c r="E39">
        <v>41.8</v>
      </c>
      <c r="F39">
        <v>21</v>
      </c>
      <c r="G39">
        <v>14.723000000000001</v>
      </c>
      <c r="H39">
        <v>20.827000000000002</v>
      </c>
      <c r="I39">
        <v>20.173999999999999</v>
      </c>
      <c r="J39">
        <v>29.673999999999999</v>
      </c>
      <c r="K39">
        <v>35.314999999999998</v>
      </c>
      <c r="L39">
        <v>80.078000000000003</v>
      </c>
      <c r="M39">
        <v>36.155000000000001</v>
      </c>
      <c r="N39">
        <v>31.995656</v>
      </c>
    </row>
    <row r="40" spans="1:14" x14ac:dyDescent="0.2">
      <c r="A40" s="38"/>
      <c r="B40" t="s">
        <v>12</v>
      </c>
      <c r="C40" t="s">
        <v>13</v>
      </c>
      <c r="D40" t="s">
        <v>13</v>
      </c>
      <c r="E40" t="s">
        <v>13</v>
      </c>
      <c r="F40" t="s">
        <v>13</v>
      </c>
      <c r="G40" t="s">
        <v>13</v>
      </c>
      <c r="H40" t="s">
        <v>13</v>
      </c>
      <c r="I40" t="s">
        <v>13</v>
      </c>
      <c r="J40" t="s">
        <v>13</v>
      </c>
      <c r="K40" t="s">
        <v>13</v>
      </c>
      <c r="L40" t="s">
        <v>13</v>
      </c>
      <c r="M40" t="s">
        <v>13</v>
      </c>
      <c r="N40" t="s">
        <v>13</v>
      </c>
    </row>
    <row r="41" spans="1:14" x14ac:dyDescent="0.2">
      <c r="A41" s="37" t="s">
        <v>20</v>
      </c>
      <c r="B41" s="27" t="s">
        <v>1</v>
      </c>
      <c r="C41" s="26">
        <v>5318.67</v>
      </c>
      <c r="D41" s="26">
        <v>6041.15</v>
      </c>
      <c r="E41" s="26">
        <v>6824.67</v>
      </c>
      <c r="F41" s="26">
        <v>7910.73</v>
      </c>
      <c r="G41" s="26">
        <v>7981.58</v>
      </c>
      <c r="H41" s="26">
        <v>9362.52</v>
      </c>
      <c r="I41" s="26">
        <v>10847</v>
      </c>
      <c r="J41" s="26">
        <v>12225.72</v>
      </c>
      <c r="K41" s="26">
        <v>13049.64</v>
      </c>
      <c r="L41" s="26">
        <v>14031.23</v>
      </c>
      <c r="M41" s="26">
        <v>11943.35</v>
      </c>
      <c r="N41" s="26">
        <v>10815.89</v>
      </c>
    </row>
    <row r="42" spans="1:14" x14ac:dyDescent="0.2">
      <c r="A42" s="37"/>
      <c r="B42" s="27" t="s">
        <v>61</v>
      </c>
      <c r="C42" s="26">
        <v>5.01</v>
      </c>
      <c r="D42" s="26">
        <v>6.03</v>
      </c>
      <c r="E42" s="26">
        <v>5.86</v>
      </c>
      <c r="F42" s="26">
        <v>7.26</v>
      </c>
      <c r="G42" s="26">
        <v>6.23</v>
      </c>
      <c r="H42" s="26">
        <v>12.18</v>
      </c>
      <c r="I42" s="26">
        <v>15.73</v>
      </c>
      <c r="J42" s="26">
        <v>26.26</v>
      </c>
      <c r="K42" s="26">
        <v>14.67</v>
      </c>
      <c r="L42" s="26">
        <v>21.63</v>
      </c>
      <c r="M42" s="26">
        <v>13.42</v>
      </c>
      <c r="N42" s="26">
        <v>13.61</v>
      </c>
    </row>
    <row r="43" spans="1:14" x14ac:dyDescent="0.2">
      <c r="A43" s="37"/>
      <c r="B43" s="27" t="s">
        <v>2</v>
      </c>
      <c r="C43" s="26">
        <v>2125.38</v>
      </c>
      <c r="D43" s="26">
        <v>2269.86</v>
      </c>
      <c r="E43" s="26">
        <v>2628.85</v>
      </c>
      <c r="F43" s="26">
        <v>3014.94</v>
      </c>
      <c r="G43" s="26">
        <v>2332.54</v>
      </c>
      <c r="H43" s="26">
        <v>2826.82</v>
      </c>
      <c r="I43" s="26">
        <v>3110.67</v>
      </c>
      <c r="J43" s="26">
        <v>3586.74</v>
      </c>
      <c r="K43" s="26">
        <v>3155.4</v>
      </c>
      <c r="L43" s="26">
        <v>3338.64</v>
      </c>
      <c r="M43" s="26">
        <v>2857.39</v>
      </c>
      <c r="N43" s="26">
        <v>2560.17</v>
      </c>
    </row>
    <row r="44" spans="1:14" x14ac:dyDescent="0.2">
      <c r="A44" s="37"/>
      <c r="B44" s="27" t="s">
        <v>3</v>
      </c>
      <c r="C44" s="26">
        <v>1498.69</v>
      </c>
      <c r="D44" s="26">
        <v>1689.75</v>
      </c>
      <c r="E44" s="26">
        <v>1904.45</v>
      </c>
      <c r="F44" s="26">
        <v>2176.9499999999998</v>
      </c>
      <c r="G44" s="26">
        <v>2251.73</v>
      </c>
      <c r="H44" s="26">
        <v>2640.96</v>
      </c>
      <c r="I44" s="26">
        <v>3031.55</v>
      </c>
      <c r="J44" s="26">
        <v>3625.85</v>
      </c>
      <c r="K44" s="26">
        <v>3940.78</v>
      </c>
      <c r="L44" s="26">
        <v>4682.74</v>
      </c>
      <c r="M44" s="26">
        <v>4322.32</v>
      </c>
      <c r="N44" s="26">
        <v>4209.18</v>
      </c>
    </row>
    <row r="45" spans="1:14" x14ac:dyDescent="0.2">
      <c r="A45" s="37"/>
      <c r="B45" s="27" t="s">
        <v>4</v>
      </c>
      <c r="C45" s="26">
        <v>1689.59</v>
      </c>
      <c r="D45" s="26">
        <v>2075.5100000000002</v>
      </c>
      <c r="E45" s="26">
        <v>2285.5100000000002</v>
      </c>
      <c r="F45" s="26">
        <v>2711.58</v>
      </c>
      <c r="G45" s="26">
        <v>3391.08</v>
      </c>
      <c r="H45" s="26">
        <v>3882.56</v>
      </c>
      <c r="I45" s="26">
        <v>4689.05</v>
      </c>
      <c r="J45" s="26">
        <v>4986.87</v>
      </c>
      <c r="K45" s="26">
        <v>5938.79</v>
      </c>
      <c r="L45" s="26">
        <v>5988.22</v>
      </c>
      <c r="M45" s="26">
        <v>4750.22</v>
      </c>
      <c r="N45" s="26">
        <v>4032.93</v>
      </c>
    </row>
    <row r="46" spans="1:14" x14ac:dyDescent="0.2">
      <c r="A46" s="37"/>
      <c r="B46" s="27" t="s">
        <v>5</v>
      </c>
      <c r="C46" s="26">
        <v>0</v>
      </c>
      <c r="D46" s="26">
        <v>0.02</v>
      </c>
      <c r="E46" s="26">
        <v>0</v>
      </c>
      <c r="F46" s="26">
        <v>6.95</v>
      </c>
      <c r="G46" s="26">
        <v>3.23</v>
      </c>
      <c r="H46" s="26">
        <v>0.61</v>
      </c>
      <c r="I46" s="26">
        <v>0.54</v>
      </c>
      <c r="J46" s="26">
        <v>3.81</v>
      </c>
      <c r="K46" s="26">
        <v>1.87</v>
      </c>
      <c r="L46" s="26">
        <v>2.17</v>
      </c>
      <c r="M46" s="26">
        <v>0.51</v>
      </c>
      <c r="N46" s="26">
        <v>0.25</v>
      </c>
    </row>
    <row r="47" spans="1:14" x14ac:dyDescent="0.2">
      <c r="A47" s="37"/>
      <c r="B47" s="27" t="s">
        <v>6</v>
      </c>
      <c r="C47" s="26">
        <v>289.87</v>
      </c>
      <c r="D47" s="26">
        <v>317.5</v>
      </c>
      <c r="E47" s="26">
        <v>388.42</v>
      </c>
      <c r="F47" s="26">
        <v>436.4</v>
      </c>
      <c r="G47" s="26">
        <v>440.39</v>
      </c>
      <c r="H47" s="26">
        <v>575.66999999999996</v>
      </c>
      <c r="I47" s="26">
        <v>715.21</v>
      </c>
      <c r="J47" s="26">
        <v>797.69</v>
      </c>
      <c r="K47" s="26">
        <v>846.97</v>
      </c>
      <c r="L47" s="26">
        <v>831.73</v>
      </c>
      <c r="M47" s="26">
        <v>646.01</v>
      </c>
      <c r="N47" s="26">
        <v>583.89</v>
      </c>
    </row>
    <row r="48" spans="1:14" x14ac:dyDescent="0.2">
      <c r="A48" s="37"/>
      <c r="B48" s="27" t="s">
        <v>7</v>
      </c>
      <c r="C48" s="26">
        <v>320.26</v>
      </c>
      <c r="D48" s="26">
        <v>344.31</v>
      </c>
      <c r="E48" s="26">
        <v>320.69</v>
      </c>
      <c r="F48" s="26">
        <v>400.11</v>
      </c>
      <c r="G48" s="26">
        <v>569.94000000000005</v>
      </c>
      <c r="H48" s="26">
        <v>590.28</v>
      </c>
      <c r="I48" s="26">
        <v>683.12</v>
      </c>
      <c r="J48" s="26">
        <v>716.23</v>
      </c>
      <c r="K48" s="26">
        <v>763.55</v>
      </c>
      <c r="L48" s="26">
        <v>880.65</v>
      </c>
      <c r="M48" s="26">
        <v>748.52</v>
      </c>
      <c r="N48" s="26">
        <v>512.92999999999995</v>
      </c>
    </row>
    <row r="49" spans="1:14" x14ac:dyDescent="0.2">
      <c r="A49" s="37"/>
      <c r="B49" s="27" t="s">
        <v>8</v>
      </c>
      <c r="C49" s="26">
        <v>118.09</v>
      </c>
      <c r="D49" s="26">
        <v>126.78</v>
      </c>
      <c r="E49" s="26">
        <v>187.9</v>
      </c>
      <c r="F49" s="26">
        <v>263.04000000000002</v>
      </c>
      <c r="G49" s="26">
        <v>298.57</v>
      </c>
      <c r="H49" s="26">
        <v>362.41</v>
      </c>
      <c r="I49" s="26">
        <v>424.66</v>
      </c>
      <c r="J49" s="26">
        <v>526.91</v>
      </c>
      <c r="K49" s="26">
        <v>560.54999999999995</v>
      </c>
      <c r="L49" s="26">
        <v>525.97</v>
      </c>
      <c r="M49" s="26">
        <v>467.36</v>
      </c>
      <c r="N49" s="26">
        <v>429.16</v>
      </c>
    </row>
    <row r="50" spans="1:14" x14ac:dyDescent="0.2">
      <c r="A50" s="37"/>
      <c r="B50" s="27" t="s">
        <v>9</v>
      </c>
      <c r="C50" s="26">
        <v>251.87</v>
      </c>
      <c r="D50" s="26">
        <v>325.05</v>
      </c>
      <c r="E50" s="26">
        <v>267.82</v>
      </c>
      <c r="F50" s="26">
        <v>313.77999999999997</v>
      </c>
      <c r="G50" s="26">
        <v>384.15</v>
      </c>
      <c r="H50" s="26">
        <v>357.31</v>
      </c>
      <c r="I50" s="26">
        <v>435.39</v>
      </c>
      <c r="J50" s="26">
        <v>467.57</v>
      </c>
      <c r="K50" s="26">
        <v>695</v>
      </c>
      <c r="L50" s="26">
        <v>666.45</v>
      </c>
      <c r="M50" s="26">
        <v>718.67</v>
      </c>
      <c r="N50" s="26">
        <v>704.06</v>
      </c>
    </row>
    <row r="51" spans="1:14" x14ac:dyDescent="0.2">
      <c r="A51" s="37"/>
      <c r="B51" s="27" t="s">
        <v>10</v>
      </c>
      <c r="C51" s="26">
        <v>600.04999999999995</v>
      </c>
      <c r="D51" s="26">
        <v>835.87</v>
      </c>
      <c r="E51" s="26">
        <v>993.82</v>
      </c>
      <c r="F51" s="26">
        <v>1170.9100000000001</v>
      </c>
      <c r="G51" s="26">
        <v>1595.74</v>
      </c>
      <c r="H51" s="26">
        <v>1797.5</v>
      </c>
      <c r="I51" s="26">
        <v>2257.81</v>
      </c>
      <c r="J51" s="26">
        <v>2243.9499999999998</v>
      </c>
      <c r="K51" s="26">
        <v>2802.92</v>
      </c>
      <c r="L51" s="26">
        <v>2851.18</v>
      </c>
      <c r="M51" s="26">
        <v>1949.78</v>
      </c>
      <c r="N51" s="26">
        <v>1550.21</v>
      </c>
    </row>
    <row r="52" spans="1:14" x14ac:dyDescent="0.2">
      <c r="A52" s="37"/>
      <c r="B52" s="27" t="s">
        <v>11</v>
      </c>
      <c r="C52" s="26">
        <v>43.78</v>
      </c>
      <c r="D52" s="26">
        <v>58.08</v>
      </c>
      <c r="E52" s="26">
        <v>53.62</v>
      </c>
      <c r="F52" s="26">
        <v>41.29</v>
      </c>
      <c r="G52" s="26">
        <v>34.81</v>
      </c>
      <c r="H52" s="26">
        <v>111.34</v>
      </c>
      <c r="I52" s="26">
        <v>82.42</v>
      </c>
      <c r="J52" s="26">
        <v>98.93</v>
      </c>
      <c r="K52" s="26">
        <v>148.63999999999999</v>
      </c>
      <c r="L52" s="26">
        <v>103.72</v>
      </c>
      <c r="M52" s="26">
        <v>94.93</v>
      </c>
      <c r="N52" s="26">
        <v>95.09</v>
      </c>
    </row>
    <row r="53" spans="1:14" x14ac:dyDescent="0.2">
      <c r="A53" s="37"/>
      <c r="B53" s="27" t="s">
        <v>12</v>
      </c>
      <c r="C53" s="26">
        <v>65.67</v>
      </c>
      <c r="D53" s="26">
        <v>67.900000000000006</v>
      </c>
      <c r="E53" s="26">
        <v>73.239999999999995</v>
      </c>
      <c r="F53" s="26">
        <v>79.09</v>
      </c>
      <c r="G53" s="26">
        <v>64.239999999999995</v>
      </c>
      <c r="H53" s="26">
        <v>87.45</v>
      </c>
      <c r="I53" s="26">
        <v>89.89</v>
      </c>
      <c r="J53" s="26">
        <v>131.80000000000001</v>
      </c>
      <c r="K53" s="26">
        <v>119.29</v>
      </c>
      <c r="L53" s="26">
        <v>126.36</v>
      </c>
      <c r="M53" s="26">
        <v>124.46</v>
      </c>
      <c r="N53" s="26">
        <v>157.34</v>
      </c>
    </row>
    <row r="54" spans="1:14" x14ac:dyDescent="0.2">
      <c r="A54" s="37" t="s">
        <v>17</v>
      </c>
      <c r="B54" s="27" t="s">
        <v>1</v>
      </c>
      <c r="C54" s="26">
        <v>1511.664</v>
      </c>
      <c r="D54" s="26">
        <v>1666.817</v>
      </c>
      <c r="E54" s="26">
        <v>1935.9580000000001</v>
      </c>
      <c r="F54" s="26">
        <v>1866.65</v>
      </c>
      <c r="G54" s="26">
        <v>1475.883</v>
      </c>
      <c r="H54" s="26">
        <v>1889.338</v>
      </c>
      <c r="I54" s="26">
        <v>1949.4480000000001</v>
      </c>
      <c r="J54" s="26">
        <v>2224.2469999999998</v>
      </c>
      <c r="K54" s="26">
        <v>2385.5639999999999</v>
      </c>
      <c r="L54" s="26">
        <v>2566.7840000000001</v>
      </c>
      <c r="M54" s="26">
        <v>2837.96</v>
      </c>
      <c r="N54" s="26">
        <v>3206.6570000000002</v>
      </c>
    </row>
    <row r="55" spans="1:14" x14ac:dyDescent="0.2">
      <c r="A55" s="37"/>
      <c r="B55" s="27" t="s">
        <v>61</v>
      </c>
      <c r="C55" s="26">
        <v>2</v>
      </c>
      <c r="D55" s="26">
        <v>2</v>
      </c>
      <c r="E55" s="26">
        <v>2</v>
      </c>
      <c r="F55" s="26">
        <v>2</v>
      </c>
      <c r="G55" s="26">
        <v>2</v>
      </c>
      <c r="H55" s="26">
        <v>2</v>
      </c>
      <c r="I55" s="26">
        <v>0.50020399999999998</v>
      </c>
      <c r="J55" s="26">
        <v>4.2488599999999996</v>
      </c>
      <c r="K55" s="26">
        <v>4.2795300000000003</v>
      </c>
      <c r="L55" s="26">
        <v>1.397</v>
      </c>
      <c r="M55" s="26">
        <v>1.204</v>
      </c>
      <c r="N55" s="26">
        <v>3.254</v>
      </c>
    </row>
    <row r="56" spans="1:14" x14ac:dyDescent="0.2">
      <c r="A56" s="37"/>
      <c r="B56" s="27" t="s">
        <v>2</v>
      </c>
      <c r="C56" s="26">
        <v>599.75599999999997</v>
      </c>
      <c r="D56" s="26">
        <v>631.98</v>
      </c>
      <c r="E56" s="26">
        <v>744.62800000000004</v>
      </c>
      <c r="F56" s="26">
        <v>666.33699999999999</v>
      </c>
      <c r="G56" s="26">
        <v>557.74900000000002</v>
      </c>
      <c r="H56" s="26">
        <v>779.36300000000006</v>
      </c>
      <c r="I56" s="26">
        <v>844.61199999999997</v>
      </c>
      <c r="J56" s="26">
        <v>981.154</v>
      </c>
      <c r="K56" s="26">
        <v>1003.1849999999999</v>
      </c>
      <c r="L56" s="26">
        <v>962.11400000000003</v>
      </c>
      <c r="M56" s="26">
        <v>1014.082</v>
      </c>
      <c r="N56" s="26">
        <v>1050.3140000000001</v>
      </c>
    </row>
    <row r="57" spans="1:14" x14ac:dyDescent="0.2">
      <c r="A57" s="37"/>
      <c r="B57" s="27" t="s">
        <v>3</v>
      </c>
      <c r="C57" s="26">
        <v>463.37599999999998</v>
      </c>
      <c r="D57" s="26">
        <v>478.95499999999998</v>
      </c>
      <c r="E57" s="26">
        <v>625.375</v>
      </c>
      <c r="F57" s="26">
        <v>586.29</v>
      </c>
      <c r="G57" s="26">
        <v>363.13600000000002</v>
      </c>
      <c r="H57" s="26">
        <v>418.00400000000002</v>
      </c>
      <c r="I57" s="26">
        <v>400.05200000000002</v>
      </c>
      <c r="J57" s="26">
        <v>422.04899999999998</v>
      </c>
      <c r="K57" s="26">
        <v>424.82600000000002</v>
      </c>
      <c r="L57" s="26">
        <v>450.06200000000001</v>
      </c>
      <c r="M57" s="26">
        <v>534.10900000000004</v>
      </c>
      <c r="N57" s="26">
        <v>618.05200000000002</v>
      </c>
    </row>
    <row r="58" spans="1:14" x14ac:dyDescent="0.2">
      <c r="A58" s="37"/>
      <c r="B58" s="27" t="s">
        <v>4</v>
      </c>
      <c r="C58" s="26">
        <v>446.53300000000002</v>
      </c>
      <c r="D58" s="26">
        <v>553.88199999999995</v>
      </c>
      <c r="E58" s="26">
        <v>563.95500000000004</v>
      </c>
      <c r="F58" s="26">
        <v>612.02200000000005</v>
      </c>
      <c r="G58" s="26">
        <v>552.99800000000005</v>
      </c>
      <c r="H58" s="26">
        <v>689.97</v>
      </c>
      <c r="I58" s="26">
        <v>704.28399999999999</v>
      </c>
      <c r="J58" s="26">
        <v>816.79600000000005</v>
      </c>
      <c r="K58" s="26">
        <v>953.274</v>
      </c>
      <c r="L58" s="26">
        <v>1153.21</v>
      </c>
      <c r="M58" s="26">
        <v>1288.5650000000001</v>
      </c>
      <c r="N58" s="26">
        <v>1535.038</v>
      </c>
    </row>
    <row r="59" spans="1:14" x14ac:dyDescent="0.2">
      <c r="A59" s="37"/>
      <c r="B59" s="27" t="s">
        <v>5</v>
      </c>
      <c r="C59" s="26" t="s">
        <v>13</v>
      </c>
      <c r="D59" s="26" t="s">
        <v>13</v>
      </c>
      <c r="E59" s="26" t="s">
        <v>13</v>
      </c>
      <c r="F59" s="26" t="s">
        <v>13</v>
      </c>
      <c r="G59" s="26" t="s">
        <v>13</v>
      </c>
      <c r="H59" s="26" t="s">
        <v>13</v>
      </c>
      <c r="I59" s="26" t="s">
        <v>13</v>
      </c>
      <c r="J59" s="26" t="s">
        <v>13</v>
      </c>
      <c r="K59" s="26" t="s">
        <v>13</v>
      </c>
      <c r="L59" s="26" t="s">
        <v>13</v>
      </c>
      <c r="M59" s="26" t="s">
        <v>13</v>
      </c>
      <c r="N59" s="26" t="s">
        <v>13</v>
      </c>
    </row>
    <row r="60" spans="1:14" x14ac:dyDescent="0.2">
      <c r="A60" s="37"/>
      <c r="B60" s="27" t="s">
        <v>6</v>
      </c>
      <c r="C60" s="26">
        <v>92.525000000000006</v>
      </c>
      <c r="D60" s="26">
        <v>100.089</v>
      </c>
      <c r="E60" s="26">
        <v>107.42</v>
      </c>
      <c r="F60" s="26">
        <v>134.12200000000001</v>
      </c>
      <c r="G60" s="26">
        <v>116.72</v>
      </c>
      <c r="H60" s="26">
        <v>124.07</v>
      </c>
      <c r="I60" s="26">
        <v>116.321</v>
      </c>
      <c r="J60" s="26">
        <v>117.59</v>
      </c>
      <c r="K60" s="26">
        <v>163.51300000000001</v>
      </c>
      <c r="L60" s="26">
        <v>195.42099999999999</v>
      </c>
      <c r="M60" s="26">
        <v>208.08199999999999</v>
      </c>
      <c r="N60" s="26">
        <v>220.02</v>
      </c>
    </row>
    <row r="61" spans="1:14" x14ac:dyDescent="0.2">
      <c r="A61" s="37"/>
      <c r="B61" s="27" t="s">
        <v>7</v>
      </c>
      <c r="C61" s="26">
        <v>97.635000000000005</v>
      </c>
      <c r="D61" s="26">
        <v>143.57300000000001</v>
      </c>
      <c r="E61" s="26">
        <v>146.596</v>
      </c>
      <c r="F61" s="26">
        <v>119.363</v>
      </c>
      <c r="G61" s="26">
        <v>79.384</v>
      </c>
      <c r="H61" s="26">
        <v>76.331999999999994</v>
      </c>
      <c r="I61" s="26">
        <v>84.72</v>
      </c>
      <c r="J61" s="26">
        <v>102.03</v>
      </c>
      <c r="K61" s="26">
        <v>137.583</v>
      </c>
      <c r="L61" s="26">
        <v>165.476</v>
      </c>
      <c r="M61" s="26">
        <v>170.029</v>
      </c>
      <c r="N61" s="26">
        <v>199.917</v>
      </c>
    </row>
    <row r="62" spans="1:14" x14ac:dyDescent="0.2">
      <c r="A62" s="37"/>
      <c r="B62" s="27" t="s">
        <v>8</v>
      </c>
      <c r="C62" s="26">
        <v>56.875599999999999</v>
      </c>
      <c r="D62" s="26">
        <v>87.481999999999999</v>
      </c>
      <c r="E62" s="26">
        <v>52.945</v>
      </c>
      <c r="F62" s="26">
        <v>86.391000000000005</v>
      </c>
      <c r="G62" s="26">
        <v>119.401</v>
      </c>
      <c r="H62" s="26">
        <v>158.85599999999999</v>
      </c>
      <c r="I62" s="26">
        <v>214.77799999999999</v>
      </c>
      <c r="J62" s="26">
        <v>310.56099999999998</v>
      </c>
      <c r="K62" s="26">
        <v>374.40199999999999</v>
      </c>
      <c r="L62" s="26">
        <v>454.69900000000001</v>
      </c>
      <c r="M62" s="26">
        <v>554.73199999999997</v>
      </c>
      <c r="N62" s="26">
        <v>719.56299999999999</v>
      </c>
    </row>
    <row r="63" spans="1:14" x14ac:dyDescent="0.2">
      <c r="A63" s="37"/>
      <c r="B63" s="27" t="s">
        <v>9</v>
      </c>
      <c r="C63" s="26">
        <v>122.001</v>
      </c>
      <c r="D63" s="26">
        <v>128.24100000000001</v>
      </c>
      <c r="E63" s="26">
        <v>135.73599999999999</v>
      </c>
      <c r="F63" s="26">
        <v>143.904</v>
      </c>
      <c r="G63" s="26">
        <v>150.64500000000001</v>
      </c>
      <c r="H63" s="26">
        <v>148.86699999999999</v>
      </c>
      <c r="I63" s="26">
        <v>157.23400000000001</v>
      </c>
      <c r="J63" s="26">
        <v>163.78399999999999</v>
      </c>
      <c r="K63" s="26">
        <v>168.36699999999999</v>
      </c>
      <c r="L63" s="26">
        <v>213.32300000000001</v>
      </c>
      <c r="M63" s="26">
        <v>218.14699999999999</v>
      </c>
      <c r="N63" s="26">
        <v>229.96899999999999</v>
      </c>
    </row>
    <row r="64" spans="1:14" x14ac:dyDescent="0.2">
      <c r="A64" s="37"/>
      <c r="B64" s="27" t="s">
        <v>10</v>
      </c>
      <c r="C64" s="26">
        <v>64.319000000000003</v>
      </c>
      <c r="D64" s="26">
        <v>79.929000000000002</v>
      </c>
      <c r="E64" s="26">
        <v>105.038</v>
      </c>
      <c r="F64" s="26">
        <v>110.151</v>
      </c>
      <c r="G64" s="26">
        <v>65.753</v>
      </c>
      <c r="H64" s="26">
        <v>158.654</v>
      </c>
      <c r="I64" s="26">
        <v>94.212000000000003</v>
      </c>
      <c r="J64" s="26">
        <v>96.015000000000001</v>
      </c>
      <c r="K64" s="26">
        <v>92.706000000000003</v>
      </c>
      <c r="L64" s="26">
        <v>104.325</v>
      </c>
      <c r="M64" s="26">
        <v>112.51</v>
      </c>
      <c r="N64" s="26">
        <v>137.32400000000001</v>
      </c>
    </row>
    <row r="65" spans="1:14" x14ac:dyDescent="0.2">
      <c r="A65" s="37"/>
      <c r="B65" s="27" t="s">
        <v>11</v>
      </c>
      <c r="C65" s="26">
        <v>0.108</v>
      </c>
      <c r="D65" s="26">
        <v>0.11</v>
      </c>
      <c r="E65" s="26">
        <v>0.1115</v>
      </c>
      <c r="F65" s="26">
        <v>0.11600000000000001</v>
      </c>
      <c r="G65" s="26">
        <v>1.5791999999999999</v>
      </c>
      <c r="H65" s="26">
        <v>2.6496900000000001</v>
      </c>
      <c r="I65" s="26">
        <v>7.3390000000000004</v>
      </c>
      <c r="J65" s="26">
        <v>2.6840000000000002</v>
      </c>
      <c r="K65" s="26">
        <v>2.3330000000000002</v>
      </c>
      <c r="L65" s="26">
        <v>2.2090000000000001</v>
      </c>
      <c r="M65" s="26">
        <v>1.7170000000000001</v>
      </c>
      <c r="N65" s="26">
        <v>1.7649999999999999</v>
      </c>
    </row>
    <row r="66" spans="1:14" x14ac:dyDescent="0.2">
      <c r="A66" s="37"/>
      <c r="B66" s="27" t="s">
        <v>12</v>
      </c>
      <c r="C66" s="26">
        <v>13.068</v>
      </c>
      <c r="D66" s="26">
        <v>14.457000000000001</v>
      </c>
      <c r="E66" s="26">
        <v>16.108000000000001</v>
      </c>
      <c r="F66" s="26">
        <v>17.975000000000001</v>
      </c>
      <c r="G66" s="26">
        <v>19.516999999999999</v>
      </c>
      <c r="H66" s="26">
        <v>20.542000000000002</v>
      </c>
      <c r="I66" s="26">
        <v>29.678999999999998</v>
      </c>
      <c r="J66" s="26">
        <v>24.132000000000001</v>
      </c>
      <c r="K66" s="26">
        <v>14.37</v>
      </c>
      <c r="L66" s="26">
        <v>17.757000000000001</v>
      </c>
      <c r="M66" s="26">
        <v>23.347000000000001</v>
      </c>
      <c r="N66" s="26">
        <v>26.48</v>
      </c>
    </row>
    <row r="67" spans="1:14" x14ac:dyDescent="0.2">
      <c r="A67" s="38" t="s">
        <v>18</v>
      </c>
      <c r="B67" t="s">
        <v>1</v>
      </c>
      <c r="C67">
        <v>22804.2</v>
      </c>
      <c r="D67">
        <v>23641.1</v>
      </c>
      <c r="E67">
        <v>24904.400000000001</v>
      </c>
      <c r="F67">
        <v>25649</v>
      </c>
      <c r="G67">
        <v>25042.6</v>
      </c>
      <c r="H67">
        <v>25791.9</v>
      </c>
      <c r="I67">
        <v>30374.9</v>
      </c>
      <c r="J67">
        <v>30150.1</v>
      </c>
      <c r="K67">
        <v>31177.1</v>
      </c>
      <c r="L67">
        <v>33537.300000000003</v>
      </c>
      <c r="M67">
        <v>32055.723000000002</v>
      </c>
      <c r="N67">
        <v>31925.584999999999</v>
      </c>
    </row>
    <row r="68" spans="1:14" x14ac:dyDescent="0.2">
      <c r="A68" s="38"/>
      <c r="B68" t="s">
        <v>61</v>
      </c>
      <c r="C68">
        <v>140.65799999999999</v>
      </c>
      <c r="D68">
        <v>145.21100000000001</v>
      </c>
      <c r="E68">
        <v>197.184</v>
      </c>
      <c r="F68">
        <v>171.52799999999999</v>
      </c>
      <c r="G68">
        <v>141.14500000000001</v>
      </c>
      <c r="H68">
        <v>160.673</v>
      </c>
      <c r="I68">
        <v>169.51</v>
      </c>
      <c r="J68">
        <v>220.46600000000001</v>
      </c>
      <c r="K68">
        <v>193.87899999999999</v>
      </c>
      <c r="L68">
        <v>165.23599999999999</v>
      </c>
      <c r="M68">
        <v>207.31399999999999</v>
      </c>
      <c r="N68">
        <v>183.322</v>
      </c>
    </row>
    <row r="69" spans="1:14" x14ac:dyDescent="0.2">
      <c r="A69" s="38"/>
      <c r="B69" t="s">
        <v>2</v>
      </c>
      <c r="C69">
        <v>8117.43</v>
      </c>
      <c r="D69">
        <v>8939.52</v>
      </c>
      <c r="E69">
        <v>9935.9599999999991</v>
      </c>
      <c r="F69">
        <v>11865.4</v>
      </c>
      <c r="G69">
        <v>9303.2000000000007</v>
      </c>
      <c r="H69">
        <v>10568.9</v>
      </c>
      <c r="I69">
        <v>12139.2</v>
      </c>
      <c r="J69">
        <v>12083.6</v>
      </c>
      <c r="K69">
        <v>12703.6</v>
      </c>
      <c r="L69">
        <v>14676.3</v>
      </c>
      <c r="M69">
        <v>12813.964</v>
      </c>
      <c r="N69">
        <v>13187.763999999999</v>
      </c>
    </row>
    <row r="70" spans="1:14" x14ac:dyDescent="0.2">
      <c r="A70" s="38"/>
      <c r="B70" t="s">
        <v>3</v>
      </c>
      <c r="C70">
        <v>7600.39</v>
      </c>
      <c r="D70">
        <v>8108.26</v>
      </c>
      <c r="E70">
        <v>8461.5499999999993</v>
      </c>
      <c r="F70">
        <v>8567.68</v>
      </c>
      <c r="G70">
        <v>7207.31</v>
      </c>
      <c r="H70">
        <v>7254.92</v>
      </c>
      <c r="I70">
        <v>7831.93</v>
      </c>
      <c r="J70">
        <v>8448.73</v>
      </c>
      <c r="K70">
        <v>9122.3700000000008</v>
      </c>
      <c r="L70">
        <v>9605.81</v>
      </c>
      <c r="M70">
        <v>10098.107</v>
      </c>
      <c r="N70">
        <v>10226.918</v>
      </c>
    </row>
    <row r="71" spans="1:14" x14ac:dyDescent="0.2">
      <c r="A71" s="38"/>
      <c r="B71" t="s">
        <v>4</v>
      </c>
      <c r="C71">
        <v>6945.7219999999998</v>
      </c>
      <c r="D71">
        <v>6448.1090000000004</v>
      </c>
      <c r="E71">
        <v>6309.7060000000001</v>
      </c>
      <c r="F71">
        <v>5044.482</v>
      </c>
      <c r="G71">
        <v>8390.9449999999997</v>
      </c>
      <c r="H71">
        <v>7807.4070000000002</v>
      </c>
      <c r="I71">
        <v>10234.26</v>
      </c>
      <c r="J71">
        <v>9397.3140000000003</v>
      </c>
      <c r="K71">
        <v>9157.241</v>
      </c>
      <c r="L71">
        <v>9089.9539999999997</v>
      </c>
      <c r="M71">
        <v>8936.2860000000001</v>
      </c>
      <c r="N71">
        <v>8327.58</v>
      </c>
    </row>
    <row r="72" spans="1:14" x14ac:dyDescent="0.2">
      <c r="A72" s="38"/>
      <c r="B72" t="s">
        <v>5</v>
      </c>
      <c r="C72" t="s">
        <v>13</v>
      </c>
      <c r="D72" t="s">
        <v>13</v>
      </c>
      <c r="E72" t="s">
        <v>13</v>
      </c>
      <c r="F72" t="s">
        <v>13</v>
      </c>
      <c r="G72" t="s">
        <v>13</v>
      </c>
      <c r="H72" t="s">
        <v>13</v>
      </c>
      <c r="I72" t="s">
        <v>13</v>
      </c>
      <c r="J72" t="s">
        <v>13</v>
      </c>
      <c r="K72" t="s">
        <v>13</v>
      </c>
      <c r="L72" t="s">
        <v>13</v>
      </c>
      <c r="M72" t="s">
        <v>13</v>
      </c>
      <c r="N72" t="s">
        <v>13</v>
      </c>
    </row>
    <row r="73" spans="1:14" x14ac:dyDescent="0.2">
      <c r="A73" s="38"/>
      <c r="B73" t="s">
        <v>6</v>
      </c>
      <c r="C73">
        <v>2340.36</v>
      </c>
      <c r="D73">
        <v>1977</v>
      </c>
      <c r="E73">
        <v>2763.65</v>
      </c>
      <c r="F73">
        <v>2732.28</v>
      </c>
      <c r="G73">
        <v>3199.3</v>
      </c>
      <c r="H73">
        <v>2625.65</v>
      </c>
      <c r="I73">
        <v>4086.39</v>
      </c>
      <c r="J73">
        <v>3848.23</v>
      </c>
      <c r="K73">
        <v>4834.8599999999997</v>
      </c>
      <c r="L73">
        <v>4219.87</v>
      </c>
      <c r="M73">
        <v>4338.6000000000004</v>
      </c>
      <c r="N73">
        <v>4262.174</v>
      </c>
    </row>
    <row r="74" spans="1:14" x14ac:dyDescent="0.2">
      <c r="A74" s="38"/>
      <c r="B74" t="s">
        <v>7</v>
      </c>
      <c r="C74">
        <v>549.5</v>
      </c>
      <c r="D74">
        <v>373.5</v>
      </c>
      <c r="E74">
        <v>270</v>
      </c>
      <c r="F74">
        <v>115.7</v>
      </c>
      <c r="G74">
        <v>419.303</v>
      </c>
      <c r="H74">
        <v>547.94399999999996</v>
      </c>
      <c r="I74">
        <v>452.4</v>
      </c>
      <c r="J74">
        <v>272</v>
      </c>
      <c r="K74">
        <v>228.3</v>
      </c>
      <c r="L74">
        <v>326.3</v>
      </c>
      <c r="M74">
        <v>302</v>
      </c>
      <c r="N74">
        <v>522.5</v>
      </c>
    </row>
    <row r="75" spans="1:14" x14ac:dyDescent="0.2">
      <c r="A75" s="38"/>
      <c r="B75" t="s">
        <v>8</v>
      </c>
      <c r="C75">
        <v>1933.35</v>
      </c>
      <c r="D75">
        <v>1874.7</v>
      </c>
      <c r="E75">
        <v>1392.04</v>
      </c>
      <c r="F75">
        <v>929.15599999999995</v>
      </c>
      <c r="G75">
        <v>1823.97</v>
      </c>
      <c r="H75">
        <v>658.29600000000005</v>
      </c>
      <c r="I75">
        <v>774.46299999999997</v>
      </c>
      <c r="J75">
        <v>562.303</v>
      </c>
      <c r="K75">
        <v>523.98</v>
      </c>
      <c r="L75">
        <v>561.84199999999998</v>
      </c>
      <c r="M75">
        <v>872.54</v>
      </c>
      <c r="N75">
        <v>616.62599999999998</v>
      </c>
    </row>
    <row r="76" spans="1:14" x14ac:dyDescent="0.2">
      <c r="A76" s="38"/>
      <c r="B76" t="s">
        <v>9</v>
      </c>
      <c r="C76">
        <v>118.60599999999999</v>
      </c>
      <c r="D76">
        <v>107.354</v>
      </c>
      <c r="E76">
        <v>99.164400000000001</v>
      </c>
      <c r="F76">
        <v>93.918300000000002</v>
      </c>
      <c r="G76">
        <v>72.219200000000001</v>
      </c>
      <c r="H76">
        <v>79.948499999999996</v>
      </c>
      <c r="I76">
        <v>112.377</v>
      </c>
      <c r="J76">
        <v>184.696</v>
      </c>
      <c r="K76">
        <v>160.44499999999999</v>
      </c>
      <c r="L76">
        <v>147.37899999999999</v>
      </c>
      <c r="M76">
        <v>157.27099999999999</v>
      </c>
      <c r="N76">
        <v>127.31399999999999</v>
      </c>
    </row>
    <row r="77" spans="1:14" x14ac:dyDescent="0.2">
      <c r="A77" s="38"/>
      <c r="B77" t="s">
        <v>10</v>
      </c>
      <c r="C77">
        <v>1185.81</v>
      </c>
      <c r="D77">
        <v>1276.96</v>
      </c>
      <c r="E77">
        <v>672.42600000000004</v>
      </c>
      <c r="F77">
        <v>389.32400000000001</v>
      </c>
      <c r="G77">
        <v>384.01799999999997</v>
      </c>
      <c r="H77">
        <v>282.23700000000002</v>
      </c>
      <c r="I77">
        <v>265.35599999999999</v>
      </c>
      <c r="J77">
        <v>310.79300000000001</v>
      </c>
      <c r="K77">
        <v>324.649</v>
      </c>
      <c r="L77">
        <v>366.42500000000001</v>
      </c>
      <c r="M77">
        <v>411.81299999999999</v>
      </c>
      <c r="N77">
        <v>369.209</v>
      </c>
    </row>
    <row r="78" spans="1:14" x14ac:dyDescent="0.2">
      <c r="A78" s="38"/>
      <c r="B78" t="s">
        <v>11</v>
      </c>
      <c r="C78">
        <v>275.40499999999997</v>
      </c>
      <c r="D78">
        <v>325.83800000000002</v>
      </c>
      <c r="E78">
        <v>259.01</v>
      </c>
      <c r="F78">
        <v>227.18199999999999</v>
      </c>
      <c r="G78">
        <v>272</v>
      </c>
      <c r="H78">
        <v>272</v>
      </c>
      <c r="I78">
        <v>272</v>
      </c>
      <c r="J78">
        <v>272</v>
      </c>
      <c r="K78">
        <v>272</v>
      </c>
      <c r="L78">
        <v>272</v>
      </c>
      <c r="M78">
        <v>291.78399999999999</v>
      </c>
      <c r="N78" t="s">
        <v>13</v>
      </c>
    </row>
    <row r="79" spans="1:14" x14ac:dyDescent="0.2">
      <c r="A79" s="38"/>
      <c r="B79" t="s">
        <v>12</v>
      </c>
      <c r="C79">
        <v>542.64200000000005</v>
      </c>
      <c r="D79">
        <v>512.76099999999997</v>
      </c>
      <c r="E79">
        <v>853.43100000000004</v>
      </c>
      <c r="F79">
        <v>556.92499999999995</v>
      </c>
      <c r="G79">
        <v>2220.15</v>
      </c>
      <c r="H79">
        <v>3341.4</v>
      </c>
      <c r="I79">
        <v>4271.26</v>
      </c>
      <c r="J79">
        <v>3947.35</v>
      </c>
      <c r="K79">
        <v>2813.04</v>
      </c>
      <c r="L79">
        <v>3196.15</v>
      </c>
      <c r="M79">
        <v>2562.33</v>
      </c>
      <c r="N79">
        <v>2429.7570000000001</v>
      </c>
    </row>
  </sheetData>
  <mergeCells count="6">
    <mergeCell ref="A67:A79"/>
    <mergeCell ref="A2:A14"/>
    <mergeCell ref="A15:A27"/>
    <mergeCell ref="A41:A53"/>
    <mergeCell ref="A54:A66"/>
    <mergeCell ref="A28:A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39" activePane="bottomLeft" state="frozen"/>
      <selection pane="bottomLeft" activeCell="C59" sqref="C59"/>
    </sheetView>
  </sheetViews>
  <sheetFormatPr baseColWidth="10" defaultRowHeight="15" x14ac:dyDescent="0.2"/>
  <cols>
    <col min="2" max="2" width="26.5" customWidth="1"/>
    <col min="3" max="3" width="18.83203125" style="9" customWidth="1"/>
    <col min="4" max="4" width="10.83203125" style="9"/>
  </cols>
  <sheetData>
    <row r="1" spans="1:14" s="13" customFormat="1" x14ac:dyDescent="0.2">
      <c r="C1" s="13">
        <v>2005</v>
      </c>
      <c r="D1" s="13">
        <v>2006</v>
      </c>
      <c r="E1" s="13">
        <v>2007</v>
      </c>
      <c r="F1" s="13">
        <v>2008</v>
      </c>
      <c r="G1" s="13">
        <v>2009</v>
      </c>
      <c r="H1" s="13">
        <v>2010</v>
      </c>
      <c r="I1" s="13">
        <v>2011</v>
      </c>
      <c r="J1" s="13">
        <v>2012</v>
      </c>
      <c r="K1" s="13">
        <v>2013</v>
      </c>
      <c r="L1" s="13">
        <v>2014</v>
      </c>
      <c r="M1" s="13">
        <v>2015</v>
      </c>
      <c r="N1" s="13">
        <v>2016</v>
      </c>
    </row>
    <row r="2" spans="1:14" x14ac:dyDescent="0.2">
      <c r="A2" s="39" t="s">
        <v>19</v>
      </c>
      <c r="B2" s="2" t="s">
        <v>2</v>
      </c>
      <c r="C2" s="9">
        <f>('Muestra X´s'!C24/'Muestra X´s'!$C$12)</f>
        <v>5.4191353771960039E-3</v>
      </c>
      <c r="D2" s="9">
        <f>('Muestra X´s'!D24/'Muestra X´s'!D12)</f>
        <v>5.3432115569028984E-3</v>
      </c>
      <c r="E2" s="9">
        <f>('Muestra X´s'!E24/'Muestra X´s'!E12)</f>
        <v>5.3082875622401321E-3</v>
      </c>
      <c r="F2" s="9">
        <f>('Muestra X´s'!F24/'Muestra X´s'!F12)</f>
        <v>5.9708675889545565E-3</v>
      </c>
      <c r="G2" s="9">
        <f>('Muestra X´s'!G24/'Muestra X´s'!G12)</f>
        <v>5.7240170121676433E-3</v>
      </c>
      <c r="H2" s="9">
        <f>('Muestra X´s'!H24/'Muestra X´s'!H12)</f>
        <v>5.9740982139618115E-3</v>
      </c>
      <c r="I2" s="9">
        <f>('Muestra X´s'!I24/'Muestra X´s'!I12)</f>
        <v>6.4561219069540973E-3</v>
      </c>
      <c r="J2" s="9">
        <f>('Muestra X´s'!J24/'Muestra X´s'!J12)</f>
        <v>5.9277286939091213E-3</v>
      </c>
      <c r="K2" s="9">
        <f>('Muestra X´s'!K24/'Muestra X´s'!K12)</f>
        <v>5.8123821395467774E-3</v>
      </c>
      <c r="L2" s="9">
        <f>('Muestra X´s'!L24/'Muestra X´s'!L12)</f>
        <v>5.9055900244538309E-3</v>
      </c>
      <c r="M2" s="9">
        <f>('Muestra X´s'!M24/'Muestra X´s'!M12)</f>
        <v>5.5646789351358021E-3</v>
      </c>
      <c r="N2" s="9">
        <f>('Muestra X´s'!N24/'Muestra X´s'!N12)</f>
        <v>5.9325702515981467E-3</v>
      </c>
    </row>
    <row r="3" spans="1:14" x14ac:dyDescent="0.2">
      <c r="A3" s="39"/>
      <c r="B3" s="2" t="s">
        <v>3</v>
      </c>
      <c r="C3" s="9">
        <f>('Muestra X´s'!C25/'Muestra X´s'!C13)</f>
        <v>5.5964520710745239E-3</v>
      </c>
      <c r="D3" s="9">
        <f>('Muestra X´s'!D25/'Muestra X´s'!D13)</f>
        <v>5.7384390373620532E-3</v>
      </c>
      <c r="E3" s="9">
        <f>('Muestra X´s'!E25/'Muestra X´s'!$E13)</f>
        <v>5.6959381756290541E-3</v>
      </c>
      <c r="F3" s="9">
        <f>('Muestra X´s'!F25/'Muestra X´s'!F13)</f>
        <v>6.0250059885228651E-3</v>
      </c>
      <c r="G3" s="9">
        <f>('Muestra X´s'!G25/'Muestra X´s'!G13)</f>
        <v>6.0683879972086539E-3</v>
      </c>
      <c r="H3" s="9">
        <f>('Muestra X´s'!H25/'Muestra X´s'!H13)</f>
        <v>5.5155737275252919E-3</v>
      </c>
      <c r="I3" s="9">
        <f>('Muestra X´s'!I25/'Muestra X´s'!I13)</f>
        <v>5.7133255214436365E-3</v>
      </c>
      <c r="J3" s="9">
        <f>('Muestra X´s'!J25/'Muestra X´s'!J13)</f>
        <v>5.7687110516176305E-3</v>
      </c>
      <c r="K3" s="9">
        <f>('Muestra X´s'!K25/'Muestra X´s'!K13)</f>
        <v>5.4276480155602876E-3</v>
      </c>
      <c r="L3" s="9">
        <f>('Muestra X´s'!L25/'Muestra X´s'!$L13)</f>
        <v>5.5152699750941024E-3</v>
      </c>
      <c r="M3" s="9">
        <f>('Muestra X´s'!M25/'Muestra X´s'!M13)</f>
        <v>4.9329354762467498E-3</v>
      </c>
      <c r="N3" s="9">
        <f>('Muestra X´s'!N25/'Muestra X´s'!N13)</f>
        <v>4.9970086787006008E-3</v>
      </c>
    </row>
    <row r="4" spans="1:14" x14ac:dyDescent="0.2">
      <c r="A4" s="39"/>
      <c r="B4" s="2" t="s">
        <v>4</v>
      </c>
      <c r="C4" s="9">
        <f>('Muestra X´s'!C26/'Muestra X´s'!C14)</f>
        <v>6.5338598842569285E-3</v>
      </c>
      <c r="D4" s="9">
        <f>('Muestra X´s'!D26/'Muestra X´s'!D14)</f>
        <v>7.1571234083446789E-3</v>
      </c>
      <c r="E4" s="9">
        <f>('Muestra X´s'!E26/'Muestra X´s'!E14)</f>
        <v>8.2221970241716912E-3</v>
      </c>
      <c r="F4" s="9">
        <f>('Muestra X´s'!F26/'Muestra X´s'!F14)</f>
        <v>9.566139144529133E-3</v>
      </c>
      <c r="G4" s="9">
        <f>('Muestra X´s'!G26/'Muestra X´s'!G14)</f>
        <v>9.7753752442615183E-3</v>
      </c>
      <c r="H4" s="9">
        <f>('Muestra X´s'!H26/'Muestra X´s'!H14)</f>
        <v>1.0285732497450358E-2</v>
      </c>
      <c r="I4" s="9">
        <f>('Muestra X´s'!I26/'Muestra X´s'!I14)</f>
        <v>1.1022670516280537E-2</v>
      </c>
      <c r="J4" s="9">
        <f>('Muestra X´s'!J26/'Muestra X´s'!J14)</f>
        <v>1.1609840345245434E-2</v>
      </c>
      <c r="K4" s="9">
        <f>('Muestra X´s'!K26/'Muestra X´s'!K14)</f>
        <v>1.0368906623975653E-2</v>
      </c>
      <c r="L4" s="9">
        <f>('Muestra X´s'!L26/'Muestra X´s'!L14)</f>
        <v>9.7689565776239874E-3</v>
      </c>
      <c r="M4" s="9">
        <f>('Muestra X´s'!M26/'Muestra X´s'!M14)</f>
        <v>8.5807380998632575E-3</v>
      </c>
      <c r="N4" s="9">
        <f>('Muestra X´s'!N26/'Muestra X´s'!N14)</f>
        <v>8.2284305138875802E-3</v>
      </c>
    </row>
    <row r="5" spans="1:14" x14ac:dyDescent="0.2">
      <c r="A5" s="39"/>
      <c r="B5" s="2" t="s">
        <v>5</v>
      </c>
      <c r="C5" s="9">
        <f>('Muestra X´s'!C27/'Muestra X´s'!C15)</f>
        <v>1.7649384885764502E-4</v>
      </c>
      <c r="D5" s="9">
        <f>('Muestra X´s'!D27/'Muestra X´s'!D15)</f>
        <v>4.0869880391446173E-4</v>
      </c>
      <c r="E5" s="9">
        <f>('Muestra X´s'!E27/'Muestra X´s'!$E15)</f>
        <v>2.3967704728950401E-4</v>
      </c>
      <c r="F5" s="9">
        <f>('Muestra X´s'!F27/'Muestra X´s'!F15)</f>
        <v>2.4281313077658559E-4</v>
      </c>
      <c r="G5" s="9">
        <f>('Muestra X´s'!G27/'Muestra X´s'!G15)</f>
        <v>1.6405930352833008E-4</v>
      </c>
      <c r="H5" s="9"/>
      <c r="I5" s="9"/>
      <c r="J5" s="9"/>
      <c r="K5" s="9"/>
      <c r="L5" s="9">
        <f>('Muestra X´s'!L27/'Muestra X´s'!$L15)</f>
        <v>2.6412864211105003E-3</v>
      </c>
      <c r="M5" s="9">
        <f>('Muestra X´s'!M27/'Muestra X´s'!M15)</f>
        <v>5.4862643080124871E-4</v>
      </c>
      <c r="N5" s="9">
        <f>('Muestra X´s'!N27/'Muestra X´s'!N15)</f>
        <v>1.683227037501425E-3</v>
      </c>
    </row>
    <row r="6" spans="1:14" x14ac:dyDescent="0.2">
      <c r="A6" s="39"/>
      <c r="B6" s="2" t="s">
        <v>6</v>
      </c>
      <c r="C6" s="9">
        <f>('Muestra X´s'!C28/'Muestra X´s'!C16)</f>
        <v>2.0133873630496773E-3</v>
      </c>
      <c r="D6" s="9">
        <f>('Muestra X´s'!D28/'Muestra X´s'!D16)</f>
        <v>4.0091313480785868E-3</v>
      </c>
      <c r="E6" s="9">
        <f>('Muestra X´s'!E28/'Muestra X´s'!E16)</f>
        <v>5.944781513525353E-3</v>
      </c>
      <c r="F6" s="9">
        <f>('Muestra X´s'!F28/'Muestra X´s'!F16)</f>
        <v>8.1185686274509814E-3</v>
      </c>
      <c r="G6" s="9">
        <f>('Muestra X´s'!G28/'Muestra X´s'!G16)</f>
        <v>3.6831372936641294E-3</v>
      </c>
      <c r="H6" s="9">
        <f>('Muestra X´s'!H28/'Muestra X´s'!H16)</f>
        <v>4.1260537538431018E-3</v>
      </c>
      <c r="I6" s="9">
        <f>('Muestra X´s'!I28/'Muestra X´s'!I16)</f>
        <v>4.6150919235342543E-3</v>
      </c>
      <c r="J6" s="9">
        <f>('Muestra X´s'!J28/'Muestra X´s'!J16)</f>
        <v>4.5315035199463621E-3</v>
      </c>
      <c r="K6" s="9">
        <f>('Muestra X´s'!K28/'Muestra X´s'!K16)</f>
        <v>3.7359326854704907E-3</v>
      </c>
      <c r="L6" s="9">
        <f>('Muestra X´s'!L28/'Muestra X´s'!L16)</f>
        <v>4.8891731851743543E-3</v>
      </c>
      <c r="M6" s="9">
        <f>('Muestra X´s'!M28/'Muestra X´s'!M16)</f>
        <v>8.2917884130982375E-3</v>
      </c>
      <c r="N6" s="9">
        <f>('Muestra X´s'!N28/'Muestra X´s'!N16)</f>
        <v>6.4450191051895712E-3</v>
      </c>
    </row>
    <row r="7" spans="1:14" x14ac:dyDescent="0.2">
      <c r="A7" s="39"/>
      <c r="B7" s="2" t="s">
        <v>7</v>
      </c>
      <c r="C7" s="9">
        <f>('Muestra X´s'!C29/'Muestra X´s'!C17)</f>
        <v>2.3327675819879491E-3</v>
      </c>
      <c r="D7" s="9">
        <f>('Muestra X´s'!D29/'Muestra X´s'!D17)</f>
        <v>2.7543048088410991E-3</v>
      </c>
      <c r="E7" s="9">
        <f>('Muestra X´s'!E29/'Muestra X´s'!$E17)</f>
        <v>3.1418071768266318E-3</v>
      </c>
      <c r="F7" s="9">
        <f>('Muestra X´s'!F29/'Muestra X´s'!F17)</f>
        <v>3.5022214675835524E-3</v>
      </c>
      <c r="G7" s="9">
        <f>('Muestra X´s'!G29/'Muestra X´s'!G17)</f>
        <v>4.9823598464418294E-3</v>
      </c>
      <c r="H7" s="9">
        <f>('Muestra X´s'!H29/'Muestra X´s'!H17)</f>
        <v>5.0277218934911237E-3</v>
      </c>
      <c r="I7" s="9">
        <f>('Muestra X´s'!I29/'Muestra X´s'!I17)</f>
        <v>6.4241968522311815E-3</v>
      </c>
      <c r="J7" s="9">
        <f>('Muestra X´s'!J29/'Muestra X´s'!J17)</f>
        <v>6.4947196113633969E-3</v>
      </c>
      <c r="K7" s="9">
        <f>('Muestra X´s'!K29/'Muestra X´s'!K17)</f>
        <v>6.5373632398159839E-3</v>
      </c>
      <c r="L7" s="9">
        <f>('Muestra X´s'!L29/'Muestra X´s'!$L17)</f>
        <v>2.581799815538671E-3</v>
      </c>
      <c r="M7" s="9">
        <f>('Muestra X´s'!M29/'Muestra X´s'!M17)</f>
        <v>1.6970328037489999E-3</v>
      </c>
      <c r="N7" s="9">
        <f>('Muestra X´s'!N29/'Muestra X´s'!N17)</f>
        <v>1.7586060865633997E-3</v>
      </c>
    </row>
    <row r="8" spans="1:14" x14ac:dyDescent="0.2">
      <c r="A8" s="39"/>
      <c r="B8" s="2" t="s">
        <v>8</v>
      </c>
      <c r="C8" s="9">
        <f>('Muestra X´s'!C30/'Muestra X´s'!C18)</f>
        <v>6.189722357525572E-4</v>
      </c>
      <c r="D8" s="9">
        <f>('Muestra X´s'!D30/'Muestra X´s'!D18)</f>
        <v>8.3928192528896078E-4</v>
      </c>
      <c r="E8" s="9">
        <f>('Muestra X´s'!E30/'Muestra X´s'!E18)</f>
        <v>1.506579878307627E-3</v>
      </c>
      <c r="F8" s="9">
        <f>('Muestra X´s'!F30/'Muestra X´s'!F18)</f>
        <v>2.0349057841122721E-3</v>
      </c>
      <c r="G8" s="9">
        <f>('Muestra X´s'!G30/'Muestra X´s'!G18)</f>
        <v>1.9657785028094981E-3</v>
      </c>
      <c r="H8" s="9">
        <f>('Muestra X´s'!H30/'Muestra X´s'!H18)</f>
        <v>8.0800306826898493E-4</v>
      </c>
      <c r="I8" s="9">
        <f>('Muestra X´s'!I30/'Muestra X´s'!I18)</f>
        <v>1.112796418926418E-3</v>
      </c>
      <c r="J8" s="9">
        <f>('Muestra X´s'!J30/'Muestra X´s'!J18)</f>
        <v>1.0089721127171851E-3</v>
      </c>
      <c r="K8" s="9">
        <f>('Muestra X´s'!K30/'Muestra X´s'!K18)</f>
        <v>1.2627881448957188E-3</v>
      </c>
      <c r="L8" s="9">
        <f>('Muestra X´s'!L30/'Muestra X´s'!L18)</f>
        <v>1.2022757139651913E-3</v>
      </c>
      <c r="M8" s="9">
        <f>('Muestra X´s'!M30/'Muestra X´s'!M18)</f>
        <v>1.8713158572716735E-3</v>
      </c>
      <c r="N8" s="9">
        <f>('Muestra X´s'!N30/'Muestra X´s'!N18)</f>
        <v>2.0723244825829462E-3</v>
      </c>
    </row>
    <row r="9" spans="1:14" x14ac:dyDescent="0.2">
      <c r="A9" s="39"/>
      <c r="B9" s="2" t="s">
        <v>9</v>
      </c>
      <c r="C9" s="9">
        <f>('Muestra X´s'!C31/'Muestra X´s'!C19)</f>
        <v>1.5756179387241601E-3</v>
      </c>
      <c r="D9" s="9">
        <f>('Muestra X´s'!D31/'Muestra X´s'!D19)</f>
        <v>1.2328477662502647E-3</v>
      </c>
      <c r="E9" s="9">
        <f>('Muestra X´s'!E31/'Muestra X´s'!$E19)</f>
        <v>1.4800211714890614E-3</v>
      </c>
      <c r="F9" s="9">
        <f>('Muestra X´s'!F31/'Muestra X´s'!F19)</f>
        <v>1.9208107216742124E-3</v>
      </c>
      <c r="G9" s="9">
        <f>('Muestra X´s'!G31/'Muestra X´s'!G19)</f>
        <v>1.6824283748279743E-3</v>
      </c>
      <c r="H9" s="9">
        <f>('Muestra X´s'!H31/'Muestra X´s'!H19)</f>
        <v>1.8483759753220831E-3</v>
      </c>
      <c r="I9" s="9">
        <f>('Muestra X´s'!I31/'Muestra X´s'!I19)</f>
        <v>1.364676590974268E-3</v>
      </c>
      <c r="J9" s="9">
        <f>('Muestra X´s'!J31/'Muestra X´s'!J19)</f>
        <v>1.7933799019607842E-3</v>
      </c>
      <c r="K9" s="9">
        <f>('Muestra X´s'!K31/'Muestra X´s'!K19)</f>
        <v>1.6053634198888763E-3</v>
      </c>
      <c r="L9" s="9">
        <f>('Muestra X´s'!L31/'Muestra X´s'!$L19)</f>
        <v>2.9320927592637641E-3</v>
      </c>
      <c r="M9" s="9">
        <f>('Muestra X´s'!M31/'Muestra X´s'!M19)</f>
        <v>3.3313830238276944E-3</v>
      </c>
      <c r="N9" s="9">
        <f>('Muestra X´s'!N31/'Muestra X´s'!N19)</f>
        <v>3.6583642450055778E-3</v>
      </c>
    </row>
    <row r="10" spans="1:14" x14ac:dyDescent="0.2">
      <c r="A10" s="39"/>
      <c r="B10" s="2" t="s">
        <v>10</v>
      </c>
      <c r="C10" s="9">
        <f>('Muestra X´s'!C32/'Muestra X´s'!$C$12)</f>
        <v>1.0533603169135378E-2</v>
      </c>
      <c r="D10" s="9">
        <f>('Muestra X´s'!D32/'Muestra X´s'!D20)</f>
        <v>1.2937731930684641E-2</v>
      </c>
      <c r="E10" s="9">
        <f>('Muestra X´s'!E32/'Muestra X´s'!E20)</f>
        <v>1.5692968894058242E-2</v>
      </c>
      <c r="F10" s="9">
        <f>('Muestra X´s'!F32/'Muestra X´s'!F20)</f>
        <v>1.8084853991570126E-2</v>
      </c>
      <c r="G10" s="9">
        <f>('Muestra X´s'!G32/'Muestra X´s'!G20)</f>
        <v>1.896300854700855E-2</v>
      </c>
      <c r="H10" s="9">
        <f>('Muestra X´s'!H32/'Muestra X´s'!H20)</f>
        <v>1.7373287584832354E-2</v>
      </c>
      <c r="I10" s="9">
        <f>('Muestra X´s'!I32/'Muestra X´s'!I20)</f>
        <v>1.8534423994546693E-2</v>
      </c>
      <c r="J10" s="9">
        <f>('Muestra X´s'!J32/'Muestra X´s'!J20)</f>
        <v>1.9738582209155458E-2</v>
      </c>
      <c r="K10" s="9">
        <f>('Muestra X´s'!K32/'Muestra X´s'!K20)</f>
        <v>1.7214534430916348E-2</v>
      </c>
      <c r="L10" s="9">
        <f>('Muestra X´s'!L32/'Muestra X´s'!L20)</f>
        <v>1.9177437463511027E-2</v>
      </c>
      <c r="M10" s="9">
        <f>('Muestra X´s'!M32/'Muestra X´s'!M20)</f>
        <v>1.6420812482983296E-2</v>
      </c>
      <c r="N10" s="9">
        <f>('Muestra X´s'!N32/'Muestra X´s'!N20)</f>
        <v>1.5022265286708681E-2</v>
      </c>
    </row>
    <row r="11" spans="1:14" x14ac:dyDescent="0.2">
      <c r="A11" s="39"/>
      <c r="B11" s="2" t="s">
        <v>11</v>
      </c>
      <c r="C11" s="9">
        <f>('Muestra X´s'!C33/'Muestra X´s'!C21)</f>
        <v>2.1063420158550397E-3</v>
      </c>
      <c r="D11" s="9">
        <f>('Muestra X´s'!D33/'Muestra X´s'!D21)</f>
        <v>2.874106827025115E-3</v>
      </c>
      <c r="E11" s="9">
        <f>('Muestra X´s'!E33/'Muestra X´s'!$E21)</f>
        <v>2.3457919999999998E-3</v>
      </c>
      <c r="F11" s="9">
        <f>('Muestra X´s'!F33/'Muestra X´s'!F21)</f>
        <v>2.4444255800792304E-3</v>
      </c>
      <c r="G11" s="9">
        <f>('Muestra X´s'!G33/'Muestra X´s'!G21)</f>
        <v>2.3929842308836658E-3</v>
      </c>
      <c r="H11" s="9">
        <f>('Muestra X´s'!H33/'Muestra X´s'!H21)</f>
        <v>5.8454275092936804E-2</v>
      </c>
      <c r="I11" s="9">
        <f>('Muestra X´s'!I33/'Muestra X´s'!I21)</f>
        <v>5.9888619854721548E-2</v>
      </c>
      <c r="J11" s="9">
        <f>('Muestra X´s'!J33/'Muestra X´s'!J21)</f>
        <v>6.0761454694883914E-2</v>
      </c>
      <c r="K11" s="9">
        <f>('Muestra X´s'!K33/'Muestra X´s'!K21)</f>
        <v>5.3912804399057337E-2</v>
      </c>
      <c r="L11" s="9">
        <f>('Muestra X´s'!L33/'Muestra X´s'!$L21)</f>
        <v>1.3357005494505494E-2</v>
      </c>
      <c r="M11" s="9">
        <f>('Muestra X´s'!M33/'Muestra X´s'!M21)</f>
        <v>7.1098141432456938E-3</v>
      </c>
      <c r="N11" s="9">
        <f>('Muestra X´s'!N33/'Muestra X´s'!N21)</f>
        <v>1.2517880105866784E-2</v>
      </c>
    </row>
    <row r="12" spans="1:14" x14ac:dyDescent="0.2">
      <c r="A12" s="39"/>
      <c r="B12" s="2" t="s">
        <v>12</v>
      </c>
      <c r="C12" s="9">
        <f>('Muestra X´s'!C34/'Muestra X´s'!C22)</f>
        <v>2.0796021636712615E-2</v>
      </c>
      <c r="D12" s="9">
        <f>('Muestra X´s'!D34/'Muestra X´s'!D22)</f>
        <v>2.3991142043657071E-2</v>
      </c>
      <c r="E12" s="9">
        <f>('Muestra X´s'!E34/'Muestra X´s'!E22)</f>
        <v>1.9624230881922063E-2</v>
      </c>
      <c r="F12" s="9">
        <f>('Muestra X´s'!F34/'Muestra X´s'!F22)</f>
        <v>2.351581227436823E-2</v>
      </c>
      <c r="G12" s="9">
        <f>('Muestra X´s'!G34/'Muestra X´s'!G22)</f>
        <v>2.1850176782557455E-2</v>
      </c>
      <c r="H12" s="9">
        <f>('Muestra X´s'!H34/'Muestra X´s'!H22)</f>
        <v>2.1319140025129135E-2</v>
      </c>
      <c r="I12" s="9">
        <f>('Muestra X´s'!I34/'Muestra X´s'!I22)</f>
        <v>2.2735998974753299E-2</v>
      </c>
      <c r="J12" s="9">
        <f>('Muestra X´s'!J34/'Muestra X´s'!J22)</f>
        <v>2.2153826595474192E-2</v>
      </c>
      <c r="K12" s="9">
        <f>('Muestra X´s'!K34/'Muestra X´s'!K22)</f>
        <v>2.1612514574426738E-2</v>
      </c>
      <c r="L12" s="9">
        <f>('Muestra X´s'!L34/'Muestra X´s'!L22)</f>
        <v>1.2185170447008887E-2</v>
      </c>
      <c r="M12" s="9">
        <f>('Muestra X´s'!M34/'Muestra X´s'!M22)</f>
        <v>1.0898548922056385E-2</v>
      </c>
      <c r="N12" s="9">
        <f>('Muestra X´s'!N34/'Muestra X´s'!N22)</f>
        <v>1.0230247004608294E-2</v>
      </c>
    </row>
    <row r="13" spans="1:14" x14ac:dyDescent="0.2">
      <c r="A13" s="39" t="s">
        <v>15</v>
      </c>
      <c r="B13" s="2" t="s">
        <v>2</v>
      </c>
      <c r="C13" s="9">
        <f>('Muestra X´s'!C36/'Muestra X´s'!C12)</f>
        <v>7.4080261798139865E-3</v>
      </c>
      <c r="D13" s="9">
        <f>('Muestra X´s'!D36/'Muestra X´s'!D12)</f>
        <v>7.2612676709871002E-3</v>
      </c>
      <c r="E13" s="9">
        <f>('Muestra X´s'!E36/'Muestra X´s'!E12)</f>
        <v>6.6904933011652382E-3</v>
      </c>
      <c r="F13" s="9">
        <f>('Muestra X´s'!F36/'Muestra X´s'!F12)</f>
        <v>7.1058958188881926E-3</v>
      </c>
      <c r="G13" s="9">
        <f>('Muestra X´s'!G36/'Muestra X´s'!G12)</f>
        <v>6.6477537742226228E-3</v>
      </c>
      <c r="H13" s="9">
        <f>('Muestra X´s'!H36/'Muestra X´s'!H12)</f>
        <v>7.7323711863791916E-3</v>
      </c>
      <c r="I13" s="9">
        <f>('Muestra X´s'!I36/'Muestra X´s'!I12)</f>
        <v>8.2439201451905628E-3</v>
      </c>
      <c r="J13" s="9">
        <f>('Muestra X´s'!J36/'Muestra X´s'!J12)</f>
        <v>6.8834159467497519E-3</v>
      </c>
      <c r="K13" s="9">
        <f>('Muestra X´s'!K36/'Muestra X´s'!K12)</f>
        <v>6.4062251627406488E-3</v>
      </c>
      <c r="L13" s="9">
        <f>('Muestra X´s'!L36/'Muestra X´s'!L12)</f>
        <v>4.8884986156302419E-3</v>
      </c>
      <c r="M13" s="9">
        <f>('Muestra X´s'!M36/'Muestra X´s'!M12)</f>
        <v>3.8622042823619235E-3</v>
      </c>
      <c r="N13" s="9">
        <f>('Muestra X´s'!N36/'Muestra X´s'!N12)</f>
        <v>3.612141426309307E-3</v>
      </c>
    </row>
    <row r="14" spans="1:14" x14ac:dyDescent="0.2">
      <c r="A14" s="39"/>
      <c r="B14" s="2" t="s">
        <v>3</v>
      </c>
      <c r="C14" s="9">
        <f>('Muestra X´s'!C37/'Muestra X´s'!C13)</f>
        <v>1.607400214498971E-3</v>
      </c>
      <c r="D14" s="9">
        <f>('Muestra X´s'!D37/'Muestra X´s'!D13)</f>
        <v>1.6131857465762531E-3</v>
      </c>
      <c r="E14" s="9">
        <f>('Muestra X´s'!E37/'Muestra X´s'!E13)</f>
        <v>1.6991225447352684E-3</v>
      </c>
      <c r="F14" s="9">
        <f>('Muestra X´s'!F37/'Muestra X´s'!F13)</f>
        <v>1.725409042148786E-3</v>
      </c>
      <c r="G14" s="9">
        <f>('Muestra X´s'!G37/'Muestra X´s'!G13)</f>
        <v>1.8346882042716759E-3</v>
      </c>
      <c r="H14" s="9">
        <f>('Muestra X´s'!H37/'Muestra X´s'!H13)</f>
        <v>1.7244147402631443E-3</v>
      </c>
      <c r="I14" s="9">
        <f>('Muestra X´s'!I37/'Muestra X´s'!I13)</f>
        <v>1.7711225685493322E-3</v>
      </c>
      <c r="J14" s="9">
        <f>('Muestra X´s'!J37/'Muestra X´s'!J13)</f>
        <v>1.9450385752919149E-3</v>
      </c>
      <c r="K14" s="9">
        <f>('Muestra X´s'!K37/'Muestra X´s'!K13)</f>
        <v>1.8281166686228811E-3</v>
      </c>
      <c r="L14" s="9">
        <f>('Muestra X´s'!L37/'Muestra X´s'!L13)</f>
        <v>1.8204413744186609E-3</v>
      </c>
      <c r="M14" s="9">
        <f>('Muestra X´s'!M37/'Muestra X´s'!M13)</f>
        <v>2.0330030050308943E-3</v>
      </c>
      <c r="N14" s="9">
        <f>('Muestra X´s'!N37/'Muestra X´s'!N13)</f>
        <v>2.2037390931413216E-3</v>
      </c>
    </row>
    <row r="15" spans="1:14" x14ac:dyDescent="0.2">
      <c r="A15" s="39"/>
      <c r="B15" s="2" t="s">
        <v>4</v>
      </c>
      <c r="C15" s="9">
        <f>('Muestra X´s'!C38/'Muestra X´s'!C14)</f>
        <v>1.3608704746705506E-3</v>
      </c>
      <c r="D15" s="9">
        <f>('Muestra X´s'!D38/'Muestra X´s'!D14)</f>
        <v>1.3034202236993139E-3</v>
      </c>
      <c r="E15" s="9">
        <f>('Muestra X´s'!E38/'Muestra X´s'!E14)</f>
        <v>1.2935632501797664E-3</v>
      </c>
      <c r="F15" s="9">
        <f>('Muestra X´s'!F38/'Muestra X´s'!F14)</f>
        <v>1.3052404178412859E-3</v>
      </c>
      <c r="G15" s="9">
        <f>('Muestra X´s'!G38/'Muestra X´s'!G14)</f>
        <v>1.1546927496259537E-3</v>
      </c>
      <c r="H15" s="9">
        <f>('Muestra X´s'!H38/'Muestra X´s'!H14)</f>
        <v>1.5545138680584719E-3</v>
      </c>
      <c r="I15" s="9">
        <f>('Muestra X´s'!I38/'Muestra X´s'!I14)</f>
        <v>1.6501353790613718E-3</v>
      </c>
      <c r="J15" s="9">
        <f>('Muestra X´s'!J38/'Muestra X´s'!J14)</f>
        <v>1.6657985926571569E-3</v>
      </c>
      <c r="K15" s="9">
        <f>('Muestra X´s'!K38/'Muestra X´s'!K14)</f>
        <v>1.649185277940687E-3</v>
      </c>
      <c r="L15" s="9">
        <f>('Muestra X´s'!L38/'Muestra X´s'!L14)</f>
        <v>1.4213292134301098E-3</v>
      </c>
      <c r="M15" s="9">
        <f>('Muestra X´s'!M38/'Muestra X´s'!M14)</f>
        <v>1.4964652870621126E-3</v>
      </c>
      <c r="N15" s="9">
        <f>('Muestra X´s'!N38/'Muestra X´s'!N14)</f>
        <v>1.4646205110629884E-3</v>
      </c>
    </row>
    <row r="16" spans="1:14" x14ac:dyDescent="0.2">
      <c r="A16" s="39"/>
      <c r="B16" s="2" t="s">
        <v>5</v>
      </c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x14ac:dyDescent="0.2">
      <c r="A17" s="39"/>
      <c r="B17" s="2" t="s">
        <v>6</v>
      </c>
      <c r="C17" s="9">
        <f>('Muestra X´s'!C40/'Muestra X´s'!C16)</f>
        <v>2.4470959027465106E-3</v>
      </c>
      <c r="D17" s="9">
        <f>('Muestra X´s'!D40/'Muestra X´s'!D16)</f>
        <v>2.3402940813048315E-3</v>
      </c>
      <c r="E17" s="9">
        <f>('Muestra X´s'!E40/'Muestra X´s'!E16)</f>
        <v>2.4625889825867922E-3</v>
      </c>
      <c r="F17" s="9">
        <f>('Muestra X´s'!F40/'Muestra X´s'!F16)</f>
        <v>2.280392156862745E-3</v>
      </c>
      <c r="G17" s="9">
        <f>('Muestra X´s'!G40/'Muestra X´s'!G16)</f>
        <v>2.2526539487990513E-3</v>
      </c>
      <c r="H17" s="9">
        <f>('Muestra X´s'!H40/'Muestra X´s'!H16)</f>
        <v>2.8338093821283347E-3</v>
      </c>
      <c r="I17" s="9">
        <f>('Muestra X´s'!I40/'Muestra X´s'!I16)</f>
        <v>3.0641909814323608E-3</v>
      </c>
      <c r="J17" s="9">
        <f>('Muestra X´s'!J40/'Muestra X´s'!J16)</f>
        <v>2.6796094535702312E-3</v>
      </c>
      <c r="K17" s="9">
        <f>('Muestra X´s'!K40/'Muestra X´s'!K16)</f>
        <v>2.4386979537015089E-3</v>
      </c>
      <c r="L17" s="9">
        <f>('Muestra X´s'!L40/'Muestra X´s'!L16)</f>
        <v>1.8228598581767673E-3</v>
      </c>
      <c r="M17" s="9">
        <f>('Muestra X´s'!M40/'Muestra X´s'!M16)</f>
        <v>2.458337531486146E-3</v>
      </c>
      <c r="N17" s="9">
        <f>('Muestra X´s'!N40/'Muestra X´s'!N16)</f>
        <v>2.5029806563039727E-3</v>
      </c>
    </row>
    <row r="18" spans="1:14" x14ac:dyDescent="0.2">
      <c r="A18" s="39"/>
      <c r="B18" s="2" t="s">
        <v>7</v>
      </c>
      <c r="C18" s="9">
        <f>('Muestra X´s'!C41/'Muestra X´s'!C17)</f>
        <v>2.2257238857458259E-4</v>
      </c>
      <c r="D18" s="9">
        <f>('Muestra X´s'!D41/'Muestra X´s'!D17)</f>
        <v>1.3798663381123059E-4</v>
      </c>
      <c r="E18" s="9">
        <f>('Muestra X´s'!E41/'Muestra X´s'!E17)</f>
        <v>9.5590384781668833E-5</v>
      </c>
      <c r="F18" s="9">
        <f>('Muestra X´s'!F41/'Muestra X´s'!F17)</f>
        <v>2.0315094659988117E-4</v>
      </c>
      <c r="G18" s="9">
        <f>('Muestra X´s'!G41/'Muestra X´s'!G17)</f>
        <v>1.6721061264634031E-4</v>
      </c>
      <c r="H18" s="9">
        <f>('Muestra X´s'!H41/'Muestra X´s'!H17)</f>
        <v>2.8663225147928996E-4</v>
      </c>
      <c r="I18" s="9">
        <f>('Muestra X´s'!I41/'Muestra X´s'!I17)</f>
        <v>3.6609187647470632E-4</v>
      </c>
      <c r="J18" s="9">
        <f>('Muestra X´s'!J41/'Muestra X´s'!J17)</f>
        <v>4.1588804784032106E-4</v>
      </c>
      <c r="K18" s="9">
        <f>('Muestra X´s'!K41/'Muestra X´s'!K17)</f>
        <v>3.4871978881128885E-4</v>
      </c>
      <c r="L18" s="9">
        <f>('Muestra X´s'!L41/'Muestra X´s'!L17)</f>
        <v>3.1706474592647899E-4</v>
      </c>
      <c r="M18" s="9">
        <f>('Muestra X´s'!M41/'Muestra X´s'!M17)</f>
        <v>3.9747300491484736E-4</v>
      </c>
      <c r="N18" s="9">
        <f>('Muestra X´s'!N41/'Muestra X´s'!N17)</f>
        <v>4.0992600471125707E-4</v>
      </c>
    </row>
    <row r="19" spans="1:14" x14ac:dyDescent="0.2">
      <c r="A19" s="39"/>
      <c r="B19" s="2" t="s">
        <v>8</v>
      </c>
      <c r="C19" s="9">
        <f>('Muestra X´s'!C42/'Muestra X´s'!C18)</f>
        <v>3.2878714076960548E-4</v>
      </c>
      <c r="D19" s="9">
        <f>('Muestra X´s'!D42/'Muestra X´s'!D18)</f>
        <v>3.0824166620135131E-4</v>
      </c>
      <c r="E19" s="9">
        <f>('Muestra X´s'!E42/'Muestra X´s'!E18)</f>
        <v>2.8908542049903307E-4</v>
      </c>
      <c r="F19" s="9">
        <f>('Muestra X´s'!F42/'Muestra X´s'!F18)</f>
        <v>2.7815765312814235E-4</v>
      </c>
      <c r="G19" s="9">
        <f>('Muestra X´s'!G42/'Muestra X´s'!G18)</f>
        <v>2.6808500996918617E-4</v>
      </c>
      <c r="H19" s="9">
        <f>('Muestra X´s'!H42/'Muestra X´s'!H18)</f>
        <v>2.7311855450438933E-4</v>
      </c>
      <c r="I19" s="9">
        <f>('Muestra X´s'!I42/'Muestra X´s'!I18)</f>
        <v>2.7837297917206172E-4</v>
      </c>
      <c r="J19" s="9">
        <f>('Muestra X´s'!J42/'Muestra X´s'!J18)</f>
        <v>2.7525551175354066E-4</v>
      </c>
      <c r="K19" s="9">
        <f>('Muestra X´s'!K42/'Muestra X´s'!K18)</f>
        <v>2.6460963227222829E-4</v>
      </c>
      <c r="L19" s="9">
        <f>('Muestra X´s'!L42/'Muestra X´s'!L18)</f>
        <v>2.7675246001474403E-4</v>
      </c>
      <c r="M19" s="9">
        <f>('Muestra X´s'!M42/'Muestra X´s'!M18)</f>
        <v>2.8203658379492467E-4</v>
      </c>
      <c r="N19" s="9">
        <f>('Muestra X´s'!N42/'Muestra X´s'!N18)</f>
        <v>2.8874308730815766E-4</v>
      </c>
    </row>
    <row r="20" spans="1:14" x14ac:dyDescent="0.2">
      <c r="A20" s="39"/>
      <c r="B20" s="2" t="s">
        <v>9</v>
      </c>
      <c r="C20" s="9">
        <f>('Muestra X´s'!C43/'Muestra X´s'!C19)</f>
        <v>1.0950860920617691E-3</v>
      </c>
      <c r="D20" s="9">
        <f>('Muestra X´s'!D43/'Muestra X´s'!D19)</f>
        <v>9.3679864492907051E-4</v>
      </c>
      <c r="E20" s="9">
        <f>('Muestra X´s'!E43/'Muestra X´s'!E19)</f>
        <v>8.2150317572335916E-4</v>
      </c>
      <c r="F20" s="9">
        <f>('Muestra X´s'!F43/'Muestra X´s'!F19)</f>
        <v>1.0406859952627951E-3</v>
      </c>
      <c r="G20" s="9">
        <f>('Muestra X´s'!G43/'Muestra X´s'!G19)</f>
        <v>9.2608845239584641E-4</v>
      </c>
      <c r="H20" s="9">
        <f>('Muestra X´s'!H43/'Muestra X´s'!H19)</f>
        <v>1.0597834633762778E-3</v>
      </c>
      <c r="I20" s="9">
        <f>('Muestra X´s'!I43/'Muestra X´s'!I19)</f>
        <v>1.107836900696092E-3</v>
      </c>
      <c r="J20" s="9">
        <f>('Muestra X´s'!J43/'Muestra X´s'!J19)</f>
        <v>9.9500735294117651E-4</v>
      </c>
      <c r="K20" s="9">
        <f>('Muestra X´s'!K43/'Muestra X´s'!K19)</f>
        <v>9.7635559587254796E-4</v>
      </c>
      <c r="L20" s="9">
        <f>('Muestra X´s'!L43/'Muestra X´s'!L19)</f>
        <v>9.2437971296521521E-4</v>
      </c>
      <c r="M20" s="9">
        <f>('Muestra X´s'!M43/'Muestra X´s'!M19)</f>
        <v>9.6120156024760456E-4</v>
      </c>
      <c r="N20" s="9">
        <f>('Muestra X´s'!N43/'Muestra X´s'!N19)</f>
        <v>1.0157165987222392E-3</v>
      </c>
    </row>
    <row r="21" spans="1:14" x14ac:dyDescent="0.2">
      <c r="A21" s="39"/>
      <c r="B21" s="2" t="s">
        <v>10</v>
      </c>
      <c r="C21" s="9">
        <f>('Muestra X´s'!C44/'Muestra X´s'!C20)</f>
        <v>2.1311134194382923E-3</v>
      </c>
      <c r="D21" s="9">
        <f>('Muestra X´s'!D44/'Muestra X´s'!D20)</f>
        <v>2.1044071085690942E-3</v>
      </c>
      <c r="E21" s="9">
        <f>('Muestra X´s'!E44/'Muestra X´s'!E20)</f>
        <v>2.212412589892342E-3</v>
      </c>
      <c r="F21" s="9">
        <f>('Muestra X´s'!F44/'Muestra X´s'!F20)</f>
        <v>1.9904343656141944E-3</v>
      </c>
      <c r="G21" s="9">
        <f>('Muestra X´s'!G44/'Muestra X´s'!G20)</f>
        <v>1.6707418803418804E-3</v>
      </c>
      <c r="H21" s="9">
        <f>('Muestra X´s'!H44/'Muestra X´s'!H20)</f>
        <v>2.3979425789035498E-3</v>
      </c>
      <c r="I21" s="9">
        <f>('Muestra X´s'!I44/'Muestra X´s'!I20)</f>
        <v>2.6316082855069593E-3</v>
      </c>
      <c r="J21" s="9">
        <f>('Muestra X´s'!J44/'Muestra X´s'!J20)</f>
        <v>2.7358300519014617E-3</v>
      </c>
      <c r="K21" s="9">
        <f>('Muestra X´s'!K44/'Muestra X´s'!K20)</f>
        <v>2.7482466604229309E-3</v>
      </c>
      <c r="L21" s="9">
        <f>('Muestra X´s'!L44/'Muestra X´s'!L20)</f>
        <v>2.278042843670005E-3</v>
      </c>
      <c r="M21" s="9">
        <f>('Muestra X´s'!M44/'Muestra X´s'!M20)</f>
        <v>2.3612854768901449E-3</v>
      </c>
      <c r="N21" s="9">
        <f>('Muestra X´s'!N44/'Muestra X´s'!N20)</f>
        <v>2.2375677902073598E-3</v>
      </c>
    </row>
    <row r="22" spans="1:14" x14ac:dyDescent="0.2">
      <c r="A22" s="39"/>
      <c r="B22" s="2" t="s">
        <v>11</v>
      </c>
      <c r="C22" s="9">
        <f>('Muestra X´s'!C45/'Muestra X´s'!C21)</f>
        <v>2.6123065307663272E-3</v>
      </c>
      <c r="D22" s="9">
        <f>('Muestra X´s'!D45/'Muestra X´s'!D21)</f>
        <v>2.7747081712062257E-3</v>
      </c>
      <c r="E22" s="9">
        <f>('Muestra X´s'!E45/'Muestra X´s'!E21)</f>
        <v>2.703712E-3</v>
      </c>
      <c r="F22" s="9">
        <f>('Muestra X´s'!F45/'Muestra X´s'!F21)</f>
        <v>4.9159592529711383E-4</v>
      </c>
      <c r="G22" s="9">
        <f>('Muestra X´s'!G45/'Muestra X´s'!G21)</f>
        <v>4.3192502231478727E-4</v>
      </c>
      <c r="H22" s="9">
        <f>('Muestra X´s'!H45/'Muestra X´s'!H21)</f>
        <v>6.9960346964064433E-4</v>
      </c>
      <c r="I22" s="9">
        <f>('Muestra X´s'!I45/'Muestra X´s'!I21)</f>
        <v>5.7904468412942989E-4</v>
      </c>
      <c r="J22" s="9">
        <f>('Muestra X´s'!J45/'Muestra X´s'!J21)</f>
        <v>6.3788781590302034E-4</v>
      </c>
      <c r="K22" s="9">
        <f>('Muestra X´s'!K45/'Muestra X´s'!K21)</f>
        <v>7.709347996857816E-4</v>
      </c>
      <c r="L22" s="9">
        <f>('Muestra X´s'!L45/'Muestra X´s'!L21)</f>
        <v>7.8441915227629505E-4</v>
      </c>
      <c r="M22" s="9">
        <f>('Muestra X´s'!M45/'Muestra X´s'!M21)</f>
        <v>6.8402085222121485E-4</v>
      </c>
      <c r="N22" s="9">
        <f>('Muestra X´s'!N45/'Muestra X´s'!N21)</f>
        <v>4.9776237318041464E-4</v>
      </c>
    </row>
    <row r="23" spans="1:14" x14ac:dyDescent="0.2">
      <c r="A23" s="39"/>
      <c r="B23" s="2" t="s">
        <v>12</v>
      </c>
    </row>
    <row r="24" spans="1:14" x14ac:dyDescent="0.2">
      <c r="A24" s="39" t="s">
        <v>20</v>
      </c>
      <c r="B24" s="2" t="s">
        <v>2</v>
      </c>
      <c r="C24" s="9">
        <f>'Muestra X´s'!C48/'Muestra X´s'!C12</f>
        <v>1.355046503616948E-3</v>
      </c>
      <c r="D24" s="9">
        <f>'Muestra X´s'!D48/'Muestra X´s'!D12</f>
        <v>1.4006712655056145E-3</v>
      </c>
      <c r="E24" s="9">
        <f>'Muestra X´s'!E48/'Muestra X´s'!E12</f>
        <v>1.4257609978953853E-3</v>
      </c>
      <c r="F24" s="9">
        <f>'Muestra X´s'!F48/'Muestra X´s'!F12</f>
        <v>1.3027151363071065E-3</v>
      </c>
      <c r="G24" s="9">
        <f>'Muestra X´s'!G48/'Muestra X´s'!G12</f>
        <v>1.5206455610635421E-3</v>
      </c>
      <c r="H24" s="9">
        <f>'Muestra X´s'!H48/'Muestra X´s'!H12</f>
        <v>1.3828917614907431E-3</v>
      </c>
      <c r="I24" s="9">
        <f>'Muestra X´s'!I48/'Muestra X´s'!I12</f>
        <v>1.6336262228321013E-3</v>
      </c>
      <c r="J24" s="9">
        <f>'Muestra X´s'!J48/'Muestra X´s'!J12</f>
        <v>1.6238602072053423E-3</v>
      </c>
      <c r="K24" s="9">
        <f>'Muestra X´s'!K48/'Muestra X´s'!K12</f>
        <v>1.8256890508304832E-3</v>
      </c>
      <c r="L24" s="9">
        <f>'Muestra X´s'!L48/'Muestra X´s'!L12</f>
        <v>1.7884137345647822E-3</v>
      </c>
      <c r="M24" s="9">
        <f>'Muestra X´s'!M48/'Muestra X´s'!M12</f>
        <v>1.7978172754117873E-3</v>
      </c>
      <c r="N24" s="9">
        <f>'Muestra X´s'!N48/'Muestra X´s'!N12</f>
        <v>1.8364905284147558E-3</v>
      </c>
    </row>
    <row r="25" spans="1:14" x14ac:dyDescent="0.2">
      <c r="A25" s="39"/>
      <c r="B25" s="2" t="s">
        <v>3</v>
      </c>
      <c r="C25" s="9">
        <f>'Muestra X´s'!C49/'Muestra X´s'!C13</f>
        <v>2.2310356821936867E-3</v>
      </c>
      <c r="D25" s="9">
        <f>'Muestra X´s'!D49/'Muestra X´s'!D13</f>
        <v>2.5465895492620661E-3</v>
      </c>
      <c r="E25" s="9">
        <f>'Muestra X´s'!E49/'Muestra X´s'!E13</f>
        <v>2.2915612493674964E-3</v>
      </c>
      <c r="F25" s="9">
        <f>'Muestra X´s'!F49/'Muestra X´s'!F13</f>
        <v>2.4391409854504927E-3</v>
      </c>
      <c r="G25" s="9">
        <f>'Muestra X´s'!G49/'Muestra X´s'!G13</f>
        <v>2.7913811446809975E-3</v>
      </c>
      <c r="H25" s="9">
        <f>'Muestra X´s'!H49/'Muestra X´s'!H13</f>
        <v>2.9318865649735283E-3</v>
      </c>
      <c r="I25" s="9">
        <f>'Muestra X´s'!I49/'Muestra X´s'!I13</f>
        <v>2.8215983126318256E-3</v>
      </c>
      <c r="J25" s="9">
        <f>'Muestra X´s'!J49/'Muestra X´s'!J13</f>
        <v>3.1296817199243871E-3</v>
      </c>
      <c r="K25" s="9">
        <f>'Muestra X´s'!K49/'Muestra X´s'!K13</f>
        <v>3.0271382819966799E-3</v>
      </c>
      <c r="L25" s="9">
        <f>'Muestra X´s'!L49/'Muestra X´s'!L13</f>
        <v>3.0829632376054876E-3</v>
      </c>
      <c r="M25" s="9">
        <f>'Muestra X´s'!M49/'Muestra X´s'!M13</f>
        <v>3.5834909004963367E-3</v>
      </c>
      <c r="N25" s="9">
        <f>'Muestra X´s'!N49/'Muestra X´s'!N13</f>
        <v>3.8939426618442444E-3</v>
      </c>
    </row>
    <row r="26" spans="1:14" x14ac:dyDescent="0.2">
      <c r="A26" s="39"/>
      <c r="B26" s="2" t="s">
        <v>4</v>
      </c>
      <c r="C26" s="9">
        <f>'Muestra X´s'!C50/'Muestra X´s'!C14</f>
        <v>5.1827175605636861E-4</v>
      </c>
      <c r="D26" s="9">
        <f>'Muestra X´s'!D50/'Muestra X´s'!D14</f>
        <v>6.2055871439630546E-4</v>
      </c>
      <c r="E26" s="9">
        <f>'Muestra X´s'!E50/'Muestra X´s'!E14</f>
        <v>4.8180209082360746E-4</v>
      </c>
      <c r="F26" s="9">
        <f>'Muestra X´s'!F50/'Muestra X´s'!F14</f>
        <v>5.2543392549060555E-4</v>
      </c>
      <c r="G26" s="9">
        <f>'Muestra X´s'!G50/'Muestra X´s'!G14</f>
        <v>5.7194733002859262E-4</v>
      </c>
      <c r="H26" s="9">
        <f>'Muestra X´s'!H50/'Muestra X´s'!H14</f>
        <v>5.798488211650369E-4</v>
      </c>
      <c r="I26" s="9">
        <f>'Muestra X´s'!I50/'Muestra X´s'!I14</f>
        <v>4.8555956678700361E-4</v>
      </c>
      <c r="J26" s="9">
        <f>'Muestra X´s'!J50/'Muestra X´s'!J14</f>
        <v>6.1173919513595105E-4</v>
      </c>
      <c r="K26" s="9">
        <f>'Muestra X´s'!K50/'Muestra X´s'!K14</f>
        <v>6.4876602894323892E-4</v>
      </c>
      <c r="L26" s="9">
        <f>'Muestra X´s'!L50/'Muestra X´s'!L14</f>
        <v>5.482497068018344E-4</v>
      </c>
      <c r="M26" s="9">
        <f>'Muestra X´s'!M50/'Muestra X´s'!M14</f>
        <v>5.8519305703152666E-4</v>
      </c>
      <c r="N26" s="9">
        <f>'Muestra X´s'!N50/'Muestra X´s'!N14</f>
        <v>5.7542227662178702E-4</v>
      </c>
    </row>
    <row r="27" spans="1:14" x14ac:dyDescent="0.2">
      <c r="A27" s="39"/>
      <c r="B27" s="2" t="s">
        <v>5</v>
      </c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x14ac:dyDescent="0.2">
      <c r="A28" s="39"/>
      <c r="B28" s="2" t="s">
        <v>6</v>
      </c>
      <c r="C28" s="9">
        <f>'Muestra X´s'!C52/'Muestra X´s'!C16</f>
        <v>0</v>
      </c>
      <c r="D28" s="9">
        <f>'Muestra X´s'!D52/'Muestra X´s'!D16</f>
        <v>0</v>
      </c>
      <c r="E28" s="9">
        <f>'Muestra X´s'!E52/'Muestra X´s'!E16</f>
        <v>0</v>
      </c>
      <c r="F28" s="9">
        <f>'Muestra X´s'!F52/'Muestra X´s'!F16</f>
        <v>0</v>
      </c>
      <c r="G28" s="9">
        <f>'Muestra X´s'!G52/'Muestra X´s'!G16</f>
        <v>0</v>
      </c>
      <c r="H28" s="9">
        <f>'Muestra X´s'!H52/'Muestra X´s'!H16</f>
        <v>4.9588416145988301E-7</v>
      </c>
      <c r="I28" s="9">
        <f>'Muestra X´s'!I52/'Muestra X´s'!I16</f>
        <v>0</v>
      </c>
      <c r="J28" s="9">
        <f>'Muestra X´s'!J52/'Muestra X´s'!J16</f>
        <v>7.7941669460274896E-6</v>
      </c>
      <c r="K28" s="9">
        <f>'Muestra X´s'!K52/'Muestra X´s'!K16</f>
        <v>4.8747728529667379E-5</v>
      </c>
      <c r="L28" s="9">
        <f>'Muestra X´s'!L52/'Muestra X´s'!L16</f>
        <v>1.5425104174281745E-5</v>
      </c>
      <c r="M28" s="9">
        <f>'Muestra X´s'!M52/'Muestra X´s'!M16</f>
        <v>1.9563392107472714E-5</v>
      </c>
      <c r="N28" s="9">
        <f>'Muestra X´s'!N52/'Muestra X´s'!N16</f>
        <v>3.0923595690435064E-5</v>
      </c>
    </row>
    <row r="29" spans="1:14" x14ac:dyDescent="0.2">
      <c r="A29" s="39"/>
      <c r="B29" s="2" t="s">
        <v>7</v>
      </c>
      <c r="C29" s="9">
        <f>'Muestra X´s'!C53/'Muestra X´s'!C17</f>
        <v>1.8660595188813763E-4</v>
      </c>
      <c r="D29" s="9">
        <f>'Muestra X´s'!D53/'Muestra X´s'!D17</f>
        <v>2.67734468339307E-4</v>
      </c>
      <c r="E29" s="9">
        <f>'Muestra X´s'!E53/'Muestra X´s'!E17</f>
        <v>2.4182158812509008E-4</v>
      </c>
      <c r="F29" s="9">
        <f>'Muestra X´s'!F53/'Muestra X´s'!F17</f>
        <v>2.2206186150493818E-4</v>
      </c>
      <c r="G29" s="9">
        <f>'Muestra X´s'!G53/'Muestra X´s'!G17</f>
        <v>1.9289952092388718E-4</v>
      </c>
      <c r="H29" s="9">
        <f>'Muestra X´s'!H53/'Muestra X´s'!H17</f>
        <v>1.645266272189349E-4</v>
      </c>
      <c r="I29" s="9">
        <f>'Muestra X´s'!I53/'Muestra X´s'!I17</f>
        <v>1.9291103793398504E-4</v>
      </c>
      <c r="J29" s="9">
        <f>'Muestra X´s'!J53/'Muestra X´s'!J17</f>
        <v>1.9571760481571442E-4</v>
      </c>
      <c r="K29" s="9">
        <f>'Muestra X´s'!K53/'Muestra X´s'!K17</f>
        <v>1.8442066121612282E-4</v>
      </c>
      <c r="L29" s="9">
        <f>'Muestra X´s'!L53/'Muestra X´s'!L17</f>
        <v>1.5461812112960602E-4</v>
      </c>
      <c r="M29" s="9">
        <f>'Muestra X´s'!M53/'Muestra X´s'!M17</f>
        <v>1.297519716539033E-4</v>
      </c>
      <c r="N29" s="9">
        <f>'Muestra X´s'!N53/'Muestra X´s'!N17</f>
        <v>1.1254669617150879E-4</v>
      </c>
    </row>
    <row r="30" spans="1:14" x14ac:dyDescent="0.2">
      <c r="A30" s="39"/>
      <c r="B30" s="2" t="s">
        <v>8</v>
      </c>
      <c r="C30" s="9">
        <f>'Muestra X´s'!C54/'Muestra X´s'!C18</f>
        <v>6.0521188504627373E-5</v>
      </c>
      <c r="D30" s="9">
        <f>'Muestra X´s'!D54/'Muestra X´s'!D18</f>
        <v>6.3320118376235406E-5</v>
      </c>
      <c r="E30" s="9">
        <f>'Muestra X´s'!E54/'Muestra X´s'!E18</f>
        <v>7.9147210037262396E-5</v>
      </c>
      <c r="F30" s="9">
        <f>'Muestra X´s'!F54/'Muestra X´s'!F18</f>
        <v>1.2989113802299655E-4</v>
      </c>
      <c r="G30" s="9">
        <f>'Muestra X´s'!G54/'Muestra X´s'!G18</f>
        <v>1.7695305419612107E-4</v>
      </c>
      <c r="H30" s="9">
        <f>'Muestra X´s'!H54/'Muestra X´s'!H18</f>
        <v>2.4073127077473791E-4</v>
      </c>
      <c r="I30" s="9">
        <f>'Muestra X´s'!I54/'Muestra X´s'!I18</f>
        <v>2.1826791461655138E-4</v>
      </c>
      <c r="J30" s="9">
        <f>'Muestra X´s'!J54/'Muestra X´s'!J18</f>
        <v>3.2763907139728431E-4</v>
      </c>
      <c r="K30" s="9">
        <f>'Muestra X´s'!K54/'Muestra X´s'!K18</f>
        <v>2.2790889132821076E-4</v>
      </c>
      <c r="L30" s="9">
        <f>'Muestra X´s'!L54/'Muestra X´s'!L18</f>
        <v>1.8067886791243309E-4</v>
      </c>
      <c r="M30" s="9">
        <f>'Muestra X´s'!M54/'Muestra X´s'!M18</f>
        <v>1.6871699085405128E-4</v>
      </c>
      <c r="N30" s="9">
        <f>'Muestra X´s'!N54/'Muestra X´s'!N18</f>
        <v>1.8311787556517863E-4</v>
      </c>
    </row>
    <row r="31" spans="1:14" x14ac:dyDescent="0.2">
      <c r="A31" s="39"/>
      <c r="B31" s="2" t="s">
        <v>9</v>
      </c>
      <c r="C31" s="9">
        <f>'Muestra X´s'!C55/'Muestra X´s'!C19</f>
        <v>1.1402634565099413E-3</v>
      </c>
      <c r="D31" s="9">
        <f>'Muestra X´s'!D55/'Muestra X´s'!D19</f>
        <v>1.1873809019690873E-3</v>
      </c>
      <c r="E31" s="9">
        <f>'Muestra X´s'!E55/'Muestra X´s'!E19</f>
        <v>1.0004940014114326E-3</v>
      </c>
      <c r="F31" s="9">
        <f>'Muestra X´s'!F55/'Muestra X´s'!F19</f>
        <v>8.8762630048271518E-4</v>
      </c>
      <c r="G31" s="9">
        <f>'Muestra X´s'!G55/'Muestra X´s'!G19</f>
        <v>9.7216314274990614E-4</v>
      </c>
      <c r="H31" s="9">
        <f>'Muestra X´s'!H55/'Muestra X´s'!H19</f>
        <v>8.1824230327224342E-4</v>
      </c>
      <c r="I31" s="9">
        <f>'Muestra X´s'!I55/'Muestra X´s'!I19</f>
        <v>7.7766770081080382E-4</v>
      </c>
      <c r="J31" s="9">
        <f>'Muestra X´s'!J55/'Muestra X´s'!J19</f>
        <v>8.6279411764705882E-4</v>
      </c>
      <c r="K31" s="9">
        <f>'Muestra X´s'!K55/'Muestra X´s'!K19</f>
        <v>7.3157954416600511E-4</v>
      </c>
      <c r="L31" s="9">
        <f>'Muestra X´s'!L55/'Muestra X´s'!L19</f>
        <v>5.5752858185356365E-4</v>
      </c>
      <c r="M31" s="9">
        <f>'Muestra X´s'!M55/'Muestra X´s'!M19</f>
        <v>7.3255320953107776E-4</v>
      </c>
      <c r="N31" s="9">
        <f>'Muestra X´s'!N55/'Muestra X´s'!N19</f>
        <v>6.5833079809349965E-4</v>
      </c>
    </row>
    <row r="32" spans="1:14" x14ac:dyDescent="0.2">
      <c r="A32" s="39"/>
      <c r="B32" s="2" t="s">
        <v>10</v>
      </c>
      <c r="C32" s="9">
        <f>'Muestra X´s'!C56/'Muestra X´s'!C20</f>
        <v>5.3372008701957937E-4</v>
      </c>
      <c r="D32" s="9">
        <f>'Muestra X´s'!D56/'Muestra X´s'!D20</f>
        <v>7.5693664249480816E-4</v>
      </c>
      <c r="E32" s="9">
        <f>'Muestra X´s'!E56/'Muestra X´s'!E20</f>
        <v>5.2702798541864654E-4</v>
      </c>
      <c r="F32" s="9">
        <f>'Muestra X´s'!F56/'Muestra X´s'!F20</f>
        <v>6.6660356881451761E-4</v>
      </c>
      <c r="G32" s="9">
        <f>'Muestra X´s'!G56/'Muestra X´s'!G20</f>
        <v>7.4642051282051286E-4</v>
      </c>
      <c r="H32" s="9">
        <f>'Muestra X´s'!H56/'Muestra X´s'!H20</f>
        <v>7.6086737139541337E-4</v>
      </c>
      <c r="I32" s="9">
        <f>'Muestra X´s'!I56/'Muestra X´s'!I20</f>
        <v>5.4737559645535105E-4</v>
      </c>
      <c r="J32" s="9">
        <f>'Muestra X´s'!J56/'Muestra X´s'!J20</f>
        <v>7.8812740800492478E-4</v>
      </c>
      <c r="K32" s="9">
        <f>'Muestra X´s'!K56/'Muestra X´s'!K20</f>
        <v>8.8341302311825307E-4</v>
      </c>
      <c r="L32" s="9">
        <f>'Muestra X´s'!L56/'Muestra X´s'!L20</f>
        <v>8.5710692953698292E-4</v>
      </c>
      <c r="M32" s="9">
        <f>'Muestra X´s'!M56/'Muestra X´s'!M20</f>
        <v>8.3001136011566664E-4</v>
      </c>
      <c r="N32" s="9">
        <f>'Muestra X´s'!N56/'Muestra X´s'!N20</f>
        <v>7.9685713501696743E-4</v>
      </c>
    </row>
    <row r="33" spans="1:14" x14ac:dyDescent="0.2">
      <c r="A33" s="39"/>
      <c r="B33" s="2" t="s">
        <v>11</v>
      </c>
      <c r="C33" s="9">
        <f>'Muestra X´s'!C57/'Muestra X´s'!C21</f>
        <v>1.5647414118535297E-3</v>
      </c>
      <c r="D33" s="9">
        <f>'Muestra X´s'!D57/'Muestra X´s'!D21</f>
        <v>1.6253979483551468E-3</v>
      </c>
      <c r="E33" s="9">
        <f>'Muestra X´s'!E57/'Muestra X´s'!E21</f>
        <v>1.2268800000000001E-3</v>
      </c>
      <c r="F33" s="9">
        <f>'Muestra X´s'!F57/'Muestra X´s'!F21</f>
        <v>1.2659875495189587E-3</v>
      </c>
      <c r="G33" s="9">
        <f>'Muestra X´s'!G57/'Muestra X´s'!G21</f>
        <v>9.0746801547158585E-4</v>
      </c>
      <c r="H33" s="9">
        <f>'Muestra X´s'!H57/'Muestra X´s'!H21</f>
        <v>2.086741016109046E-3</v>
      </c>
      <c r="I33" s="9">
        <f>'Muestra X´s'!I57/'Muestra X´s'!I21</f>
        <v>1.8967642526964562E-3</v>
      </c>
      <c r="J33" s="9">
        <f>'Muestra X´s'!J57/'Muestra X´s'!J21</f>
        <v>1.7365933840147935E-3</v>
      </c>
      <c r="K33" s="9">
        <f>'Muestra X´s'!K57/'Muestra X´s'!K21</f>
        <v>3.5581304006284367E-3</v>
      </c>
      <c r="L33" s="9">
        <f>'Muestra X´s'!L57/'Muestra X´s'!L21</f>
        <v>1.6275510204081633E-3</v>
      </c>
      <c r="M33" s="9">
        <f>'Muestra X´s'!M57/'Muestra X´s'!M21</f>
        <v>2.3327289211242069E-3</v>
      </c>
      <c r="N33" s="9">
        <f>'Muestra X´s'!N57/'Muestra X´s'!N21</f>
        <v>2.8339214821349805E-3</v>
      </c>
    </row>
    <row r="34" spans="1:14" x14ac:dyDescent="0.2">
      <c r="A34" s="39"/>
      <c r="B34" s="2" t="s">
        <v>12</v>
      </c>
      <c r="C34" s="9">
        <f>'Muestra X´s'!C58/'Muestra X´s'!C22</f>
        <v>1.2838946082708079E-3</v>
      </c>
      <c r="D34" s="9">
        <f>'Muestra X´s'!D58/'Muestra X´s'!D22</f>
        <v>1.1988294843403987E-3</v>
      </c>
      <c r="E34" s="9">
        <f>'Muestra X´s'!E58/'Muestra X´s'!E22</f>
        <v>1.1271608555522999E-3</v>
      </c>
      <c r="F34" s="9">
        <f>'Muestra X´s'!F58/'Muestra X´s'!F22</f>
        <v>1.1493140794223828E-3</v>
      </c>
      <c r="G34" s="9">
        <f>'Muestra X´s'!G58/'Muestra X´s'!G22</f>
        <v>1.2846199175014733E-3</v>
      </c>
      <c r="H34" s="9">
        <f>'Muestra X´s'!H58/'Muestra X´s'!H22</f>
        <v>1.2532458467122713E-3</v>
      </c>
      <c r="I34" s="9">
        <f>'Muestra X´s'!I58/'Muestra X´s'!I22</f>
        <v>1.1860822760476738E-3</v>
      </c>
      <c r="J34" s="9">
        <f>'Muestra X´s'!J58/'Muestra X´s'!J22</f>
        <v>1.2062039155860665E-3</v>
      </c>
      <c r="K34" s="9">
        <f>'Muestra X´s'!K58/'Muestra X´s'!K22</f>
        <v>1.131752817722503E-3</v>
      </c>
      <c r="L34" s="9">
        <f>'Muestra X´s'!L58/'Muestra X´s'!L22</f>
        <v>9.1245523278949466E-4</v>
      </c>
      <c r="M34" s="9">
        <f>'Muestra X´s'!M58/'Muestra X´s'!M22</f>
        <v>1.2758430071862907E-3</v>
      </c>
      <c r="N34" s="9">
        <f>'Muestra X´s'!N58/'Muestra X´s'!N22</f>
        <v>1.3273285853931014E-3</v>
      </c>
    </row>
    <row r="35" spans="1:14" x14ac:dyDescent="0.2">
      <c r="A35" s="39" t="s">
        <v>17</v>
      </c>
      <c r="B35" s="2" t="s">
        <v>2</v>
      </c>
      <c r="C35" s="9">
        <f>('Muestra X´s'!C60/'Muestra X´s'!C12)</f>
        <v>4.8287805718222527E-4</v>
      </c>
      <c r="D35" s="9">
        <f>('Muestra X´s'!D60/'Muestra X´s'!D12)</f>
        <v>4.8721192810962971E-4</v>
      </c>
      <c r="E35" s="9">
        <f>('Muestra X´s'!E60/'Muestra X´s'!E12)</f>
        <v>4.7493711821775062E-4</v>
      </c>
      <c r="F35" s="9">
        <f>('Muestra X´s'!F60/'Muestra X´s'!F12)</f>
        <v>4.8896886452933603E-4</v>
      </c>
      <c r="G35" s="9">
        <f>('Muestra X´s'!G60/'Muestra X´s'!G12)</f>
        <v>5.6425754844524557E-4</v>
      </c>
      <c r="H35" s="9">
        <f>('Muestra X´s'!H60/'Muestra X´s'!H12)</f>
        <v>4.9347255644098336E-4</v>
      </c>
      <c r="I35" s="9">
        <f>('Muestra X´s'!I60/'Muestra X´s'!I12)</f>
        <v>5.3584613341596207E-4</v>
      </c>
      <c r="J35" s="9">
        <f>('Muestra X´s'!J60/'Muestra X´s'!J12)</f>
        <v>5.8860043794189097E-4</v>
      </c>
      <c r="K35" s="9">
        <f>('Muestra X´s'!K60/'Muestra X´s'!$K$12)</f>
        <v>5.7588881431052297E-4</v>
      </c>
      <c r="L35" s="9">
        <f>('Muestra X´s'!L60/'Muestra X´s'!L12)</f>
        <v>4.4094399870657426E-4</v>
      </c>
      <c r="M35" s="9">
        <f>('Muestra X´s'!M60/'Muestra X´s'!M12)</f>
        <v>4.2841584047247452E-4</v>
      </c>
      <c r="N35" s="9">
        <f>('Muestra X´s'!N60/'Muestra X´s'!N12)</f>
        <v>4.402416280570054E-4</v>
      </c>
    </row>
    <row r="36" spans="1:14" x14ac:dyDescent="0.2">
      <c r="A36" s="39"/>
      <c r="B36" s="2" t="s">
        <v>3</v>
      </c>
      <c r="C36" s="9">
        <f>('Muestra X´s'!C61/'Muestra X´s'!C13)</f>
        <v>2.7085553204440707E-3</v>
      </c>
      <c r="D36" s="9">
        <f>('Muestra X´s'!D61/'Muestra X´s'!D13)</f>
        <v>2.5370509240792449E-3</v>
      </c>
      <c r="E36" s="9">
        <f>('Muestra X´s'!E61/'Muestra X´s'!E13)</f>
        <v>2.5984509407056444E-3</v>
      </c>
      <c r="F36" s="9">
        <f>('Muestra X´s'!F61/'Muestra X´s'!F13)</f>
        <v>2.6678057010737681E-3</v>
      </c>
      <c r="G36" s="9">
        <f>('Muestra X´s'!G61/'Muestra X´s'!G13)</f>
        <v>2.32168899362795E-3</v>
      </c>
      <c r="H36" s="9">
        <f>('Muestra X´s'!H61/'Muestra X´s'!H13)</f>
        <v>2.3547255857839281E-3</v>
      </c>
      <c r="I36" s="9">
        <f>('Muestra X´s'!I61/'Muestra X´s'!I13)</f>
        <v>2.2712753691117881E-3</v>
      </c>
      <c r="J36" s="9">
        <f>('Muestra X´s'!J61/'Muestra X´s'!J13)</f>
        <v>2.2875193328690431E-3</v>
      </c>
      <c r="K36" s="9">
        <f>('Muestra X´s'!K61/'Muestra X´s'!$K$12)</f>
        <v>3.1196226334686398E-3</v>
      </c>
      <c r="L36" s="9">
        <f>('Muestra X´s'!L61/'Muestra X´s'!L13)</f>
        <v>2.4151015177283244E-3</v>
      </c>
      <c r="M36" s="9">
        <f>('Muestra X´s'!M61/'Muestra X´s'!M13)</f>
        <v>2.7565460715129825E-3</v>
      </c>
      <c r="N36" s="9">
        <f>('Muestra X´s'!N61/'Muestra X´s'!N13)</f>
        <v>3.0532385439824799E-3</v>
      </c>
    </row>
    <row r="37" spans="1:14" x14ac:dyDescent="0.2">
      <c r="A37" s="39"/>
      <c r="B37" s="2" t="s">
        <v>4</v>
      </c>
      <c r="C37" s="9">
        <f>('Muestra X´s'!C62/'Muestra X´s'!C14)</f>
        <v>4.917577607511679E-4</v>
      </c>
      <c r="D37" s="9">
        <f>('Muestra X´s'!D62/'Muestra X´s'!D14)</f>
        <v>6.1646245428579054E-4</v>
      </c>
      <c r="E37" s="9">
        <f>('Muestra X´s'!E62/'Muestra X´s'!E14)</f>
        <v>5.9822279993362469E-4</v>
      </c>
      <c r="F37" s="9">
        <f>('Muestra X´s'!F62/'Muestra X´s'!F14)</f>
        <v>5.9094461763345906E-4</v>
      </c>
      <c r="G37" s="9">
        <f>('Muestra X´s'!G62/'Muestra X´s'!G14)</f>
        <v>7.1010004738806566E-4</v>
      </c>
      <c r="H37" s="9">
        <f>('Muestra X´s'!H62/'Muestra X´s'!H14)</f>
        <v>9.3838812566240731E-4</v>
      </c>
      <c r="I37" s="9">
        <f>('Muestra X´s'!I62/'Muestra X´s'!I14)</f>
        <v>9.9577827626090923E-4</v>
      </c>
      <c r="J37" s="9">
        <f>('Muestra X´s'!J62/'Muestra X´s'!J14)</f>
        <v>1.0452539382214759E-3</v>
      </c>
      <c r="K37" s="9">
        <f>('Muestra X´s'!K62/'Muestra X´s'!$K$12)</f>
        <v>3.0453404502402493E-3</v>
      </c>
      <c r="L37" s="9">
        <f>('Muestra X´s'!L62/'Muestra X´s'!L14)</f>
        <v>1.1750289567228616E-3</v>
      </c>
      <c r="M37" s="9">
        <f>('Muestra X´s'!M62/'Muestra X´s'!M14)</f>
        <v>1.3551925618669987E-3</v>
      </c>
      <c r="N37" s="9">
        <f>('Muestra X´s'!N62/'Muestra X´s'!N14)</f>
        <v>1.489640146878825E-3</v>
      </c>
    </row>
    <row r="38" spans="1:14" x14ac:dyDescent="0.2">
      <c r="A38" s="39"/>
      <c r="B38" s="2" t="s">
        <v>5</v>
      </c>
      <c r="C38" s="9">
        <f>('Muestra X´s'!C63/'Muestra X´s'!C15)</f>
        <v>0</v>
      </c>
      <c r="D38" s="9">
        <f>('Muestra X´s'!D63/'Muestra X´s'!D15)</f>
        <v>0</v>
      </c>
      <c r="E38" s="9">
        <f>('Muestra X´s'!E63/'Muestra X´s'!E15)</f>
        <v>0</v>
      </c>
      <c r="F38" s="9">
        <f>('Muestra X´s'!F63/'Muestra X´s'!F15)</f>
        <v>0</v>
      </c>
      <c r="G38" s="9">
        <f>('Muestra X´s'!G63/'Muestra X´s'!G15)</f>
        <v>0</v>
      </c>
      <c r="H38" s="9">
        <f>('Muestra X´s'!H63/'Muestra X´s'!H15)</f>
        <v>0</v>
      </c>
      <c r="I38" s="9">
        <f>('Muestra X´s'!I63/'Muestra X´s'!I15)</f>
        <v>0</v>
      </c>
      <c r="J38" s="9">
        <f>('Muestra X´s'!J63/'Muestra X´s'!J15)</f>
        <v>0</v>
      </c>
      <c r="K38" s="9">
        <f>('Muestra X´s'!K63/'Muestra X´s'!$K$12)</f>
        <v>0</v>
      </c>
      <c r="L38" s="9"/>
      <c r="M38" s="9"/>
      <c r="N38" s="9"/>
    </row>
    <row r="39" spans="1:14" x14ac:dyDescent="0.2">
      <c r="A39" s="39"/>
      <c r="B39" s="2" t="s">
        <v>6</v>
      </c>
      <c r="C39" s="9">
        <f>('Muestra X´s'!C64/'Muestra X´s'!C16)</f>
        <v>0</v>
      </c>
      <c r="D39" s="9">
        <f>('Muestra X´s'!D64/'Muestra X´s'!D16)</f>
        <v>0</v>
      </c>
      <c r="E39" s="9">
        <f>('Muestra X´s'!E64/'Muestra X´s'!E16)</f>
        <v>0</v>
      </c>
      <c r="F39" s="9">
        <f>('Muestra X´s'!F64/'Muestra X´s'!F16)</f>
        <v>0</v>
      </c>
      <c r="G39" s="9">
        <f>('Muestra X´s'!G64/'Muestra X´s'!G16)</f>
        <v>0</v>
      </c>
      <c r="H39" s="9">
        <f>('Muestra X´s'!H64/'Muestra X´s'!H16)</f>
        <v>0</v>
      </c>
      <c r="I39" s="9">
        <f>('Muestra X´s'!I64/'Muestra X´s'!I16)</f>
        <v>0</v>
      </c>
      <c r="J39" s="9">
        <f>('Muestra X´s'!J64/'Muestra X´s'!J16)</f>
        <v>7.743881997988603E-6</v>
      </c>
      <c r="K39" s="9">
        <f>('Muestra X´s'!K64/'Muestra X´s'!$K$12)</f>
        <v>1.8239737484152097E-6</v>
      </c>
      <c r="L39" s="9">
        <f>('Muestra X´s'!L64/'Muestra X´s'!L16)</f>
        <v>1.1046129103004606E-5</v>
      </c>
      <c r="M39" s="9">
        <f>('Muestra X´s'!M64/'Muestra X´s'!M16)</f>
        <v>1.6675062972292191E-5</v>
      </c>
      <c r="N39" s="9"/>
    </row>
    <row r="40" spans="1:14" x14ac:dyDescent="0.2">
      <c r="A40" s="39"/>
      <c r="B40" s="2" t="s">
        <v>7</v>
      </c>
      <c r="C40" s="9">
        <f>('Muestra X´s'!C65/'Muestra X´s'!C17)</f>
        <v>5.4247734694816246E-5</v>
      </c>
      <c r="D40" s="9">
        <f>('Muestra X´s'!D65/'Muestra X´s'!D17)</f>
        <v>4.6012544802867383E-5</v>
      </c>
      <c r="E40" s="9">
        <f>('Muestra X´s'!E65/'Muestra X´s'!E17)</f>
        <v>3.9420665801988756E-5</v>
      </c>
      <c r="F40" s="9">
        <f>('Muestra X´s'!F65/'Muestra X´s'!F17)</f>
        <v>4.5473582930073295E-5</v>
      </c>
      <c r="G40" s="9">
        <f>('Muestra X´s'!G65/'Muestra X´s'!G17)</f>
        <v>4.3741869983184749E-5</v>
      </c>
      <c r="H40" s="9">
        <f>('Muestra X´s'!H65/'Muestra X´s'!H17)</f>
        <v>4.5281065088757398E-5</v>
      </c>
      <c r="I40" s="9">
        <f>('Muestra X´s'!I65/'Muestra X´s'!I17)</f>
        <v>4.5940830243472398E-5</v>
      </c>
      <c r="J40" s="9">
        <f>('Muestra X´s'!J65/'Muestra X´s'!J17)</f>
        <v>4.5585595099799339E-5</v>
      </c>
      <c r="K40" s="9">
        <f>('Muestra X´s'!K65/'Muestra X´s'!$K$12)</f>
        <v>4.4215382320665662E-5</v>
      </c>
      <c r="L40" s="9">
        <f>('Muestra X´s'!L65/'Muestra X´s'!L17)</f>
        <v>1.8976459220870483E-4</v>
      </c>
      <c r="M40" s="9">
        <f>('Muestra X´s'!M65/'Muestra X´s'!M17)</f>
        <v>1.5479254771973939E-4</v>
      </c>
      <c r="N40" s="9">
        <f>('Muestra X´s'!N65/'Muestra X´s'!N17)</f>
        <v>1.8065767244866395E-4</v>
      </c>
    </row>
    <row r="41" spans="1:14" x14ac:dyDescent="0.2">
      <c r="A41" s="39"/>
      <c r="B41" s="2" t="s">
        <v>8</v>
      </c>
      <c r="D41" s="9">
        <f>('Muestra X´s'!D66/'Muestra X´s'!D18)</f>
        <v>0</v>
      </c>
      <c r="E41" s="9">
        <f>('Muestra X´s'!E66/'Muestra X´s'!E18)</f>
        <v>0</v>
      </c>
      <c r="F41" s="9"/>
      <c r="G41" s="9"/>
      <c r="H41" s="9"/>
      <c r="I41" s="9"/>
      <c r="J41" s="9">
        <f>('Muestra X´s'!J66/'Muestra X´s'!J18)</f>
        <v>3.6501679077237553E-9</v>
      </c>
      <c r="K41" s="9">
        <f>('Muestra X´s'!K66/'Muestra X´s'!$K$12)</f>
        <v>0</v>
      </c>
      <c r="L41" s="9"/>
      <c r="M41" s="9"/>
      <c r="N41" s="9"/>
    </row>
    <row r="42" spans="1:14" x14ac:dyDescent="0.2">
      <c r="A42" s="39"/>
      <c r="B42" s="2" t="s">
        <v>9</v>
      </c>
      <c r="C42" s="9">
        <f>('Muestra X´s'!C67/'Muestra X´s'!C19)</f>
        <v>1.0763135823178252E-3</v>
      </c>
      <c r="D42" s="9">
        <f>('Muestra X´s'!D67/'Muestra X´s'!D19)</f>
        <v>1.1347660385348296E-3</v>
      </c>
      <c r="E42" s="9">
        <f>('Muestra X´s'!E67/'Muestra X´s'!E19)</f>
        <v>1.0188532110091742E-3</v>
      </c>
      <c r="F42" s="9">
        <f>('Muestra X´s'!F67/'Muestra X´s'!F19)</f>
        <v>9.0545678049950532E-4</v>
      </c>
      <c r="G42" s="9">
        <f>('Muestra X´s'!G67/'Muestra X´s'!G19)</f>
        <v>1.09616852245715E-3</v>
      </c>
      <c r="H42" s="9">
        <f>('Muestra X´s'!H67/'Muestra X´s'!H19)</f>
        <v>1.6274209157442691E-3</v>
      </c>
      <c r="I42" s="9">
        <f>('Muestra X´s'!I67/'Muestra X´s'!I19)</f>
        <v>1.7030711473785749E-3</v>
      </c>
      <c r="J42" s="9">
        <f>('Muestra X´s'!J67/'Muestra X´s'!J19)</f>
        <v>1.6950906862745097E-3</v>
      </c>
      <c r="K42" s="9">
        <f>('Muestra X´s'!K67/'Muestra X´s'!$K$12)</f>
        <v>7.7073225301243326E-4</v>
      </c>
      <c r="L42" s="9">
        <f>('Muestra X´s'!L67/'Muestra X´s'!L19)</f>
        <v>1.7210492175464202E-3</v>
      </c>
      <c r="M42" s="9">
        <f>('Muestra X´s'!M67/'Muestra X´s'!M19)</f>
        <v>2.1267955566861697E-3</v>
      </c>
      <c r="N42" s="9">
        <f>('Muestra X´s'!N67/'Muestra X´s'!N19)</f>
        <v>2.2478065104958927E-3</v>
      </c>
    </row>
    <row r="43" spans="1:14" x14ac:dyDescent="0.2">
      <c r="A43" s="39"/>
      <c r="B43" s="2" t="s">
        <v>10</v>
      </c>
      <c r="C43" s="9">
        <f>('Muestra X´s'!C68/'Muestra X´s'!C20)</f>
        <v>7.2053975658036571E-4</v>
      </c>
      <c r="D43" s="9">
        <f>('Muestra X´s'!D68/'Muestra X´s'!D20)</f>
        <v>1.028856432778402E-3</v>
      </c>
      <c r="E43" s="9">
        <f>('Muestra X´s'!E68/'Muestra X´s'!E20)</f>
        <v>1.0602062382093871E-3</v>
      </c>
      <c r="F43" s="9">
        <f>('Muestra X´s'!F68/'Muestra X´s'!F20)</f>
        <v>1.060254662931274E-3</v>
      </c>
      <c r="G43" s="9">
        <f>('Muestra X´s'!G68/'Muestra X´s'!G20)</f>
        <v>1.2899664957264957E-3</v>
      </c>
      <c r="H43" s="9">
        <f>('Muestra X´s'!H68/'Muestra X´s'!H20)</f>
        <v>1.6295140903701086E-3</v>
      </c>
      <c r="I43" s="9">
        <f>('Muestra X´s'!I68/'Muestra X´s'!I20)</f>
        <v>1.7329727114805287E-3</v>
      </c>
      <c r="J43" s="9">
        <f>('Muestra X´s'!J68/'Muestra X´s'!J20)</f>
        <v>1.8239627668042921E-3</v>
      </c>
      <c r="K43" s="9">
        <f>('Muestra X´s'!K68/'Muestra X´s'!$K$12)</f>
        <v>2.1998380584055143E-3</v>
      </c>
      <c r="L43" s="9">
        <f>('Muestra X´s'!L68/'Muestra X´s'!L20)</f>
        <v>2.0229415727309472E-3</v>
      </c>
      <c r="M43" s="9">
        <f>('Muestra X´s'!M68/'Muestra X´s'!M20)</f>
        <v>2.3097368396345986E-3</v>
      </c>
      <c r="N43" s="9">
        <f>('Muestra X´s'!N68/'Muestra X´s'!N20)</f>
        <v>2.516328994667374E-3</v>
      </c>
    </row>
    <row r="44" spans="1:14" x14ac:dyDescent="0.2">
      <c r="A44" s="39"/>
      <c r="B44" s="2" t="s">
        <v>11</v>
      </c>
      <c r="C44" s="9">
        <f>('Muestra X´s'!C69/'Muestra X´s'!C21)</f>
        <v>4.3790109475273694E-6</v>
      </c>
      <c r="D44" s="9">
        <f>('Muestra X´s'!D69/'Muestra X´s'!D21)</f>
        <v>4.3155288291475064E-6</v>
      </c>
      <c r="E44" s="9">
        <f>('Muestra X´s'!E69/'Muestra X´s'!E21)</f>
        <v>4.0193279999999997E-6</v>
      </c>
      <c r="F44" s="9">
        <f>('Muestra X´s'!F69/'Muestra X´s'!F21)</f>
        <v>3.6785512167515565E-6</v>
      </c>
      <c r="G44" s="9">
        <f>('Muestra X´s'!G69/'Muestra X´s'!G21)</f>
        <v>3.9791728652186845E-6</v>
      </c>
      <c r="H44" s="9">
        <f>('Muestra X´s'!H69/'Muestra X´s'!H21)</f>
        <v>3.375092936802974E-6</v>
      </c>
      <c r="I44" s="9">
        <f>('Muestra X´s'!I69/'Muestra X´s'!I21)</f>
        <v>3.1476997578692492E-6</v>
      </c>
      <c r="J44" s="9">
        <f>('Muestra X´s'!J69/'Muestra X´s'!J21)</f>
        <v>5.3368193959317858E-6</v>
      </c>
      <c r="K44" s="9">
        <f>('Muestra X´s'!K69/'Muestra X´s'!$K$12)</f>
        <v>3.8274682775593698E-7</v>
      </c>
      <c r="L44" s="9">
        <f>('Muestra X´s'!L69/'Muestra X´s'!L21)</f>
        <v>2.971153846153846E-4</v>
      </c>
      <c r="M44" s="9">
        <f>('Muestra X´s'!M69/'Muestra X´s'!M21)</f>
        <v>4.102447869446963E-6</v>
      </c>
      <c r="N44" s="9">
        <f>('Muestra X´s'!N69/'Muestra X´s'!N21)</f>
        <v>3.3083370092633434E-6</v>
      </c>
    </row>
    <row r="45" spans="1:14" x14ac:dyDescent="0.2">
      <c r="A45" s="39"/>
      <c r="B45" s="2" t="s">
        <v>12</v>
      </c>
      <c r="C45" s="9">
        <f>('Muestra X´s'!C70/'Muestra X´s'!C22)</f>
        <v>6.4643692200314084E-4</v>
      </c>
      <c r="D45" s="9">
        <f>('Muestra X´s'!D70/'Muestra X´s'!D22)</f>
        <v>6.1530686491616585E-4</v>
      </c>
      <c r="E45" s="9">
        <f>('Muestra X´s'!E70/'Muestra X´s'!E22)</f>
        <v>4.6184588338704955E-4</v>
      </c>
      <c r="F45" s="9">
        <f>('Muestra X´s'!F70/'Muestra X´s'!F22)</f>
        <v>4.3606353790613716E-4</v>
      </c>
      <c r="G45" s="9">
        <f>('Muestra X´s'!G70/'Muestra X´s'!G22)</f>
        <v>3.8259723040659987E-4</v>
      </c>
      <c r="H45" s="9">
        <f>('Muestra X´s'!H70/'Muestra X´s'!H22)</f>
        <v>4.4246544743822418E-4</v>
      </c>
      <c r="I45" s="9">
        <f>('Muestra X´s'!I70/'Muestra X´s'!I22)</f>
        <v>3.2716262975778551E-4</v>
      </c>
      <c r="J45" s="9">
        <f>('Muestra X´s'!J70/'Muestra X´s'!J22)</f>
        <v>3.7954614797864228E-4</v>
      </c>
      <c r="K45" s="9">
        <f>('Muestra X´s'!K70/'Muestra X´s'!$K$12)</f>
        <v>2.8347236871544092E-5</v>
      </c>
      <c r="L45" s="9">
        <f>('Muestra X´s'!L70/'Muestra X´s'!L22)</f>
        <v>4.2209842154131849E-4</v>
      </c>
      <c r="M45" s="9">
        <f>('Muestra X´s'!M70/'Muestra X´s'!M22)</f>
        <v>3.4004975124378114E-4</v>
      </c>
      <c r="N45" s="9">
        <f>('Muestra X´s'!N70/'Muestra X´s'!N22)</f>
        <v>2.7908113391984356E-4</v>
      </c>
    </row>
    <row r="46" spans="1:14" x14ac:dyDescent="0.2">
      <c r="A46" s="39" t="s">
        <v>21</v>
      </c>
      <c r="B46" s="2" t="s">
        <v>2</v>
      </c>
      <c r="C46" s="9">
        <f>('Muestra X´s'!C72/'Muestra X´s'!C12)</f>
        <v>2.3305718222528422E-3</v>
      </c>
      <c r="D46" s="9">
        <f>('Muestra X´s'!D72/'Muestra X´s'!D12)</f>
        <v>2.348532186716986E-3</v>
      </c>
      <c r="E46" s="9">
        <f>('Muestra X´s'!E72/'Muestra X´s'!E12)</f>
        <v>1.9401596427288126E-3</v>
      </c>
      <c r="F46" s="9">
        <f>('Muestra X´s'!F72/'Muestra X´s'!F12)</f>
        <v>1.9447177556927615E-3</v>
      </c>
      <c r="G46" s="9">
        <f>('Muestra X´s'!G72/'Muestra X´s'!G12)</f>
        <v>1.8840975664713834E-3</v>
      </c>
      <c r="H46" s="9">
        <f>('Muestra X´s'!H72/'Muestra X´s'!H12)</f>
        <v>1.2574095795494394E-3</v>
      </c>
      <c r="I46" s="9">
        <f>('Muestra X´s'!I72/'Muestra X´s'!I12)</f>
        <v>1.1474923642158382E-3</v>
      </c>
      <c r="J46" s="9">
        <f>('Muestra X´s'!J72/'Muestra X´s'!J12)</f>
        <v>1.0467791661673549E-3</v>
      </c>
      <c r="K46" s="9">
        <f>('Muestra X´s'!K72/'Muestra X´s'!K12)</f>
        <v>8.5346416509519398E-4</v>
      </c>
      <c r="L46" s="9">
        <f>('Muestra X´s'!L72/'Muestra X´s'!L12)</f>
        <v>8.7558557830278284E-4</v>
      </c>
      <c r="M46" s="9">
        <f>('Muestra X´s'!M72/'Muestra X´s'!M12)</f>
        <v>1.6033077709037423E-3</v>
      </c>
      <c r="N46" s="9">
        <f>('Muestra X´s'!N72/'Muestra X´s'!N12)</f>
        <v>1.6267503372236233E-3</v>
      </c>
    </row>
    <row r="47" spans="1:14" x14ac:dyDescent="0.2">
      <c r="A47" s="39"/>
      <c r="B47" s="2" t="s">
        <v>3</v>
      </c>
      <c r="C47" s="9">
        <f>('Muestra X´s'!C73/'Muestra X´s'!C13)</f>
        <v>1.7106872662975739E-2</v>
      </c>
      <c r="D47" s="9">
        <f>('Muestra X´s'!D73/'Muestra X´s'!D13)</f>
        <v>1.619013429065284E-2</v>
      </c>
      <c r="E47" s="9">
        <f>('Muestra X´s'!E73/'Muestra X´s'!E13)</f>
        <v>1.4856939141634849E-2</v>
      </c>
      <c r="F47" s="9">
        <f>('Muestra X´s'!F73/'Muestra X´s'!F13)</f>
        <v>1.3924305070977016E-2</v>
      </c>
      <c r="G47" s="9">
        <f>('Muestra X´s'!G73/'Muestra X´s'!G13)</f>
        <v>1.3170466635397482E-2</v>
      </c>
      <c r="H47" s="9">
        <f>('Muestra X´s'!H73/'Muestra X´s'!H13)</f>
        <v>1.2571892855270746E-2</v>
      </c>
      <c r="I47" s="9">
        <f>('Muestra X´s'!I73/'Muestra X´s'!I13)</f>
        <v>1.1126130771033513E-2</v>
      </c>
      <c r="J47" s="9">
        <f>('Muestra X´s'!J73/'Muestra X´s'!J13)</f>
        <v>1.1522299503450521E-2</v>
      </c>
      <c r="K47" s="9">
        <f>('Muestra X´s'!K73/'Muestra X´s'!K13)</f>
        <v>1.1694528747966934E-2</v>
      </c>
      <c r="L47" s="9">
        <f>('Muestra X´s'!L73/'Muestra X´s'!L13)</f>
        <v>1.3064231423343838E-2</v>
      </c>
      <c r="M47" s="9">
        <f>('Muestra X´s'!M73/'Muestra X´s'!M13)</f>
        <v>1.4969217847857649E-2</v>
      </c>
      <c r="N47" s="9">
        <f>('Muestra X´s'!N73/'Muestra X´s'!N13)</f>
        <v>1.6234889836413711E-2</v>
      </c>
    </row>
    <row r="48" spans="1:14" x14ac:dyDescent="0.2">
      <c r="A48" s="39"/>
      <c r="B48" s="2" t="s">
        <v>4</v>
      </c>
      <c r="C48" s="9">
        <f>('Muestra X´s'!C74/'Muestra X´s'!C14)</f>
        <v>1.9982878702190132E-3</v>
      </c>
      <c r="D48" s="9">
        <f>('Muestra X´s'!D74/'Muestra X´s'!D14)</f>
        <v>1.4771702570673501E-3</v>
      </c>
      <c r="E48" s="9">
        <f>('Muestra X´s'!E74/'Muestra X´s'!E14)</f>
        <v>1.5559499972343602E-3</v>
      </c>
      <c r="F48" s="9">
        <f>('Muestra X´s'!F74/'Muestra X´s'!F14)</f>
        <v>1.260881324920822E-3</v>
      </c>
      <c r="G48" s="9">
        <f>('Muestra X´s'!G74/'Muestra X´s'!G14)</f>
        <v>1.0509480275383231E-3</v>
      </c>
      <c r="H48" s="9">
        <f>('Muestra X´s'!H74/'Muestra X´s'!H14)</f>
        <v>1.101325814385986E-3</v>
      </c>
      <c r="I48" s="9">
        <f>('Muestra X´s'!I74/'Muestra X´s'!I14)</f>
        <v>1.1725035925835056E-3</v>
      </c>
      <c r="J48" s="9">
        <f>('Muestra X´s'!J74/'Muestra X´s'!J14)</f>
        <v>1.0396789897744426E-3</v>
      </c>
      <c r="K48" s="9">
        <f>('Muestra X´s'!K74/'Muestra X´s'!K14)</f>
        <v>2.1571628968599914E-3</v>
      </c>
      <c r="L48" s="9">
        <f>('Muestra X´s'!L74/'Muestra X´s'!L14)</f>
        <v>1.4563699343889678E-3</v>
      </c>
      <c r="M48" s="9">
        <f>('Muestra X´s'!M74/'Muestra X´s'!M14)</f>
        <v>1.4186376119357505E-3</v>
      </c>
      <c r="N48" s="9">
        <f>('Muestra X´s'!N74/'Muestra X´s'!N14)</f>
        <v>1.1824114490161001E-3</v>
      </c>
    </row>
    <row r="49" spans="1:14" x14ac:dyDescent="0.2">
      <c r="A49" s="39"/>
      <c r="B49" s="2" t="s">
        <v>5</v>
      </c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2">
      <c r="A50" s="39"/>
      <c r="B50" s="2" t="s">
        <v>6</v>
      </c>
      <c r="C50" s="9">
        <f>('Muestra X´s'!C76/'Muestra X´s'!C16)</f>
        <v>2.3266546600630347E-2</v>
      </c>
      <c r="D50" s="9">
        <f>('Muestra X´s'!D76/'Muestra X´s'!D16)</f>
        <v>1.5603855183491906E-2</v>
      </c>
      <c r="E50" s="9">
        <f>('Muestra X´s'!E76/'Muestra X´s'!E16)</f>
        <v>2.1893987515058593E-2</v>
      </c>
      <c r="F50" s="9">
        <f>('Muestra X´s'!F76/'Muestra X´s'!F16)</f>
        <v>1.9710098039215689E-2</v>
      </c>
      <c r="G50" s="9">
        <f>('Muestra X´s'!G76/'Muestra X´s'!G16)</f>
        <v>1.575427498270238E-2</v>
      </c>
      <c r="H50" s="9">
        <f>('Muestra X´s'!H76/'Muestra X´s'!H16)</f>
        <v>1.8158583754834871E-2</v>
      </c>
      <c r="I50" s="9">
        <f>('Muestra X´s'!I76/'Muestra X´s'!I16)</f>
        <v>2.0691027165462363E-2</v>
      </c>
      <c r="J50" s="9">
        <f>('Muestra X´s'!J76/'Muestra X´s'!J16)</f>
        <v>1.6886356017432116E-2</v>
      </c>
      <c r="K50" s="9">
        <f>('Muestra X´s'!K76/'Muestra X´s'!K16)</f>
        <v>2.206905269811172E-2</v>
      </c>
      <c r="L50" s="9">
        <f>('Muestra X´s'!L76/'Muestra X´s'!L16)</f>
        <v>2.5980919657869726E-2</v>
      </c>
      <c r="M50" s="9">
        <f>('Muestra X´s'!M76/'Muestra X´s'!M16)</f>
        <v>2.6628127623845508E-2</v>
      </c>
      <c r="N50" s="9">
        <f>('Muestra X´s'!N76/'Muestra X´s'!N16)</f>
        <v>2.3684924747100912E-2</v>
      </c>
    </row>
    <row r="51" spans="1:14" x14ac:dyDescent="0.2">
      <c r="A51" s="39"/>
      <c r="B51" s="2" t="s">
        <v>7</v>
      </c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x14ac:dyDescent="0.2">
      <c r="A52" s="39"/>
      <c r="B52" s="2" t="s">
        <v>8</v>
      </c>
      <c r="C52" s="9">
        <f>('Muestra X´s'!C78/'Muestra X´s'!C18)</f>
        <v>4.2320750121773012E-4</v>
      </c>
      <c r="D52" s="9">
        <f>('Muestra X´s'!D78/'Muestra X´s'!D18)</f>
        <v>4.5340331676810546E-4</v>
      </c>
      <c r="E52" s="9">
        <f>('Muestra X´s'!E78/'Muestra X´s'!E18)</f>
        <v>4.4625536531295697E-4</v>
      </c>
      <c r="F52" s="9">
        <f>('Muestra X´s'!F78/'Muestra X´s'!F18)</f>
        <v>4.2525597866480131E-4</v>
      </c>
      <c r="G52" s="9">
        <f>('Muestra X´s'!G78/'Muestra X´s'!G18)</f>
        <v>4.2774651078484683E-4</v>
      </c>
      <c r="H52" s="9">
        <f>('Muestra X´s'!H78/'Muestra X´s'!H18)</f>
        <v>3.7503920565925164E-4</v>
      </c>
      <c r="I52" s="9">
        <f>('Muestra X´s'!I78/'Muestra X´s'!I18)</f>
        <v>3.5713033184121932E-4</v>
      </c>
      <c r="J52" s="9">
        <f>('Muestra X´s'!J78/'Muestra X´s'!J18)</f>
        <v>3.4905095634399185E-4</v>
      </c>
      <c r="K52" s="9">
        <f>('Muestra X´s'!K78/'Muestra X´s'!K18)</f>
        <v>8.1410537870472022E-3</v>
      </c>
      <c r="L52" s="9">
        <f>('Muestra X´s'!L78/'Muestra X´s'!L18)</f>
        <v>6.2044296291547806E-4</v>
      </c>
      <c r="M52" s="9">
        <f>('Muestra X´s'!M78/'Muestra X´s'!M18)</f>
        <v>9.9115032848125727E-4</v>
      </c>
      <c r="N52" s="9">
        <f>('Muestra X´s'!N78/'Muestra X´s'!N18)</f>
        <v>5.153887792141629E-4</v>
      </c>
    </row>
    <row r="53" spans="1:14" x14ac:dyDescent="0.2">
      <c r="A53" s="39"/>
      <c r="B53" s="2" t="s">
        <v>9</v>
      </c>
      <c r="C53" s="9">
        <f>('Muestra X´s'!C79/'Muestra X´s'!C19)</f>
        <v>2.7032759386254874E-3</v>
      </c>
      <c r="D53" s="9">
        <f>('Muestra X´s'!D79/'Muestra X´s'!D19)</f>
        <v>1.9751429176370953E-3</v>
      </c>
      <c r="E53" s="9">
        <f>('Muestra X´s'!E79/'Muestra X´s'!E19)</f>
        <v>1.412226534932957E-3</v>
      </c>
      <c r="F53" s="9">
        <f>('Muestra X´s'!F79/'Muestra X´s'!F19)</f>
        <v>1.0062633046502565E-3</v>
      </c>
      <c r="G53" s="9">
        <f>('Muestra X´s'!G79/'Muestra X´s'!G19)</f>
        <v>6.3358563743275359E-4</v>
      </c>
      <c r="H53" s="9">
        <f>('Muestra X´s'!H79/'Muestra X´s'!H19)</f>
        <v>6.1225427932014764E-4</v>
      </c>
      <c r="I53" s="9">
        <f>('Muestra X´s'!I79/'Muestra X´s'!I19)</f>
        <v>6.1712594832755434E-4</v>
      </c>
      <c r="J53" s="9">
        <f>('Muestra X´s'!J79/'Muestra X´s'!J19)</f>
        <v>6.2442892156862741E-4</v>
      </c>
      <c r="K53" s="9">
        <f>('Muestra X´s'!K79/'Muestra X´s'!K19)</f>
        <v>4.4713686358997616E-4</v>
      </c>
      <c r="L53" s="9">
        <f>('Muestra X´s'!L79/'Muestra X´s'!L19)</f>
        <v>3.7203032514392283E-4</v>
      </c>
      <c r="M53" s="9">
        <f>('Muestra X´s'!M79/'Muestra X´s'!M19)</f>
        <v>3.3806919358941742E-4</v>
      </c>
      <c r="N53" s="9">
        <f>('Muestra X´s'!N79/'Muestra X´s'!N19)</f>
        <v>1.9852753270459386E-4</v>
      </c>
    </row>
    <row r="54" spans="1:14" x14ac:dyDescent="0.2">
      <c r="A54" s="39"/>
      <c r="B54" s="2" t="s">
        <v>10</v>
      </c>
      <c r="C54" s="9">
        <f>('Muestra X´s'!C80/'Muestra X´s'!C20)</f>
        <v>2.588058914607138E-2</v>
      </c>
      <c r="D54" s="9">
        <f>('Muestra X´s'!D80/'Muestra X´s'!D20)</f>
        <v>8.1271627004391792E-3</v>
      </c>
      <c r="E54" s="9">
        <f>('Muestra X´s'!E80/'Muestra X´s'!E20)</f>
        <v>7.4165359356604867E-3</v>
      </c>
      <c r="F54" s="9">
        <f>('Muestra X´s'!F80/'Muestra X´s'!F20)</f>
        <v>1.9849608793316677E-2</v>
      </c>
      <c r="G54" s="9">
        <f>('Muestra X´s'!G80/'Muestra X´s'!G20)</f>
        <v>2.0908217435897436E-2</v>
      </c>
      <c r="H54" s="9">
        <f>('Muestra X´s'!H80/'Muestra X´s'!H20)</f>
        <v>5.5891389358427735E-3</v>
      </c>
      <c r="I54" s="9"/>
      <c r="J54" s="9"/>
      <c r="K54" s="9"/>
      <c r="L54" s="9"/>
      <c r="M54" s="9"/>
      <c r="N54" s="9"/>
    </row>
    <row r="55" spans="1:14" x14ac:dyDescent="0.2">
      <c r="A55" s="39"/>
      <c r="B55" s="2" t="s">
        <v>11</v>
      </c>
      <c r="C55" s="9">
        <f>('Muestra X´s'!C81/'Muestra X´s'!C21)</f>
        <v>1.4077576443941111E-2</v>
      </c>
      <c r="D55" s="9">
        <f>('Muestra X´s'!D81/'Muestra X´s'!D21)</f>
        <v>1.353385214007782E-2</v>
      </c>
      <c r="E55" s="9">
        <f>('Muestra X´s'!E81/'Muestra X´s'!E21)</f>
        <v>9.8653439999999998E-3</v>
      </c>
      <c r="F55" s="9">
        <f>('Muestra X´s'!F81/'Muestra X´s'!F21)</f>
        <v>2.4627192982456139E-3</v>
      </c>
      <c r="G55" s="9">
        <f>('Muestra X´s'!G81/'Muestra X´s'!G21)</f>
        <v>2.3802558762273133E-3</v>
      </c>
      <c r="H55" s="9">
        <f>('Muestra X´s'!H81/'Muestra X´s'!H21)</f>
        <v>1.9826617100371746E-3</v>
      </c>
      <c r="I55" s="9">
        <f>('Muestra X´s'!I81/'Muestra X´s'!I21)</f>
        <v>1.7609597182478539E-3</v>
      </c>
      <c r="J55" s="9">
        <f>('Muestra X´s'!J81/'Muestra X´s'!J21)</f>
        <v>1.6437312512841587E-3</v>
      </c>
      <c r="K55" s="9">
        <f>('Muestra X´s'!K81/'Muestra X´s'!K21)</f>
        <v>1.5710997643362137E-3</v>
      </c>
      <c r="L55" s="9">
        <f>('Muestra X´s'!L81/'Muestra X´s'!L21)</f>
        <v>1.5698587127158557E-3</v>
      </c>
      <c r="M55" s="9">
        <f>('Muestra X´s'!M81/'Muestra X´s'!M21)</f>
        <v>1.9451269265639167E-3</v>
      </c>
      <c r="N55" s="9"/>
    </row>
    <row r="56" spans="1:14" x14ac:dyDescent="0.2">
      <c r="A56" s="39"/>
      <c r="B56" s="2" t="s">
        <v>12</v>
      </c>
      <c r="C56" s="9">
        <f>('Muestra X´s'!C82/'Muestra X´s'!C22)</f>
        <v>6.7646833013435697E-4</v>
      </c>
      <c r="D56" s="9">
        <f>('Muestra X´s'!D82/'Muestra X´s'!D22)</f>
        <v>3.2261942423283772E-4</v>
      </c>
      <c r="E56" s="9">
        <f>('Muestra X´s'!E82/'Muestra X´s'!E22)</f>
        <v>1.5719748022267798E-4</v>
      </c>
      <c r="F56" s="9">
        <f>('Muestra X´s'!F82/'Muestra X´s'!F22)</f>
        <v>8.1518700361010832E-5</v>
      </c>
      <c r="G56" s="9">
        <f>('Muestra X´s'!G82/'Muestra X´s'!G22)</f>
        <v>4.3752357100766055E-5</v>
      </c>
      <c r="H56" s="9">
        <f>('Muestra X´s'!H82/'Muestra X´s'!H22)</f>
        <v>2.1812927544325001E-5</v>
      </c>
      <c r="I56" s="9">
        <f>('Muestra X´s'!I82/'Muestra X´s'!I22)</f>
        <v>1.0534525182622068E-5</v>
      </c>
      <c r="J56" s="9"/>
      <c r="K56" s="9"/>
      <c r="L56" s="9"/>
      <c r="M56" s="9"/>
      <c r="N56" s="9"/>
    </row>
  </sheetData>
  <mergeCells count="5">
    <mergeCell ref="A46:A56"/>
    <mergeCell ref="A2:A12"/>
    <mergeCell ref="A13:A23"/>
    <mergeCell ref="A24:A34"/>
    <mergeCell ref="A35:A45"/>
  </mergeCells>
  <conditionalFormatting sqref="C7:N11">
    <cfRule type="cellIs" dxfId="10" priority="4" operator="greaterThan">
      <formula>0.01</formula>
    </cfRule>
  </conditionalFormatting>
  <conditionalFormatting sqref="C2:N56">
    <cfRule type="cellIs" dxfId="9" priority="10" operator="greaterThan">
      <formula>0.01</formula>
    </cfRule>
    <cfRule type="top10" dxfId="8" priority="11" percent="1" rank="10"/>
    <cfRule type="cellIs" dxfId="7" priority="12" operator="greaterThan">
      <formula>1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2" activePane="bottomLeft" state="frozen"/>
      <selection pane="bottomLeft" activeCell="B57" sqref="A57:XFD68"/>
    </sheetView>
  </sheetViews>
  <sheetFormatPr baseColWidth="10" defaultRowHeight="15" x14ac:dyDescent="0.2"/>
  <cols>
    <col min="1" max="1" width="10.83203125" style="12"/>
    <col min="2" max="2" width="38.6640625" style="12" customWidth="1"/>
    <col min="3" max="3" width="12.1640625" style="12" customWidth="1"/>
    <col min="4" max="16384" width="10.83203125" style="12"/>
  </cols>
  <sheetData>
    <row r="1" spans="1:14" s="10" customFormat="1" x14ac:dyDescent="0.2">
      <c r="C1" s="10">
        <v>2005</v>
      </c>
      <c r="D1" s="10">
        <v>2006</v>
      </c>
      <c r="E1" s="10">
        <v>2007</v>
      </c>
      <c r="F1" s="10">
        <v>2008</v>
      </c>
      <c r="G1" s="10">
        <v>2009</v>
      </c>
      <c r="H1" s="10">
        <v>2010</v>
      </c>
      <c r="I1" s="10">
        <v>2011</v>
      </c>
      <c r="J1" s="10">
        <v>2012</v>
      </c>
      <c r="K1" s="10">
        <v>2013</v>
      </c>
      <c r="L1" s="10">
        <v>2014</v>
      </c>
      <c r="M1" s="10">
        <v>2015</v>
      </c>
      <c r="N1" s="10">
        <v>2016</v>
      </c>
    </row>
    <row r="2" spans="1:14" x14ac:dyDescent="0.2">
      <c r="A2" s="40" t="s">
        <v>19</v>
      </c>
      <c r="B2" s="11" t="s">
        <v>2</v>
      </c>
      <c r="C2" s="11"/>
      <c r="D2" s="12">
        <f>('Muestra X´s'!D24/'Muestra X´s'!$C$23)/('Muestra X´s'!D12/'Muestra X´s'!$D$11)</f>
        <v>1.0362728591546879</v>
      </c>
      <c r="E2" s="12">
        <f>('Muestra X´s'!E24/'Muestra X´s'!$E$23)/('Muestra X´s'!E12/'Muestra X´s'!$E$11)</f>
        <v>0.79303103345164128</v>
      </c>
      <c r="F2" s="12">
        <f>('Muestra X´s'!F24/'Muestra X´s'!$F$23)/('Muestra X´s'!F12/'Muestra X´s'!$F$11)</f>
        <v>0.7877494114009963</v>
      </c>
      <c r="G2" s="12">
        <f>('Muestra X´s'!G24/'Muestra X´s'!$G$23)/('Muestra X´s'!G12/'Muestra X´s'!$G$11)</f>
        <v>0.74085872319825197</v>
      </c>
      <c r="H2" s="12">
        <f>('Muestra X´s'!H24/'Muestra X´s'!$H$23)/('Muestra X´s'!H12/'Muestra X´s'!$H$11)</f>
        <v>0.76007192919915756</v>
      </c>
      <c r="I2" s="12">
        <f>('Muestra X´s'!I24/'Muestra X´s'!$I$23)/('Muestra X´s'!I12/'Muestra X´s'!$I$11)</f>
        <v>0.76662478414615354</v>
      </c>
      <c r="J2" s="12">
        <f>('Muestra X´s'!J24/'Muestra X´s'!$J$23)/('Muestra X´s'!J12/'Muestra X´s'!$J$11)</f>
        <v>0.68612871188016455</v>
      </c>
      <c r="K2" s="12">
        <f>('Muestra X´s'!K24/'Muestra X´s'!$K$23)/('Muestra X´s'!K12/'Muestra X´s'!$K$11)</f>
        <v>0.73512333323217305</v>
      </c>
      <c r="L2" s="12">
        <f>('Muestra X´s'!L24/'Muestra X´s'!$L$23)/('Muestra X´s'!L12/'Muestra X´s'!$L$11)</f>
        <v>0.76152650821396439</v>
      </c>
      <c r="M2" s="12">
        <f>('Muestra X´s'!M24/'Muestra X´s'!$M$23)/('Muestra X´s'!M12/'Muestra X´s'!$M$11)</f>
        <v>0.80099251363835755</v>
      </c>
      <c r="N2" s="12">
        <f>('Muestra X´s'!N24/'Muestra X´s'!$N$23)/('Muestra X´s'!N12/'Muestra X´s'!$N$11)</f>
        <v>0.86926572661014057</v>
      </c>
    </row>
    <row r="3" spans="1:14" x14ac:dyDescent="0.2">
      <c r="A3" s="40"/>
      <c r="B3" s="11" t="s">
        <v>3</v>
      </c>
      <c r="C3" s="11"/>
      <c r="D3" s="12">
        <f>('Muestra X´s'!D25/'Muestra X´s'!$C$23)/('Muestra X´s'!D13/'Muestra X´s'!$D$11)</f>
        <v>1.112924046709258</v>
      </c>
      <c r="E3" s="12">
        <f>('Muestra X´s'!E25/'Muestra X´s'!$E$23)/('Muestra X´s'!E13/'Muestra X´s'!$E$11)</f>
        <v>0.85094405397840522</v>
      </c>
      <c r="F3" s="12">
        <f>('Muestra X´s'!F25/'Muestra X´s'!$F$23)/('Muestra X´s'!F13/'Muestra X´s'!$F$11)</f>
        <v>0.79489200697170026</v>
      </c>
      <c r="G3" s="12">
        <f>('Muestra X´s'!G25/'Muestra X´s'!$G$23)/('Muestra X´s'!G13/'Muestra X´s'!$G$11)</f>
        <v>0.78543061174115336</v>
      </c>
      <c r="H3" s="12">
        <f>('Muestra X´s'!H25/'Muestra X´s'!$H$23)/('Muestra X´s'!H13/'Muestra X´s'!$H$11)</f>
        <v>0.70173482483479221</v>
      </c>
      <c r="I3" s="12">
        <f>('Muestra X´s'!I25/'Muestra X´s'!$I$23)/('Muestra X´s'!I13/'Muestra X´s'!$I$11)</f>
        <v>0.67842228008669159</v>
      </c>
      <c r="J3" s="12">
        <f>('Muestra X´s'!J25/'Muestra X´s'!$J$23)/('Muestra X´s'!J13/'Muestra X´s'!$J$11)</f>
        <v>0.66772257764129639</v>
      </c>
      <c r="K3" s="12">
        <f>('Muestra X´s'!K25/'Muestra X´s'!$K$23)/('Muestra X´s'!K13/'Muestra X´s'!$K$11)</f>
        <v>0.68646393251782822</v>
      </c>
      <c r="L3" s="12">
        <f>('Muestra X´s'!L25/'Muestra X´s'!$L$23)/('Muestra X´s'!L13/'Muestra X´s'!$L$11)</f>
        <v>0.71119469326507512</v>
      </c>
      <c r="M3" s="12">
        <f>('Muestra X´s'!M25/'Muestra X´s'!$M$23)/('Muestra X´s'!M13/'Muestra X´s'!$M$11)</f>
        <v>0.71005792657439015</v>
      </c>
      <c r="N3" s="12">
        <f>('Muestra X´s'!N25/'Muestra X´s'!$N$23)/('Muestra X´s'!N13/'Muestra X´s'!$N$11)</f>
        <v>0.73218321836099975</v>
      </c>
    </row>
    <row r="4" spans="1:14" x14ac:dyDescent="0.2">
      <c r="A4" s="40"/>
      <c r="B4" s="11" t="s">
        <v>4</v>
      </c>
      <c r="C4" s="11"/>
      <c r="D4" s="12">
        <f>('Muestra X´s'!D26/'Muestra X´s'!$C$23)/('Muestra X´s'!D14/'Muestra X´s'!$D$11)</f>
        <v>1.3880664575421131</v>
      </c>
      <c r="E4" s="12">
        <f>('Muestra X´s'!E26/'Muestra X´s'!$E$23)/('Muestra X´s'!E14/'Muestra X´s'!$E$11)</f>
        <v>1.22835421534138</v>
      </c>
      <c r="F4" s="12">
        <f>('Muestra X´s'!F26/'Muestra X´s'!$F$23)/('Muestra X´s'!F14/'Muestra X´s'!$F$11)</f>
        <v>1.2620813254045529</v>
      </c>
      <c r="G4" s="12">
        <f>('Muestra X´s'!G26/'Muestra X´s'!$G$23)/('Muestra X´s'!G14/'Muestra X´s'!$G$11)</f>
        <v>1.2652254538818763</v>
      </c>
      <c r="H4" s="12">
        <f>('Muestra X´s'!H26/'Muestra X´s'!$H$23)/('Muestra X´s'!H14/'Muestra X´s'!$H$11)</f>
        <v>1.3086320750959011</v>
      </c>
      <c r="I4" s="12">
        <f>('Muestra X´s'!I26/'Muestra X´s'!$I$23)/('Muestra X´s'!I14/'Muestra X´s'!$I$11)</f>
        <v>1.3088743563153133</v>
      </c>
      <c r="J4" s="12">
        <f>('Muestra X´s'!J26/'Muestra X´s'!$J$23)/('Muestra X´s'!J14/'Muestra X´s'!$J$11)</f>
        <v>1.343827494905883</v>
      </c>
      <c r="K4" s="12">
        <f>('Muestra X´s'!K26/'Muestra X´s'!$K$23)/('Muestra X´s'!K14/'Muestra X´s'!$K$11)</f>
        <v>1.3114115721208419</v>
      </c>
      <c r="L4" s="12">
        <f>('Muestra X´s'!L26/'Muestra X´s'!$L$23)/('Muestra X´s'!L14/'Muestra X´s'!$L$11)</f>
        <v>1.2597080665347824</v>
      </c>
      <c r="M4" s="12">
        <f>('Muestra X´s'!M26/'Muestra X´s'!$M$23)/('Muestra X´s'!M14/'Muestra X´s'!$M$11)</f>
        <v>1.2351309140379294</v>
      </c>
      <c r="N4" s="12">
        <f>('Muestra X´s'!N26/'Muestra X´s'!$N$23)/('Muestra X´s'!N14/'Muestra X´s'!$N$11)</f>
        <v>1.2056650534544806</v>
      </c>
    </row>
    <row r="5" spans="1:14" x14ac:dyDescent="0.2">
      <c r="A5" s="40"/>
      <c r="B5" s="11" t="s">
        <v>5</v>
      </c>
      <c r="C5" s="11"/>
      <c r="D5" s="12">
        <f>('Muestra X´s'!D27/'Muestra X´s'!$C$23)/('Muestra X´s'!D15/'Muestra X´s'!$D$11)</f>
        <v>7.9263842270738877E-2</v>
      </c>
      <c r="E5" s="12">
        <f>('Muestra X´s'!E27/'Muestra X´s'!$E$23)/('Muestra X´s'!E15/'Muestra X´s'!$E$11)</f>
        <v>3.5806525979994556E-2</v>
      </c>
      <c r="F5" s="12">
        <f>('Muestra X´s'!F27/'Muestra X´s'!$F$23)/('Muestra X´s'!F15/'Muestra X´s'!$F$11)</f>
        <v>3.20348589212609E-2</v>
      </c>
      <c r="G5" s="12">
        <f>('Muestra X´s'!G27/'Muestra X´s'!$G$23)/('Muestra X´s'!G15/'Muestra X´s'!$G$11)</f>
        <v>2.1234172764061195E-2</v>
      </c>
      <c r="H5" s="12" t="e">
        <f>('Muestra X´s'!H27/'Muestra X´s'!$H$23)/('Muestra X´s'!H15/'Muestra X´s'!$H$11)</f>
        <v>#VALUE!</v>
      </c>
      <c r="I5" s="12" t="e">
        <f>('Muestra X´s'!I27/'Muestra X´s'!$I$23)/('Muestra X´s'!I15/'Muestra X´s'!$I$11)</f>
        <v>#VALUE!</v>
      </c>
      <c r="J5" s="12" t="e">
        <f>('Muestra X´s'!J27/'Muestra X´s'!$J$23)/('Muestra X´s'!J15/'Muestra X´s'!$J$11)</f>
        <v>#VALUE!</v>
      </c>
      <c r="K5" s="12" t="e">
        <f>('Muestra X´s'!K27/'Muestra X´s'!$K$23)/('Muestra X´s'!K15/'Muestra X´s'!$K$11)</f>
        <v>#VALUE!</v>
      </c>
      <c r="L5" s="12">
        <f>('Muestra X´s'!L27/'Muestra X´s'!$L$23)/('Muestra X´s'!L15/'Muestra X´s'!$L$11)</f>
        <v>0.3405941857007353</v>
      </c>
      <c r="M5" s="12">
        <f>('Muestra X´s'!M27/'Muestra X´s'!$M$23)/('Muestra X´s'!M15/'Muestra X´s'!$M$11)</f>
        <v>7.8970533426688749E-2</v>
      </c>
      <c r="N5" s="12">
        <f>('Muestra X´s'!N27/'Muestra X´s'!$N$23)/('Muestra X´s'!N15/'Muestra X´s'!$N$11)</f>
        <v>0.24663367002006492</v>
      </c>
    </row>
    <row r="6" spans="1:14" x14ac:dyDescent="0.2">
      <c r="A6" s="40"/>
      <c r="B6" s="11" t="s">
        <v>6</v>
      </c>
      <c r="C6" s="11"/>
      <c r="D6" s="12">
        <f>('Muestra X´s'!D28/'Muestra X´s'!$C$23)/('Muestra X´s'!D16/'Muestra X´s'!$D$11)</f>
        <v>0.77753874435924486</v>
      </c>
      <c r="E6" s="12">
        <f>('Muestra X´s'!E28/'Muestra X´s'!$E$23)/('Muestra X´s'!E16/'Muestra X´s'!$E$11)</f>
        <v>0.88811997693013389</v>
      </c>
      <c r="F6" s="12">
        <f>('Muestra X´s'!F28/'Muestra X´s'!$F$23)/('Muestra X´s'!F16/'Muestra X´s'!$F$11)</f>
        <v>1.071100231652077</v>
      </c>
      <c r="G6" s="12">
        <f>('Muestra X´s'!G28/'Muestra X´s'!$G$23)/('Muestra X´s'!G16/'Muestra X´s'!$G$11)</f>
        <v>0.47670794600146371</v>
      </c>
      <c r="H6" s="12">
        <f>('Muestra X´s'!H28/'Muestra X´s'!$H$23)/('Muestra X´s'!H16/'Muestra X´s'!$H$11)</f>
        <v>0.52494912610136057</v>
      </c>
      <c r="I6" s="12">
        <f>('Muestra X´s'!I28/'Muestra X´s'!$I$23)/('Muestra X´s'!I16/'Muestra X´s'!$I$11)</f>
        <v>0.54801379228653702</v>
      </c>
      <c r="J6" s="12">
        <f>('Muestra X´s'!J28/'Muestra X´s'!$J$23)/('Muestra X´s'!J16/'Muestra X´s'!$J$11)</f>
        <v>0.52451703402282879</v>
      </c>
      <c r="K6" s="12">
        <f>('Muestra X´s'!K28/'Muestra X´s'!$K$23)/('Muestra X´s'!K16/'Muestra X´s'!$K$11)</f>
        <v>0.47250356610039412</v>
      </c>
      <c r="L6" s="12">
        <f>('Muestra X´s'!L28/'Muestra X´s'!$L$23)/('Muestra X´s'!L16/'Muestra X´s'!$L$11)</f>
        <v>0.63045944068958792</v>
      </c>
      <c r="M6" s="12">
        <f>('Muestra X´s'!M28/'Muestra X´s'!$M$23)/('Muestra X´s'!M16/'Muestra X´s'!$M$11)</f>
        <v>1.1935388404224043</v>
      </c>
      <c r="N6" s="12">
        <f>('Muestra X´s'!N28/'Muestra X´s'!$N$23)/('Muestra X´s'!N16/'Muestra X´s'!$N$11)</f>
        <v>0.94435193818052787</v>
      </c>
    </row>
    <row r="7" spans="1:14" x14ac:dyDescent="0.2">
      <c r="A7" s="40"/>
      <c r="B7" s="11" t="s">
        <v>7</v>
      </c>
      <c r="C7" s="11"/>
      <c r="D7" s="12">
        <f>('Muestra X´s'!D29/'Muestra X´s'!$C$23)/('Muestra X´s'!D17/'Muestra X´s'!$D$11)</f>
        <v>0.53417524064790478</v>
      </c>
      <c r="E7" s="12">
        <f>('Muestra X´s'!E29/'Muestra X´s'!$E$23)/('Muestra X´s'!E17/'Muestra X´s'!$E$11)</f>
        <v>0.46936993580904579</v>
      </c>
      <c r="F7" s="12">
        <f>('Muestra X´s'!F29/'Muestra X´s'!$F$23)/('Muestra X´s'!F17/'Muestra X´s'!$F$11)</f>
        <v>0.46205561563423136</v>
      </c>
      <c r="G7" s="12">
        <f>('Muestra X´s'!G29/'Muestra X´s'!$G$23)/('Muestra X´s'!G17/'Muestra X´s'!$G$11)</f>
        <v>0.64486613972366458</v>
      </c>
      <c r="H7" s="12">
        <f>('Muestra X´s'!H29/'Muestra X´s'!$H$23)/('Muestra X´s'!H17/'Muestra X´s'!$H$11)</f>
        <v>0.63966646382406922</v>
      </c>
      <c r="I7" s="12">
        <f>('Muestra X´s'!I29/'Muestra X´s'!$I$23)/('Muestra X´s'!I17/'Muestra X´s'!$I$11)</f>
        <v>0.76283388017337594</v>
      </c>
      <c r="J7" s="12">
        <f>('Muestra X´s'!J29/'Muestra X´s'!$J$23)/('Muestra X´s'!J17/'Muestra X´s'!$J$11)</f>
        <v>0.75175734772518743</v>
      </c>
      <c r="K7" s="12">
        <f>('Muestra X´s'!K29/'Muestra X´s'!$K$23)/('Muestra X´s'!K17/'Muestra X´s'!$K$11)</f>
        <v>0.82681560503482943</v>
      </c>
      <c r="L7" s="12">
        <f>('Muestra X´s'!L29/'Muestra X´s'!$L$23)/('Muestra X´s'!L17/'Muestra X´s'!$L$11)</f>
        <v>0.33292338111744457</v>
      </c>
      <c r="M7" s="12">
        <f>('Muestra X´s'!M29/'Muestra X´s'!$M$23)/('Muestra X´s'!M17/'Muestra X´s'!$M$11)</f>
        <v>0.24427475278382574</v>
      </c>
      <c r="N7" s="12">
        <f>('Muestra X´s'!N29/'Muestra X´s'!$N$23)/('Muestra X´s'!N17/'Muestra X´s'!$N$11)</f>
        <v>0.25767853271450797</v>
      </c>
    </row>
    <row r="8" spans="1:14" x14ac:dyDescent="0.2">
      <c r="A8" s="40"/>
      <c r="B8" s="11" t="s">
        <v>8</v>
      </c>
      <c r="C8" s="11"/>
      <c r="D8" s="12">
        <f>('Muestra X´s'!D30/'Muestra X´s'!$C$23)/('Muestra X´s'!D18/'Muestra X´s'!$D$11)</f>
        <v>0.16277197170537711</v>
      </c>
      <c r="E8" s="12">
        <f>('Muestra X´s'!E30/'Muestra X´s'!$E$23)/('Muestra X´s'!E18/'Muestra X´s'!$E$11)</f>
        <v>0.22507533434521526</v>
      </c>
      <c r="F8" s="12">
        <f>('Muestra X´s'!F30/'Muestra X´s'!$F$23)/('Muestra X´s'!F18/'Muestra X´s'!$F$11)</f>
        <v>0.26846949958433003</v>
      </c>
      <c r="G8" s="12">
        <f>('Muestra X´s'!G30/'Muestra X´s'!$G$23)/('Muestra X´s'!G18/'Muestra X´s'!$G$11)</f>
        <v>0.2544304373285749</v>
      </c>
      <c r="H8" s="12">
        <f>('Muestra X´s'!H30/'Muestra X´s'!$H$23)/('Muestra X´s'!H18/'Muestra X´s'!$H$11)</f>
        <v>0.10280052802994841</v>
      </c>
      <c r="I8" s="12">
        <f>('Muestra X´s'!I30/'Muestra X´s'!$I$23)/('Muestra X´s'!I18/'Muestra X´s'!$I$11)</f>
        <v>0.13213773326355238</v>
      </c>
      <c r="J8" s="12">
        <f>('Muestra X´s'!J30/'Muestra X´s'!$J$23)/('Muestra X´s'!J18/'Muestra X´s'!$J$11)</f>
        <v>0.11678752044319927</v>
      </c>
      <c r="K8" s="12">
        <f>('Muestra X´s'!K30/'Muestra X´s'!$K$23)/('Muestra X´s'!K18/'Muestra X´s'!$K$11)</f>
        <v>0.15971163078314021</v>
      </c>
      <c r="L8" s="12">
        <f>('Muestra X´s'!L30/'Muestra X´s'!$L$23)/('Muestra X´s'!L18/'Muestra X´s'!$L$11)</f>
        <v>0.15503359064466005</v>
      </c>
      <c r="M8" s="12">
        <f>('Muestra X´s'!M30/'Muestra X´s'!$M$23)/('Muestra X´s'!M18/'Muestra X´s'!$M$11)</f>
        <v>0.26936145100180442</v>
      </c>
      <c r="N8" s="12">
        <f>('Muestra X´s'!N30/'Muestra X´s'!$N$23)/('Muestra X´s'!N18/'Muestra X´s'!$N$11)</f>
        <v>0.30364590232019212</v>
      </c>
    </row>
    <row r="9" spans="1:14" x14ac:dyDescent="0.2">
      <c r="A9" s="40"/>
      <c r="B9" s="11" t="s">
        <v>9</v>
      </c>
      <c r="C9" s="11"/>
      <c r="D9" s="12">
        <f>('Muestra X´s'!D31/'Muestra X´s'!$C$23)/('Muestra X´s'!D19/'Muestra X´s'!$D$11)</f>
        <v>0.23910089765847711</v>
      </c>
      <c r="E9" s="12">
        <f>('Muestra X´s'!E31/'Muestra X´s'!$E$23)/('Muestra X´s'!E19/'Muestra X´s'!$E$11)</f>
        <v>0.22110759927651111</v>
      </c>
      <c r="F9" s="12">
        <f>('Muestra X´s'!F31/'Muestra X´s'!$F$23)/('Muestra X´s'!F19/'Muestra X´s'!$F$11)</f>
        <v>0.25341669244360454</v>
      </c>
      <c r="G9" s="12">
        <f>('Muestra X´s'!G31/'Muestra X´s'!$G$23)/('Muestra X´s'!G19/'Muestra X´s'!$G$11)</f>
        <v>0.21775646980048805</v>
      </c>
      <c r="H9" s="12">
        <f>('Muestra X´s'!H31/'Muestra X´s'!$H$23)/('Muestra X´s'!H19/'Muestra X´s'!$H$11)</f>
        <v>0.23516498107866737</v>
      </c>
      <c r="I9" s="12">
        <f>('Muestra X´s'!I31/'Muestra X´s'!$I$23)/('Muestra X´s'!I19/'Muestra X´s'!$I$11)</f>
        <v>0.16204695513231657</v>
      </c>
      <c r="J9" s="12">
        <f>('Muestra X´s'!J31/'Muestra X´s'!$J$23)/('Muestra X´s'!J19/'Muestra X´s'!$J$11)</f>
        <v>0.20758194336871139</v>
      </c>
      <c r="K9" s="12">
        <f>('Muestra X´s'!K31/'Muestra X´s'!$K$23)/('Muestra X´s'!K19/'Muestra X´s'!$K$11)</f>
        <v>0.20303897437303278</v>
      </c>
      <c r="L9" s="12">
        <f>('Muestra X´s'!L31/'Muestra X´s'!$L$23)/('Muestra X´s'!L19/'Muestra X´s'!$L$11)</f>
        <v>0.37809369622268779</v>
      </c>
      <c r="M9" s="12">
        <f>('Muestra X´s'!M31/'Muestra X´s'!$M$23)/('Muestra X´s'!M19/'Muestra X´s'!$M$11)</f>
        <v>0.47952683223093739</v>
      </c>
      <c r="N9" s="12">
        <f>('Muestra X´s'!N31/'Muestra X´s'!$N$23)/('Muestra X´s'!N19/'Muestra X´s'!$N$11)</f>
        <v>0.53603927450882916</v>
      </c>
    </row>
    <row r="10" spans="1:14" x14ac:dyDescent="0.2">
      <c r="A10" s="40"/>
      <c r="B10" s="11" t="s">
        <v>10</v>
      </c>
      <c r="C10" s="11"/>
      <c r="D10" s="12">
        <f>('Muestra X´s'!D32/'Muestra X´s'!$C$23)/('Muestra X´s'!D20/'Muestra X´s'!$D$11)</f>
        <v>2.5091689363238738</v>
      </c>
      <c r="E10" s="12">
        <f>('Muestra X´s'!E32/'Muestra X´s'!$E$23)/('Muestra X´s'!E20/'Muestra X´s'!$E$11)</f>
        <v>2.3444493528394288</v>
      </c>
      <c r="F10" s="12">
        <f>('Muestra X´s'!F32/'Muestra X´s'!$F$23)/('Muestra X´s'!F20/'Muestra X´s'!$F$11)</f>
        <v>2.3859737089943946</v>
      </c>
      <c r="G10" s="12">
        <f>('Muestra X´s'!G32/'Muestra X´s'!$G$23)/('Muestra X´s'!G20/'Muestra X´s'!$G$11)</f>
        <v>2.4543795502826558</v>
      </c>
      <c r="H10" s="12">
        <f>('Muestra X´s'!H32/'Muestra X´s'!$H$23)/('Muestra X´s'!H20/'Muestra X´s'!$H$11)</f>
        <v>2.2103667764072865</v>
      </c>
      <c r="I10" s="12">
        <f>('Muestra X´s'!I32/'Muestra X´s'!$I$23)/('Muestra X´s'!I20/'Muestra X´s'!$I$11)</f>
        <v>2.2008488995208921</v>
      </c>
      <c r="J10" s="12">
        <f>('Muestra X´s'!J32/'Muestra X´s'!$J$23)/('Muestra X´s'!J20/'Muestra X´s'!$J$11)</f>
        <v>2.2847212962739891</v>
      </c>
      <c r="K10" s="12">
        <f>('Muestra X´s'!K32/'Muestra X´s'!$K$23)/('Muestra X´s'!K20/'Muestra X´s'!$K$11)</f>
        <v>2.1772150603783254</v>
      </c>
      <c r="L10" s="12">
        <f>('Muestra X´s'!L32/'Muestra X´s'!$L$23)/('Muestra X´s'!L20/'Muestra X´s'!$L$11)</f>
        <v>2.4729327514450778</v>
      </c>
      <c r="M10" s="12">
        <f>('Muestra X´s'!M32/'Muestra X´s'!$M$23)/('Muestra X´s'!M20/'Muestra X´s'!$M$11)</f>
        <v>2.3636490119277513</v>
      </c>
      <c r="N10" s="12">
        <f>('Muestra X´s'!N32/'Muestra X´s'!$N$23)/('Muestra X´s'!N20/'Muestra X´s'!$N$11)</f>
        <v>2.2011269645333562</v>
      </c>
    </row>
    <row r="11" spans="1:14" x14ac:dyDescent="0.2">
      <c r="A11" s="40"/>
      <c r="B11" s="11" t="s">
        <v>11</v>
      </c>
      <c r="C11" s="11"/>
      <c r="D11" s="12">
        <f>('Muestra X´s'!D33/'Muestra X´s'!$C$23)/('Muestra X´s'!D21/'Muestra X´s'!$D$11)</f>
        <v>0.55740987745648596</v>
      </c>
      <c r="E11" s="12">
        <f>('Muestra X´s'!E33/'Muestra X´s'!$E$23)/('Muestra X´s'!E21/'Muestra X´s'!$E$11)</f>
        <v>0.35044933647821064</v>
      </c>
      <c r="F11" s="12">
        <f>('Muestra X´s'!F33/'Muestra X´s'!$F$23)/('Muestra X´s'!F21/'Muestra X´s'!$F$11)</f>
        <v>0.32249832762714237</v>
      </c>
      <c r="G11" s="12">
        <f>('Muestra X´s'!G33/'Muestra X´s'!$G$23)/('Muestra X´s'!G21/'Muestra X´s'!$G$11)</f>
        <v>0.30972361510411611</v>
      </c>
      <c r="H11" s="12">
        <f>('Muestra X´s'!H33/'Muestra X´s'!$H$23)/('Muestra X´s'!H21/'Muestra X´s'!$H$11)</f>
        <v>7.4370142653484583</v>
      </c>
      <c r="I11" s="12">
        <f>('Muestra X´s'!I33/'Muestra X´s'!$I$23)/('Muestra X´s'!I21/'Muestra X´s'!$I$11)</f>
        <v>7.1114054118903081</v>
      </c>
      <c r="J11" s="12">
        <f>('Muestra X´s'!J33/'Muestra X´s'!$J$23)/('Muestra X´s'!J21/'Muestra X´s'!$J$11)</f>
        <v>7.0330780632054406</v>
      </c>
      <c r="K11" s="12">
        <f>('Muestra X´s'!K33/'Muestra X´s'!$K$23)/('Muestra X´s'!K21/'Muestra X´s'!$K$11)</f>
        <v>6.8186432898267011</v>
      </c>
      <c r="L11" s="12">
        <f>('Muestra X´s'!L33/'Muestra X´s'!$L$23)/('Muestra X´s'!L21/'Muestra X´s'!$L$11)</f>
        <v>1.7223873842082731</v>
      </c>
      <c r="M11" s="12">
        <f>('Muestra X´s'!M33/'Muestra X´s'!$M$23)/('Muestra X´s'!M21/'Muestra X´s'!$M$11)</f>
        <v>1.0234027818104356</v>
      </c>
      <c r="N11" s="12">
        <f>('Muestra X´s'!N33/'Muestra X´s'!$N$23)/('Muestra X´s'!N21/'Muestra X´s'!$N$11)</f>
        <v>1.8341736691467978</v>
      </c>
    </row>
    <row r="12" spans="1:14" x14ac:dyDescent="0.2">
      <c r="A12" s="40"/>
      <c r="B12" s="11" t="s">
        <v>12</v>
      </c>
      <c r="C12" s="11"/>
      <c r="D12" s="12">
        <f>('Muestra X´s'!D34/'Muestra X´s'!$C$23)/('Muestra X´s'!D22/'Muestra X´s'!$D$11)</f>
        <v>4.652888828226974</v>
      </c>
      <c r="E12" s="12">
        <f>('Muestra X´s'!E34/'Muestra X´s'!$E$23)/('Muestra X´s'!E22/'Muestra X´s'!$E$11)</f>
        <v>2.9317598028575405</v>
      </c>
      <c r="F12" s="12">
        <f>('Muestra X´s'!F34/'Muestra X´s'!$F$23)/('Muestra X´s'!F22/'Muestra X´s'!$F$11)</f>
        <v>3.1024917236513989</v>
      </c>
      <c r="G12" s="12">
        <f>('Muestra X´s'!G34/'Muestra X´s'!$G$23)/('Muestra X´s'!G22/'Muestra X´s'!$G$11)</f>
        <v>2.8280653321558473</v>
      </c>
      <c r="H12" s="12">
        <f>('Muestra X´s'!H34/'Muestra X´s'!$H$23)/('Muestra X´s'!H22/'Muestra X´s'!$H$11)</f>
        <v>2.7123892690443236</v>
      </c>
      <c r="I12" s="12">
        <f>('Muestra X´s'!I34/'Muestra X´s'!$I$23)/('Muestra X´s'!I22/'Muestra X´s'!$I$11)</f>
        <v>2.6997600970937401</v>
      </c>
      <c r="J12" s="12">
        <f>('Muestra X´s'!J34/'Muestra X´s'!$J$23)/('Muestra X´s'!J22/'Muestra X´s'!$J$11)</f>
        <v>2.5642834363839859</v>
      </c>
      <c r="K12" s="12">
        <f>('Muestra X´s'!K34/'Muestra X´s'!$K$23)/('Muestra X´s'!K22/'Muestra X´s'!$K$11)</f>
        <v>2.73345134095405</v>
      </c>
      <c r="L12" s="12">
        <f>('Muestra X´s'!L34/'Muestra X´s'!$L$23)/('Muestra X´s'!L22/'Muestra X´s'!$L$11)</f>
        <v>1.5712791209817942</v>
      </c>
      <c r="M12" s="12">
        <f>('Muestra X´s'!M34/'Muestra X´s'!$M$23)/('Muestra X´s'!M22/'Muestra X´s'!$M$11)</f>
        <v>1.5687618635046219</v>
      </c>
      <c r="N12" s="12">
        <f>('Muestra X´s'!N34/'Muestra X´s'!$N$23)/('Muestra X´s'!N22/'Muestra X´s'!$N$11)</f>
        <v>1.4989798213458081</v>
      </c>
    </row>
    <row r="13" spans="1:14" x14ac:dyDescent="0.2">
      <c r="A13" s="40" t="s">
        <v>15</v>
      </c>
      <c r="B13" s="11" t="s">
        <v>2</v>
      </c>
      <c r="C13" s="11"/>
      <c r="D13" s="12">
        <f>('Muestra X´s'!D36/'Muestra X´s'!$D$35)/('Muestra X´s'!D12/'Muestra X´s'!$D$11)</f>
        <v>2.766275854383097</v>
      </c>
      <c r="E13" s="12">
        <f>('Muestra X´s'!E36/'Muestra X´s'!$E$35)/('Muestra X´s'!E12/'Muestra X´s'!$E$11)</f>
        <v>2.6515986884295915</v>
      </c>
      <c r="F13" s="12">
        <f>('Muestra X´s'!F36/'Muestra X´s'!$F$35)/('Muestra X´s'!F12/'Muestra X´s'!$F$11)</f>
        <v>2.6584267478062054</v>
      </c>
      <c r="G13" s="12">
        <f>('Muestra X´s'!G36/'Muestra X´s'!$G$35)/('Muestra X´s'!G12/'Muestra X´s'!$G$11)</f>
        <v>2.8091832357582378</v>
      </c>
      <c r="H13" s="12">
        <f>('Muestra X´s'!H36/'Muestra X´s'!$H$35)/('Muestra X´s'!H12/'Muestra X´s'!$H$11)</f>
        <v>2.7178519353925399</v>
      </c>
      <c r="I13" s="12">
        <f>('Muestra X´s'!I36/'Muestra X´s'!$I$35)/('Muestra X´s'!I12/'Muestra X´s'!$I$11)</f>
        <v>2.7716400422148015</v>
      </c>
      <c r="J13" s="12">
        <f>('Muestra X´s'!J36/'Muestra X´s'!$J$35)/('Muestra X´s'!J12/'Muestra X´s'!$J$11)</f>
        <v>2.5172955345478223</v>
      </c>
      <c r="K13" s="12">
        <f>('Muestra X´s'!K36/'Muestra X´s'!$K$35)/('Muestra X´s'!K12/'Muestra X´s'!$K$11)</f>
        <v>2.4993147905406379</v>
      </c>
      <c r="L13" s="12">
        <f>('Muestra X´s'!L36/'Muestra X´s'!$L$35)/('Muestra X´s'!L12/'Muestra X´s'!$L$11)</f>
        <v>2.2880243497404305</v>
      </c>
      <c r="M13" s="12">
        <f>('Muestra X´s'!M36/'Muestra X´s'!$M$35)/('Muestra X´s'!M12/'Muestra X´s'!$M$11)</f>
        <v>1.9206264136805256</v>
      </c>
      <c r="N13" s="12">
        <f>('Muestra X´s'!N36/'Muestra X´s'!$N$35)/('Muestra X´s'!N12/'Muestra X´s'!$N$11)</f>
        <v>1.8311345503585901</v>
      </c>
    </row>
    <row r="14" spans="1:14" x14ac:dyDescent="0.2">
      <c r="A14" s="40"/>
      <c r="B14" s="11" t="s">
        <v>3</v>
      </c>
      <c r="C14" s="11"/>
      <c r="D14" s="12">
        <f>('Muestra X´s'!D37/'Muestra X´s'!$D$35)/('Muestra X´s'!D13/'Muestra X´s'!$D$11)</f>
        <v>0.6145644234021499</v>
      </c>
      <c r="E14" s="12">
        <f>('Muestra X´s'!E37/'Muestra X´s'!$E$35)/('Muestra X´s'!E13/'Muestra X´s'!$E$11)</f>
        <v>0.67340193141162152</v>
      </c>
      <c r="F14" s="12">
        <f>('Muestra X´s'!F37/'Muestra X´s'!$F$35)/('Muestra X´s'!F13/'Muestra X´s'!$F$11)</f>
        <v>0.64550250460506919</v>
      </c>
      <c r="G14" s="12">
        <f>('Muestra X´s'!G37/'Muestra X´s'!$G$35)/('Muestra X´s'!G13/'Muestra X´s'!$G$11)</f>
        <v>0.77529576475417439</v>
      </c>
      <c r="H14" s="12">
        <f>('Muestra X´s'!H37/'Muestra X´s'!$H$35)/('Muestra X´s'!H13/'Muestra X´s'!$H$11)</f>
        <v>0.60611471258640326</v>
      </c>
      <c r="I14" s="12">
        <f>('Muestra X´s'!I37/'Muestra X´s'!$I$35)/('Muestra X´s'!I13/'Muestra X´s'!$I$11)</f>
        <v>0.59545873130824545</v>
      </c>
      <c r="J14" s="12">
        <f>('Muestra X´s'!J37/'Muestra X´s'!$J$35)/('Muestra X´s'!J13/'Muestra X´s'!$J$11)</f>
        <v>0.71130917526748139</v>
      </c>
      <c r="K14" s="12">
        <f>('Muestra X´s'!K37/'Muestra X´s'!$K$35)/('Muestra X´s'!K13/'Muestra X´s'!$K$11)</f>
        <v>0.71321861355999616</v>
      </c>
      <c r="L14" s="12">
        <f>('Muestra X´s'!L37/'Muestra X´s'!$L$35)/('Muestra X´s'!L13/'Muestra X´s'!$L$11)</f>
        <v>0.8520436476400306</v>
      </c>
      <c r="M14" s="12">
        <f>('Muestra X´s'!M37/'Muestra X´s'!$M$35)/('Muestra X´s'!M13/'Muestra X´s'!$M$11)</f>
        <v>1.0109872459067195</v>
      </c>
      <c r="N14" s="12">
        <f>('Muestra X´s'!N37/'Muestra X´s'!$N$35)/('Muestra X´s'!N13/'Muestra X´s'!$N$11)</f>
        <v>1.1171607966496702</v>
      </c>
    </row>
    <row r="15" spans="1:14" x14ac:dyDescent="0.2">
      <c r="A15" s="40"/>
      <c r="B15" s="11" t="s">
        <v>4</v>
      </c>
      <c r="C15" s="11"/>
      <c r="D15" s="12">
        <f>('Muestra X´s'!D38/'Muestra X´s'!$D$35)/('Muestra X´s'!D14/'Muestra X´s'!$D$11)</f>
        <v>0.49655515487199731</v>
      </c>
      <c r="E15" s="12">
        <f>('Muestra X´s'!E38/'Muestra X´s'!$E$35)/('Muestra X´s'!E14/'Muestra X´s'!$E$11)</f>
        <v>0.5126693149786139</v>
      </c>
      <c r="F15" s="12">
        <f>('Muestra X´s'!F38/'Muestra X´s'!$F$35)/('Muestra X´s'!F14/'Muestra X´s'!$F$11)</f>
        <v>0.4883108516569738</v>
      </c>
      <c r="G15" s="12">
        <f>('Muestra X´s'!G38/'Muestra X´s'!$G$35)/('Muestra X´s'!G14/'Muestra X´s'!$G$11)</f>
        <v>0.48794579716215969</v>
      </c>
      <c r="H15" s="12">
        <f>('Muestra X´s'!H38/'Muestra X´s'!$H$35)/('Muestra X´s'!H14/'Muestra X´s'!$H$11)</f>
        <v>0.54639623772066448</v>
      </c>
      <c r="I15" s="12">
        <f>('Muestra X´s'!I38/'Muestra X´s'!$I$35)/('Muestra X´s'!I14/'Muestra X´s'!$I$11)</f>
        <v>0.55478233790874221</v>
      </c>
      <c r="J15" s="12">
        <f>('Muestra X´s'!J38/'Muestra X´s'!$J$35)/('Muestra X´s'!J14/'Muestra X´s'!$J$11)</f>
        <v>0.60918988351007985</v>
      </c>
      <c r="K15" s="12">
        <f>('Muestra X´s'!K38/'Muestra X´s'!$K$35)/('Muestra X´s'!K14/'Muestra X´s'!$K$11)</f>
        <v>0.64341059715978988</v>
      </c>
      <c r="L15" s="12">
        <f>('Muestra X´s'!L38/'Muestra X´s'!$L$35)/('Muestra X´s'!L14/'Muestra X´s'!$L$11)</f>
        <v>0.66524225637041334</v>
      </c>
      <c r="M15" s="12">
        <f>('Muestra X´s'!M38/'Muestra X´s'!$M$35)/('Muestra X´s'!M14/'Muestra X´s'!$M$11)</f>
        <v>0.74417367579785876</v>
      </c>
      <c r="N15" s="12">
        <f>('Muestra X´s'!N38/'Muestra X´s'!$N$35)/('Muestra X´s'!N14/'Muestra X´s'!$N$11)</f>
        <v>0.74247292795274999</v>
      </c>
    </row>
    <row r="16" spans="1:14" x14ac:dyDescent="0.2">
      <c r="A16" s="40"/>
      <c r="B16" s="11" t="s">
        <v>5</v>
      </c>
      <c r="C16" s="11"/>
      <c r="D16" s="12" t="e">
        <f>('Muestra X´s'!D39/'Muestra X´s'!$D$35)/('Muestra X´s'!D15/'Muestra X´s'!$D$11)</f>
        <v>#VALUE!</v>
      </c>
      <c r="E16" s="12" t="e">
        <f>('Muestra X´s'!E39/'Muestra X´s'!$E$35)/('Muestra X´s'!E15/'Muestra X´s'!$E$11)</f>
        <v>#VALUE!</v>
      </c>
      <c r="F16" s="12" t="e">
        <f>('Muestra X´s'!F39/'Muestra X´s'!$F$35)/('Muestra X´s'!F15/'Muestra X´s'!$F$11)</f>
        <v>#VALUE!</v>
      </c>
      <c r="G16" s="12" t="e">
        <f>('Muestra X´s'!G39/'Muestra X´s'!$G$35)/('Muestra X´s'!G15/'Muestra X´s'!$G$11)</f>
        <v>#VALUE!</v>
      </c>
      <c r="H16" s="12" t="e">
        <f>('Muestra X´s'!H39/'Muestra X´s'!$H$35)/('Muestra X´s'!H15/'Muestra X´s'!$H$11)</f>
        <v>#VALUE!</v>
      </c>
      <c r="I16" s="12" t="e">
        <f>('Muestra X´s'!I39/'Muestra X´s'!$I$35)/('Muestra X´s'!I15/'Muestra X´s'!$I$11)</f>
        <v>#VALUE!</v>
      </c>
      <c r="J16" s="12" t="e">
        <f>('Muestra X´s'!J39/'Muestra X´s'!$J$35)/('Muestra X´s'!J15/'Muestra X´s'!$J$11)</f>
        <v>#VALUE!</v>
      </c>
      <c r="K16" s="12" t="e">
        <f>('Muestra X´s'!K39/'Muestra X´s'!$K$35)/('Muestra X´s'!K15/'Muestra X´s'!$K$11)</f>
        <v>#VALUE!</v>
      </c>
      <c r="L16" s="12" t="e">
        <f>('Muestra X´s'!L39/'Muestra X´s'!$L$35)/('Muestra X´s'!L15/'Muestra X´s'!$L$11)</f>
        <v>#VALUE!</v>
      </c>
      <c r="M16" s="12" t="e">
        <f>('Muestra X´s'!M39/'Muestra X´s'!$M$35)/('Muestra X´s'!M15/'Muestra X´s'!$M$11)</f>
        <v>#VALUE!</v>
      </c>
      <c r="N16" s="12" t="e">
        <f>('Muestra X´s'!N39/'Muestra X´s'!$N$35)/('Muestra X´s'!N15/'Muestra X´s'!$N$11)</f>
        <v>#VALUE!</v>
      </c>
    </row>
    <row r="17" spans="1:14" x14ac:dyDescent="0.2">
      <c r="A17" s="40"/>
      <c r="B17" s="11" t="s">
        <v>6</v>
      </c>
      <c r="C17" s="11"/>
      <c r="D17" s="12">
        <f>('Muestra X´s'!D40/'Muestra X´s'!$D$35)/('Muestra X´s'!D16/'Muestra X´s'!$D$11)</f>
        <v>0.89156594999742833</v>
      </c>
      <c r="E17" s="12">
        <f>('Muestra X´s'!E40/'Muestra X´s'!$E$35)/('Muestra X´s'!E16/'Muestra X´s'!$E$11)</f>
        <v>0.97598150426830976</v>
      </c>
      <c r="F17" s="12">
        <f>('Muestra X´s'!F40/'Muestra X´s'!$F$35)/('Muestra X´s'!F16/'Muestra X´s'!$F$11)</f>
        <v>0.85313036664248787</v>
      </c>
      <c r="G17" s="12">
        <f>('Muestra X´s'!G40/'Muestra X´s'!$G$35)/('Muestra X´s'!G16/'Muestra X´s'!$G$11)</f>
        <v>0.95191818527768657</v>
      </c>
      <c r="H17" s="12">
        <f>('Muestra X´s'!H40/'Muestra X´s'!$H$35)/('Muestra X´s'!H16/'Muestra X´s'!$H$11)</f>
        <v>0.99605594818289611</v>
      </c>
      <c r="I17" s="12">
        <f>('Muestra X´s'!I40/'Muestra X´s'!$I$35)/('Muestra X´s'!I16/'Muestra X´s'!$I$11)</f>
        <v>1.0301936786816226</v>
      </c>
      <c r="J17" s="12">
        <f>('Muestra X´s'!J40/'Muestra X´s'!$J$35)/('Muestra X´s'!J16/'Muestra X´s'!$J$11)</f>
        <v>0.97994498138522879</v>
      </c>
      <c r="K17" s="12">
        <f>('Muestra X´s'!K40/'Muestra X´s'!$K$35)/('Muestra X´s'!K16/'Muestra X´s'!$K$11)</f>
        <v>0.95142985307432359</v>
      </c>
      <c r="L17" s="12">
        <f>('Muestra X´s'!L40/'Muestra X´s'!$L$35)/('Muestra X´s'!L16/'Muestra X´s'!$L$11)</f>
        <v>0.85317560044662577</v>
      </c>
      <c r="M17" s="12">
        <f>('Muestra X´s'!M40/'Muestra X´s'!$M$35)/('Muestra X´s'!M16/'Muestra X´s'!$M$11)</f>
        <v>1.2225008444729444</v>
      </c>
      <c r="N17" s="12">
        <f>('Muestra X´s'!N40/'Muestra X´s'!$N$35)/('Muestra X´s'!N16/'Muestra X´s'!$N$11)</f>
        <v>1.2688579481563622</v>
      </c>
    </row>
    <row r="18" spans="1:14" x14ac:dyDescent="0.2">
      <c r="A18" s="40"/>
      <c r="B18" s="11" t="s">
        <v>7</v>
      </c>
      <c r="C18" s="11"/>
      <c r="D18" s="12">
        <f>('Muestra X´s'!D41/'Muestra X´s'!$D$35)/('Muestra X´s'!D17/'Muestra X´s'!$D$11)</f>
        <v>5.2567831215581638E-2</v>
      </c>
      <c r="E18" s="12">
        <f>('Muestra X´s'!E41/'Muestra X´s'!$E$35)/('Muestra X´s'!E17/'Muestra X´s'!$E$11)</f>
        <v>3.7884701098110103E-2</v>
      </c>
      <c r="F18" s="12">
        <f>('Muestra X´s'!F41/'Muestra X´s'!$F$35)/('Muestra X´s'!F17/'Muestra X´s'!$F$11)</f>
        <v>7.6001945996412551E-2</v>
      </c>
      <c r="G18" s="12">
        <f>('Muestra X´s'!G41/'Muestra X´s'!$G$35)/('Muestra X´s'!G17/'Muestra X´s'!$G$11)</f>
        <v>7.0659243082734732E-2</v>
      </c>
      <c r="H18" s="12">
        <f>('Muestra X´s'!H41/'Muestra X´s'!$H$35)/('Muestra X´s'!H17/'Muestra X´s'!$H$11)</f>
        <v>0.10074839924927351</v>
      </c>
      <c r="I18" s="12">
        <f>('Muestra X´s'!I41/'Muestra X´s'!$I$35)/('Muestra X´s'!I17/'Muestra X´s'!$I$11)</f>
        <v>0.12308160269587332</v>
      </c>
      <c r="J18" s="12">
        <f>('Muestra X´s'!J41/'Muestra X´s'!$J$35)/('Muestra X´s'!J17/'Muestra X´s'!$J$11)</f>
        <v>0.15209209116508327</v>
      </c>
      <c r="K18" s="12">
        <f>('Muestra X´s'!K41/'Muestra X´s'!$K$35)/('Muestra X´s'!K17/'Muestra X´s'!$K$11)</f>
        <v>0.13604899980715002</v>
      </c>
      <c r="L18" s="12">
        <f>('Muestra X´s'!L41/'Muestra X´s'!$L$35)/('Muestra X´s'!L17/'Muestra X´s'!$L$11)</f>
        <v>0.14839972682093497</v>
      </c>
      <c r="M18" s="12">
        <f>('Muestra X´s'!M41/'Muestra X´s'!$M$35)/('Muestra X´s'!M17/'Muestra X´s'!$M$11)</f>
        <v>0.19765840855460168</v>
      </c>
      <c r="N18" s="12">
        <f>('Muestra X´s'!N41/'Muestra X´s'!$N$35)/('Muestra X´s'!N17/'Muestra X´s'!$N$11)</f>
        <v>0.20780738673463134</v>
      </c>
    </row>
    <row r="19" spans="1:14" x14ac:dyDescent="0.2">
      <c r="A19" s="40"/>
      <c r="B19" s="11" t="s">
        <v>8</v>
      </c>
      <c r="C19" s="11"/>
      <c r="D19" s="12">
        <f>('Muestra X´s'!D42/'Muestra X´s'!$D$35)/('Muestra X´s'!D18/'Muestra X´s'!$D$11)</f>
        <v>0.11742873519654984</v>
      </c>
      <c r="E19" s="12">
        <f>('Muestra X´s'!E42/'Muestra X´s'!$E$35)/('Muestra X´s'!E18/'Muestra X´s'!$E$11)</f>
        <v>0.11457130099896372</v>
      </c>
      <c r="F19" s="12">
        <f>('Muestra X´s'!F42/'Muestra X´s'!$F$35)/('Muestra X´s'!F18/'Muestra X´s'!$F$11)</f>
        <v>0.10406312786310343</v>
      </c>
      <c r="G19" s="12">
        <f>('Muestra X´s'!G42/'Muestra X´s'!$G$35)/('Muestra X´s'!G18/'Muestra X´s'!$G$11)</f>
        <v>0.1132863733136061</v>
      </c>
      <c r="H19" s="12">
        <f>('Muestra X´s'!H42/'Muestra X´s'!$H$35)/('Muestra X´s'!H18/'Muestra X´s'!$H$11)</f>
        <v>9.5998468523981903E-2</v>
      </c>
      <c r="I19" s="12">
        <f>('Muestra X´s'!I42/'Muestra X´s'!$I$35)/('Muestra X´s'!I18/'Muestra X´s'!$I$11)</f>
        <v>9.3590146696657314E-2</v>
      </c>
      <c r="J19" s="12">
        <f>('Muestra X´s'!J42/'Muestra X´s'!$J$35)/('Muestra X´s'!J18/'Muestra X´s'!$J$11)</f>
        <v>0.1006621532037506</v>
      </c>
      <c r="K19" s="12">
        <f>('Muestra X´s'!K42/'Muestra X´s'!$K$35)/('Muestra X´s'!K18/'Muestra X´s'!$K$11)</f>
        <v>0.10323439324361344</v>
      </c>
      <c r="L19" s="12">
        <f>('Muestra X´s'!L42/'Muestra X´s'!$L$35)/('Muestra X´s'!L18/'Muestra X´s'!$L$11)</f>
        <v>0.1295318700387241</v>
      </c>
      <c r="M19" s="12">
        <f>('Muestra X´s'!M42/'Muestra X´s'!$M$35)/('Muestra X´s'!M18/'Muestra X´s'!$M$11)</f>
        <v>0.14025330429427355</v>
      </c>
      <c r="N19" s="12">
        <f>('Muestra X´s'!N42/'Muestra X´s'!$N$35)/('Muestra X´s'!N18/'Muestra X´s'!$N$11)</f>
        <v>0.14637506701596673</v>
      </c>
    </row>
    <row r="20" spans="1:14" x14ac:dyDescent="0.2">
      <c r="A20" s="40"/>
      <c r="B20" s="11" t="s">
        <v>9</v>
      </c>
      <c r="C20" s="11"/>
      <c r="D20" s="12">
        <f>('Muestra X´s'!D43/'Muestra X´s'!$D$35)/('Muestra X´s'!D19/'Muestra X´s'!$D$11)</f>
        <v>0.35688582067293623</v>
      </c>
      <c r="E20" s="12">
        <f>('Muestra X´s'!E43/'Muestra X´s'!$E$35)/('Muestra X´s'!E19/'Muestra X´s'!$E$11)</f>
        <v>0.32558088697427195</v>
      </c>
      <c r="F20" s="12">
        <f>('Muestra X´s'!F43/'Muestra X´s'!$F$35)/('Muestra X´s'!F19/'Muestra X´s'!$F$11)</f>
        <v>0.38933690506974022</v>
      </c>
      <c r="G20" s="12">
        <f>('Muestra X´s'!G43/'Muestra X´s'!$G$35)/('Muestra X´s'!G19/'Muestra X´s'!$G$11)</f>
        <v>0.39134303761181705</v>
      </c>
      <c r="H20" s="12">
        <f>('Muestra X´s'!H43/'Muestra X´s'!$H$35)/('Muestra X´s'!H19/'Muestra X´s'!$H$11)</f>
        <v>0.37250339741941291</v>
      </c>
      <c r="I20" s="12">
        <f>('Muestra X´s'!I43/'Muestra X´s'!$I$35)/('Muestra X´s'!I19/'Muestra X´s'!$I$11)</f>
        <v>0.37245934702603239</v>
      </c>
      <c r="J20" s="12">
        <f>('Muestra X´s'!J43/'Muestra X´s'!$J$35)/('Muestra X´s'!J19/'Muestra X´s'!$J$11)</f>
        <v>0.36387857217661945</v>
      </c>
      <c r="K20" s="12">
        <f>('Muestra X´s'!K43/'Muestra X´s'!$K$35)/('Muestra X´s'!K19/'Muestra X´s'!$K$11)</f>
        <v>0.38091386418697559</v>
      </c>
      <c r="L20" s="12">
        <f>('Muestra X´s'!L43/'Muestra X´s'!$L$35)/('Muestra X´s'!L19/'Muestra X´s'!$L$11)</f>
        <v>0.4326488474207757</v>
      </c>
      <c r="M20" s="12">
        <f>('Muestra X´s'!M43/'Muestra X´s'!$M$35)/('Muestra X´s'!M19/'Muestra X´s'!$M$11)</f>
        <v>0.4779936457305925</v>
      </c>
      <c r="N20" s="12">
        <f>('Muestra X´s'!N43/'Muestra X´s'!$N$35)/('Muestra X´s'!N19/'Muestra X´s'!$N$11)</f>
        <v>0.51490612846611716</v>
      </c>
    </row>
    <row r="21" spans="1:14" x14ac:dyDescent="0.2">
      <c r="A21" s="40"/>
      <c r="B21" s="11" t="s">
        <v>10</v>
      </c>
      <c r="C21" s="11"/>
      <c r="D21" s="12">
        <f>('Muestra X´s'!D44/'Muestra X´s'!$D$35)/('Muestra X´s'!D20/'Muestra X´s'!$D$11)</f>
        <v>0.80170169121936175</v>
      </c>
      <c r="E21" s="12">
        <f>('Muestra X´s'!E44/'Muestra X´s'!$E$35)/('Muestra X´s'!E20/'Muestra X´s'!$E$11)</f>
        <v>0.87683075934056043</v>
      </c>
      <c r="F21" s="12">
        <f>('Muestra X´s'!F44/'Muestra X´s'!$F$35)/('Muestra X´s'!F20/'Muestra X´s'!$F$11)</f>
        <v>0.74465262257804399</v>
      </c>
      <c r="G21" s="12">
        <f>('Muestra X´s'!G44/'Muestra X´s'!$G$35)/('Muestra X´s'!G20/'Muestra X´s'!$G$11)</f>
        <v>0.70601593274029573</v>
      </c>
      <c r="H21" s="12">
        <f>('Muestra X´s'!H44/'Muestra X´s'!$H$35)/('Muestra X´s'!H20/'Muestra X´s'!$H$11)</f>
        <v>0.84285308114974233</v>
      </c>
      <c r="I21" s="12">
        <f>('Muestra X´s'!I44/'Muestra X´s'!$I$35)/('Muestra X´s'!I20/'Muestra X´s'!$I$11)</f>
        <v>0.88475758754050005</v>
      </c>
      <c r="J21" s="12">
        <f>('Muestra X´s'!J44/'Muestra X´s'!$J$35)/('Muestra X´s'!J20/'Muestra X´s'!$J$11)</f>
        <v>1.0005051018579192</v>
      </c>
      <c r="K21" s="12">
        <f>('Muestra X´s'!K44/'Muestra X´s'!$K$35)/('Muestra X´s'!K20/'Muestra X´s'!$K$11)</f>
        <v>1.0721967074148908</v>
      </c>
      <c r="L21" s="12">
        <f>('Muestra X´s'!L44/'Muestra X´s'!$L$35)/('Muestra X´s'!L20/'Muestra X´s'!$L$11)</f>
        <v>1.0662205118364192</v>
      </c>
      <c r="M21" s="12">
        <f>('Muestra X´s'!M44/'Muestra X´s'!$M$35)/('Muestra X´s'!M20/'Muestra X´s'!$M$11)</f>
        <v>1.174238058268106</v>
      </c>
      <c r="N21" s="12">
        <f>('Muestra X´s'!N44/'Muestra X´s'!$N$35)/('Muestra X´s'!N20/'Muestra X´s'!$N$11)</f>
        <v>1.1343098749055922</v>
      </c>
    </row>
    <row r="22" spans="1:14" x14ac:dyDescent="0.2">
      <c r="A22" s="40"/>
      <c r="B22" s="11" t="s">
        <v>11</v>
      </c>
      <c r="C22" s="11"/>
      <c r="D22" s="12">
        <f>('Muestra X´s'!D45/'Muestra X´s'!$D$35)/('Muestra X´s'!D21/'Muestra X´s'!$D$11)</f>
        <v>1.0570617369795758</v>
      </c>
      <c r="E22" s="12">
        <f>('Muestra X´s'!E45/'Muestra X´s'!$E$35)/('Muestra X´s'!E21/'Muestra X´s'!$E$11)</f>
        <v>1.0715441852161698</v>
      </c>
      <c r="F22" s="12">
        <f>('Muestra X´s'!F45/'Muestra X´s'!$F$35)/('Muestra X´s'!F21/'Muestra X´s'!$F$11)</f>
        <v>0.18391372322805391</v>
      </c>
      <c r="G22" s="12">
        <f>('Muestra X´s'!G45/'Muestra X´s'!$G$35)/('Muestra X´s'!G21/'Muestra X´s'!$G$11)</f>
        <v>0.1825212805709085</v>
      </c>
      <c r="H22" s="12">
        <f>('Muestra X´s'!H45/'Muestra X´s'!$H$35)/('Muestra X´s'!H21/'Muestra X´s'!$H$11)</f>
        <v>0.24590369475789886</v>
      </c>
      <c r="I22" s="12">
        <f>('Muestra X´s'!I45/'Muestra X´s'!$I$35)/('Muestra X´s'!I21/'Muestra X´s'!$I$11)</f>
        <v>0.19467721720970785</v>
      </c>
      <c r="J22" s="12">
        <f>('Muestra X´s'!J45/'Muestra X´s'!$J$35)/('Muestra X´s'!J21/'Muestra X´s'!$J$11)</f>
        <v>0.23327838429891032</v>
      </c>
      <c r="K22" s="12">
        <f>('Muestra X´s'!K45/'Muestra X´s'!$K$35)/('Muestra X´s'!K21/'Muestra X´s'!$K$11)</f>
        <v>0.30077131203625224</v>
      </c>
      <c r="L22" s="12">
        <f>('Muestra X´s'!L45/'Muestra X´s'!$L$35)/('Muestra X´s'!L21/'Muestra X´s'!$L$11)</f>
        <v>0.36714137855586187</v>
      </c>
      <c r="M22" s="12">
        <f>('Muestra X´s'!M45/'Muestra X´s'!$M$35)/('Muestra X´s'!M21/'Muestra X´s'!$M$11)</f>
        <v>0.34015510838823582</v>
      </c>
      <c r="N22" s="12">
        <f>('Muestra X´s'!N45/'Muestra X´s'!$N$35)/('Muestra X´s'!N21/'Muestra X´s'!$N$11)</f>
        <v>0.25233504778090443</v>
      </c>
    </row>
    <row r="23" spans="1:14" x14ac:dyDescent="0.2">
      <c r="A23" s="40"/>
      <c r="B23" s="11" t="s">
        <v>12</v>
      </c>
      <c r="C23" s="11"/>
      <c r="D23" s="12" t="e">
        <f>('Muestra X´s'!D46/'Muestra X´s'!$D$35)/('Muestra X´s'!D22/'Muestra X´s'!$D$11)</f>
        <v>#VALUE!</v>
      </c>
      <c r="E23" s="12" t="e">
        <f>('Muestra X´s'!E46/'Muestra X´s'!$E$35)/('Muestra X´s'!E22/'Muestra X´s'!$E$11)</f>
        <v>#VALUE!</v>
      </c>
      <c r="F23" s="12" t="e">
        <f>('Muestra X´s'!F46/'Muestra X´s'!$F$35)/('Muestra X´s'!F22/'Muestra X´s'!$F$11)</f>
        <v>#VALUE!</v>
      </c>
      <c r="G23" s="12" t="e">
        <f>('Muestra X´s'!G46/'Muestra X´s'!$G$35)/('Muestra X´s'!G22/'Muestra X´s'!$G$11)</f>
        <v>#VALUE!</v>
      </c>
      <c r="H23" s="12" t="e">
        <f>('Muestra X´s'!H46/'Muestra X´s'!$H$35)/('Muestra X´s'!H22/'Muestra X´s'!$H$11)</f>
        <v>#VALUE!</v>
      </c>
      <c r="I23" s="12" t="e">
        <f>('Muestra X´s'!I46/'Muestra X´s'!$I$35)/('Muestra X´s'!I22/'Muestra X´s'!$I$11)</f>
        <v>#VALUE!</v>
      </c>
      <c r="J23" s="12" t="e">
        <f>('Muestra X´s'!J46/'Muestra X´s'!$J$35)/('Muestra X´s'!J22/'Muestra X´s'!$J$11)</f>
        <v>#VALUE!</v>
      </c>
      <c r="K23" s="12" t="e">
        <f>('Muestra X´s'!K46/'Muestra X´s'!$K$35)/('Muestra X´s'!K22/'Muestra X´s'!$K$11)</f>
        <v>#VALUE!</v>
      </c>
      <c r="L23" s="12" t="e">
        <f>('Muestra X´s'!L46/'Muestra X´s'!$L$35)/('Muestra X´s'!L22/'Muestra X´s'!$L$11)</f>
        <v>#VALUE!</v>
      </c>
      <c r="M23" s="12" t="e">
        <f>('Muestra X´s'!M46/'Muestra X´s'!$M$35)/('Muestra X´s'!M22/'Muestra X´s'!$M$11)</f>
        <v>#VALUE!</v>
      </c>
      <c r="N23" s="12" t="e">
        <f>('Muestra X´s'!N46/'Muestra X´s'!$N$35)/('Muestra X´s'!N22/'Muestra X´s'!$N$11)</f>
        <v>#VALUE!</v>
      </c>
    </row>
    <row r="24" spans="1:14" x14ac:dyDescent="0.2">
      <c r="A24" s="40" t="s">
        <v>20</v>
      </c>
      <c r="B24" s="11" t="s">
        <v>2</v>
      </c>
      <c r="C24" s="11"/>
      <c r="D24" s="12">
        <f>('Muestra X´s'!D48/'Muestra X´s'!$D$47)/('Muestra X´s'!D12/'Muestra X´s'!$D$11)</f>
        <v>1.1182234826298922</v>
      </c>
      <c r="E24" s="12">
        <f>('Muestra X´s'!E48/'Muestra X´s'!$E$47)/('Muestra X´s'!E12/'Muestra X´s'!$E$11)</f>
        <v>1.2833939765819053</v>
      </c>
      <c r="F24" s="12">
        <f>('Muestra X´s'!F48/'Muestra X´s'!$F$47)/('Muestra X´s'!F12/'Muestra X´s'!$F$11)</f>
        <v>1.1419037931471236</v>
      </c>
      <c r="G24" s="12">
        <f>('Muestra X´s'!G48/'Muestra X´s'!$G$47)/('Muestra X´s'!G12/'Muestra X´s'!$G$11)</f>
        <v>1.1877286236967095</v>
      </c>
      <c r="H24" s="12">
        <f>('Muestra X´s'!H48/'Muestra X´s'!$H$47)/('Muestra X´s'!H12/'Muestra X´s'!$H$11)</f>
        <v>1.0598808235201598</v>
      </c>
      <c r="I24" s="12">
        <f>('Muestra X´s'!I48/'Muestra X´s'!$I$47)/('Muestra X´s'!I12/'Muestra X´s'!$I$11)</f>
        <v>1.2771455068435418</v>
      </c>
      <c r="J24" s="12">
        <f>('Muestra X´s'!J48/'Muestra X´s'!$J$47)/('Muestra X´s'!J12/'Muestra X´s'!$J$11)</f>
        <v>1.1439780081126465</v>
      </c>
      <c r="K24" s="12">
        <f>('Muestra X´s'!K48/'Muestra X´s'!$K$47)/('Muestra X´s'!K12/'Muestra X´s'!$K$11)</f>
        <v>1.25494399566735</v>
      </c>
      <c r="L24" s="12">
        <f>('Muestra X´s'!L48/'Muestra X´s'!$L$47)/('Muestra X´s'!L12/'Muestra X´s'!$L$11)</f>
        <v>1.2930631549731813</v>
      </c>
      <c r="M24" s="12">
        <f>('Muestra X´s'!M48/'Muestra X´s'!$M$47)/('Muestra X´s'!M12/'Muestra X´s'!$M$11)</f>
        <v>1.1800926915877255</v>
      </c>
      <c r="N24" s="12">
        <f>('Muestra X´s'!N48/'Muestra X´s'!$N$47)/('Muestra X´s'!N12/'Muestra X´s'!$N$11)</f>
        <v>1.1494703710684924</v>
      </c>
    </row>
    <row r="25" spans="1:14" x14ac:dyDescent="0.2">
      <c r="A25" s="40"/>
      <c r="B25" s="11" t="s">
        <v>3</v>
      </c>
      <c r="C25" s="11"/>
      <c r="D25" s="12">
        <f>('Muestra X´s'!D49/'Muestra X´s'!$D$47)/('Muestra X´s'!D13/'Muestra X´s'!$D$11)</f>
        <v>2.0330653628257078</v>
      </c>
      <c r="E25" s="12">
        <f>('Muestra X´s'!E49/'Muestra X´s'!$E$47)/('Muestra X´s'!E13/'Muestra X´s'!$E$11)</f>
        <v>2.0627411668211053</v>
      </c>
      <c r="F25" s="12">
        <f>('Muestra X´s'!F49/'Muestra X´s'!$F$47)/('Muestra X´s'!F13/'Muestra X´s'!$F$11)</f>
        <v>2.1380455831672496</v>
      </c>
      <c r="G25" s="12">
        <f>('Muestra X´s'!G49/'Muestra X´s'!$G$47)/('Muestra X´s'!G13/'Muestra X´s'!$G$11)</f>
        <v>2.1802603907685807</v>
      </c>
      <c r="H25" s="12">
        <f>('Muestra X´s'!H49/'Muestra X´s'!$H$47)/('Muestra X´s'!H13/'Muestra X´s'!$H$11)</f>
        <v>2.2470669314003544</v>
      </c>
      <c r="I25" s="12">
        <f>('Muestra X´s'!I49/'Muestra X´s'!$I$47)/('Muestra X´s'!I13/'Muestra X´s'!$I$11)</f>
        <v>2.2058850162479424</v>
      </c>
      <c r="J25" s="12">
        <f>('Muestra X´s'!J49/'Muestra X´s'!$J$47)/('Muestra X´s'!J13/'Muestra X´s'!$J$11)</f>
        <v>2.2048000462720392</v>
      </c>
      <c r="K25" s="12">
        <f>('Muestra X´s'!K49/'Muestra X´s'!$K$47)/('Muestra X´s'!K13/'Muestra X´s'!$K$11)</f>
        <v>2.08079738952175</v>
      </c>
      <c r="L25" s="12">
        <f>('Muestra X´s'!L49/'Muestra X´s'!$L$47)/('Muestra X´s'!L13/'Muestra X´s'!$L$11)</f>
        <v>2.2290514178222898</v>
      </c>
      <c r="M25" s="12">
        <f>('Muestra X´s'!M49/'Muestra X´s'!$M$47)/('Muestra X´s'!M13/'Muestra X´s'!$M$11)</f>
        <v>2.3522142544092715</v>
      </c>
      <c r="N25" s="12">
        <f>('Muestra X´s'!N49/'Muestra X´s'!$N$47)/('Muestra X´s'!N13/'Muestra X´s'!$N$11)</f>
        <v>2.4372419281101116</v>
      </c>
    </row>
    <row r="26" spans="1:14" x14ac:dyDescent="0.2">
      <c r="A26" s="40"/>
      <c r="B26" s="11" t="s">
        <v>4</v>
      </c>
      <c r="C26" s="11"/>
      <c r="D26" s="12">
        <f>('Muestra X´s'!D50/'Muestra X´s'!$D$47)/('Muestra X´s'!D14/'Muestra X´s'!$D$11)</f>
        <v>0.49542197650358227</v>
      </c>
      <c r="E26" s="12">
        <f>('Muestra X´s'!E50/'Muestra X´s'!$E$47)/('Muestra X´s'!E14/'Muestra X´s'!$E$11)</f>
        <v>0.4336925348500496</v>
      </c>
      <c r="F26" s="12">
        <f>('Muestra X´s'!F50/'Muestra X´s'!$F$47)/('Muestra X´s'!F14/'Muestra X´s'!$F$11)</f>
        <v>0.46057267306093586</v>
      </c>
      <c r="G26" s="12">
        <f>('Muestra X´s'!G50/'Muestra X´s'!$G$47)/('Muestra X´s'!G14/'Muestra X´s'!$G$11)</f>
        <v>0.44673014706119391</v>
      </c>
      <c r="H26" s="12">
        <f>('Muestra X´s'!H50/'Muestra X´s'!$H$47)/('Muestra X´s'!H14/'Muestra X´s'!$H$11)</f>
        <v>0.44440979634667305</v>
      </c>
      <c r="I26" s="12">
        <f>('Muestra X´s'!I50/'Muestra X´s'!$I$47)/('Muestra X´s'!I14/'Muestra X´s'!$I$11)</f>
        <v>0.3796034921328838</v>
      </c>
      <c r="J26" s="12">
        <f>('Muestra X´s'!J50/'Muestra X´s'!$J$47)/('Muestra X´s'!J14/'Muestra X´s'!$J$11)</f>
        <v>0.43095839335852687</v>
      </c>
      <c r="K26" s="12">
        <f>('Muestra X´s'!K50/'Muestra X´s'!$K$47)/('Muestra X´s'!K14/'Muestra X´s'!$K$11)</f>
        <v>0.44594945247927864</v>
      </c>
      <c r="L26" s="12">
        <f>('Muestra X´s'!L50/'Muestra X´s'!$L$47)/('Muestra X´s'!L14/'Muestra X´s'!$L$11)</f>
        <v>0.39639680790240656</v>
      </c>
      <c r="M26" s="12">
        <f>('Muestra X´s'!M50/'Muestra X´s'!$M$47)/('Muestra X´s'!M14/'Muestra X´s'!$M$11)</f>
        <v>0.38412249076458954</v>
      </c>
      <c r="N26" s="12">
        <f>('Muestra X´s'!N50/'Muestra X´s'!$N$47)/('Muestra X´s'!N14/'Muestra X´s'!$N$11)</f>
        <v>0.36016023366070071</v>
      </c>
    </row>
    <row r="27" spans="1:14" x14ac:dyDescent="0.2">
      <c r="A27" s="40"/>
      <c r="B27" s="11" t="s">
        <v>5</v>
      </c>
      <c r="C27" s="11"/>
      <c r="D27" s="12" t="e">
        <f>('Muestra X´s'!D51/'Muestra X´s'!$D$47)/('Muestra X´s'!D15/'Muestra X´s'!$D$11)</f>
        <v>#VALUE!</v>
      </c>
      <c r="E27" s="12" t="e">
        <f>('Muestra X´s'!E51/'Muestra X´s'!$E$47)/('Muestra X´s'!E15/'Muestra X´s'!$E$11)</f>
        <v>#VALUE!</v>
      </c>
      <c r="F27" s="12" t="e">
        <f>('Muestra X´s'!F51/'Muestra X´s'!$F$47)/('Muestra X´s'!F15/'Muestra X´s'!$F$11)</f>
        <v>#VALUE!</v>
      </c>
      <c r="G27" s="12" t="e">
        <f>('Muestra X´s'!G51/'Muestra X´s'!$G$47)/('Muestra X´s'!G15/'Muestra X´s'!$G$11)</f>
        <v>#VALUE!</v>
      </c>
      <c r="H27" s="12" t="e">
        <f>('Muestra X´s'!H51/'Muestra X´s'!$H$47)/('Muestra X´s'!H15/'Muestra X´s'!$H$11)</f>
        <v>#VALUE!</v>
      </c>
      <c r="I27" s="12" t="e">
        <f>('Muestra X´s'!I51/'Muestra X´s'!$I$47)/('Muestra X´s'!I15/'Muestra X´s'!$I$11)</f>
        <v>#VALUE!</v>
      </c>
      <c r="J27" s="12" t="e">
        <f>('Muestra X´s'!J51/'Muestra X´s'!$J$47)/('Muestra X´s'!J15/'Muestra X´s'!$J$11)</f>
        <v>#VALUE!</v>
      </c>
      <c r="K27" s="12" t="e">
        <f>('Muestra X´s'!K51/'Muestra X´s'!$K$47)/('Muestra X´s'!K15/'Muestra X´s'!$K$11)</f>
        <v>#VALUE!</v>
      </c>
      <c r="L27" s="12" t="e">
        <f>('Muestra X´s'!L51/'Muestra X´s'!$L$47)/('Muestra X´s'!L15/'Muestra X´s'!$L$11)</f>
        <v>#VALUE!</v>
      </c>
      <c r="M27" s="12" t="e">
        <f>('Muestra X´s'!M51/'Muestra X´s'!$M$47)/('Muestra X´s'!M15/'Muestra X´s'!$M$11)</f>
        <v>#VALUE!</v>
      </c>
      <c r="N27" s="12" t="e">
        <f>('Muestra X´s'!N51/'Muestra X´s'!$N$47)/('Muestra X´s'!N15/'Muestra X´s'!$N$11)</f>
        <v>#VALUE!</v>
      </c>
    </row>
    <row r="28" spans="1:14" x14ac:dyDescent="0.2">
      <c r="A28" s="40"/>
      <c r="B28" s="11" t="s">
        <v>6</v>
      </c>
      <c r="C28" s="11"/>
      <c r="D28" s="12">
        <f>('Muestra X´s'!D52/'Muestra X´s'!$D$47)/('Muestra X´s'!D16/'Muestra X´s'!$D$11)</f>
        <v>0</v>
      </c>
      <c r="E28" s="12">
        <f>('Muestra X´s'!E52/'Muestra X´s'!$E$47)/('Muestra X´s'!E16/'Muestra X´s'!$E$11)</f>
        <v>0</v>
      </c>
      <c r="F28" s="12">
        <f>('Muestra X´s'!F52/'Muestra X´s'!$F$47)/('Muestra X´s'!F16/'Muestra X´s'!$F$11)</f>
        <v>0</v>
      </c>
      <c r="G28" s="12">
        <f>('Muestra X´s'!G52/'Muestra X´s'!$G$47)/('Muestra X´s'!G16/'Muestra X´s'!$G$11)</f>
        <v>0</v>
      </c>
      <c r="H28" s="12">
        <f>('Muestra X´s'!H52/'Muestra X´s'!$H$47)/('Muestra X´s'!H16/'Muestra X´s'!$H$11)</f>
        <v>3.8005730314868372E-4</v>
      </c>
      <c r="I28" s="12">
        <f>('Muestra X´s'!I52/'Muestra X´s'!$I$47)/('Muestra X´s'!I16/'Muestra X´s'!$I$11)</f>
        <v>0</v>
      </c>
      <c r="J28" s="12">
        <f>('Muestra X´s'!J52/'Muestra X´s'!$J$47)/('Muestra X´s'!J16/'Muestra X´s'!$J$11)</f>
        <v>5.4908393827563353E-3</v>
      </c>
      <c r="K28" s="12">
        <f>('Muestra X´s'!K52/'Muestra X´s'!$K$47)/('Muestra X´s'!K16/'Muestra X´s'!$K$11)</f>
        <v>3.3508263191313982E-2</v>
      </c>
      <c r="L28" s="12">
        <f>('Muestra X´s'!L52/'Muestra X´s'!$L$47)/('Muestra X´s'!L16/'Muestra X´s'!$L$11)</f>
        <v>1.1152695533419504E-2</v>
      </c>
      <c r="M28" s="12">
        <f>('Muestra X´s'!M52/'Muestra X´s'!$M$47)/('Muestra X´s'!M16/'Muestra X´s'!$M$11)</f>
        <v>1.2841469689073707E-2</v>
      </c>
      <c r="N28" s="12">
        <f>('Muestra X´s'!N52/'Muestra X´s'!$N$47)/('Muestra X´s'!N16/'Muestra X´s'!$N$11)</f>
        <v>1.9355262912104015E-2</v>
      </c>
    </row>
    <row r="29" spans="1:14" x14ac:dyDescent="0.2">
      <c r="A29" s="40"/>
      <c r="B29" s="11" t="s">
        <v>7</v>
      </c>
      <c r="C29" s="11"/>
      <c r="D29" s="12">
        <f>('Muestra X´s'!D53/'Muestra X´s'!$D$47)/('Muestra X´s'!D17/'Muestra X´s'!$D$11)</f>
        <v>0.21374534980438098</v>
      </c>
      <c r="E29" s="12">
        <f>('Muestra X´s'!E53/'Muestra X´s'!$E$47)/('Muestra X´s'!E17/'Muestra X´s'!$E$11)</f>
        <v>0.2176748908585189</v>
      </c>
      <c r="F29" s="12">
        <f>('Muestra X´s'!F53/'Muestra X´s'!$F$47)/('Muestra X´s'!F17/'Muestra X´s'!$F$11)</f>
        <v>0.19464983164671071</v>
      </c>
      <c r="G29" s="12">
        <f>('Muestra X´s'!G53/'Muestra X´s'!$G$47)/('Muestra X´s'!G17/'Muestra X´s'!$G$11)</f>
        <v>0.15066777450653365</v>
      </c>
      <c r="H29" s="12">
        <f>('Muestra X´s'!H53/'Muestra X´s'!$H$47)/('Muestra X´s'!H17/'Muestra X´s'!$H$11)</f>
        <v>0.12609708294148828</v>
      </c>
      <c r="I29" s="12">
        <f>('Muestra X´s'!I53/'Muestra X´s'!$I$47)/('Muestra X´s'!I17/'Muestra X´s'!$I$11)</f>
        <v>0.15081507744824849</v>
      </c>
      <c r="J29" s="12">
        <f>('Muestra X´s'!J53/'Muestra X´s'!$J$47)/('Muestra X´s'!J17/'Muestra X´s'!$J$11)</f>
        <v>0.1378792550714599</v>
      </c>
      <c r="K29" s="12">
        <f>('Muestra X´s'!K53/'Muestra X´s'!$K$47)/('Muestra X´s'!K17/'Muestra X´s'!$K$11)</f>
        <v>0.12676726157989379</v>
      </c>
      <c r="L29" s="12">
        <f>('Muestra X´s'!L53/'Muestra X´s'!$L$47)/('Muestra X´s'!L17/'Muestra X´s'!$L$11)</f>
        <v>0.11179236194611751</v>
      </c>
      <c r="M29" s="12">
        <f>('Muestra X´s'!M53/'Muestra X´s'!$M$47)/('Muestra X´s'!M17/'Muestra X´s'!$M$11)</f>
        <v>8.5169586232169942E-2</v>
      </c>
      <c r="N29" s="12">
        <f>('Muestra X´s'!N53/'Muestra X´s'!$N$47)/('Muestra X´s'!N17/'Muestra X´s'!$N$11)</f>
        <v>7.0443648148007312E-2</v>
      </c>
    </row>
    <row r="30" spans="1:14" x14ac:dyDescent="0.2">
      <c r="A30" s="40"/>
      <c r="B30" s="11" t="s">
        <v>8</v>
      </c>
      <c r="C30" s="11"/>
      <c r="D30" s="12">
        <f>('Muestra X´s'!D54/'Muestra X´s'!$D$47)/('Muestra X´s'!D18/'Muestra X´s'!$D$11)</f>
        <v>5.0551507005929343E-2</v>
      </c>
      <c r="E30" s="12">
        <f>('Muestra X´s'!E54/'Muestra X´s'!$E$47)/('Muestra X´s'!E18/'Muestra X´s'!$E$11)</f>
        <v>7.1244095451500525E-2</v>
      </c>
      <c r="F30" s="12">
        <f>('Muestra X´s'!F54/'Muestra X´s'!$F$47)/('Muestra X´s'!F18/'Muestra X´s'!$F$11)</f>
        <v>0.11385695849448556</v>
      </c>
      <c r="G30" s="12">
        <f>('Muestra X´s'!G54/'Muestra X´s'!$G$47)/('Muestra X´s'!G18/'Muestra X´s'!$G$11)</f>
        <v>0.13821248876187384</v>
      </c>
      <c r="H30" s="12">
        <f>('Muestra X´s'!H54/'Muestra X´s'!$H$47)/('Muestra X´s'!H18/'Muestra X´s'!$H$11)</f>
        <v>0.18450211695580462</v>
      </c>
      <c r="I30" s="12">
        <f>('Muestra X´s'!I54/'Muestra X´s'!$I$47)/('Muestra X´s'!I18/'Muestra X´s'!$I$11)</f>
        <v>0.1706387192765382</v>
      </c>
      <c r="J30" s="12">
        <f>('Muestra X´s'!J54/'Muestra X´s'!$J$47)/('Muestra X´s'!J18/'Muestra X´s'!$J$11)</f>
        <v>0.23081536859751764</v>
      </c>
      <c r="K30" s="12">
        <f>('Muestra X´s'!K54/'Muestra X´s'!$K$47)/('Muestra X´s'!K18/'Muestra X´s'!$K$11)</f>
        <v>0.15666024540237944</v>
      </c>
      <c r="L30" s="12">
        <f>('Muestra X´s'!L54/'Muestra X´s'!$L$47)/('Muestra X´s'!L18/'Muestra X´s'!$L$11)</f>
        <v>0.13063486511228792</v>
      </c>
      <c r="M30" s="12">
        <f>('Muestra X´s'!M54/'Muestra X´s'!$M$47)/('Muestra X´s'!M18/'Muestra X´s'!$M$11)</f>
        <v>0.11074634256584008</v>
      </c>
      <c r="N30" s="12">
        <f>('Muestra X´s'!N54/'Muestra X´s'!$N$47)/('Muestra X´s'!N18/'Muestra X´s'!$N$11)</f>
        <v>0.1146145700826848</v>
      </c>
    </row>
    <row r="31" spans="1:14" x14ac:dyDescent="0.2">
      <c r="A31" s="40"/>
      <c r="B31" s="11" t="s">
        <v>9</v>
      </c>
      <c r="C31" s="11"/>
      <c r="D31" s="12">
        <f>('Muestra X´s'!D55/'Muestra X´s'!$D$47)/('Muestra X´s'!D19/'Muestra X´s'!$D$11)</f>
        <v>0.94794348974439879</v>
      </c>
      <c r="E31" s="12">
        <f>('Muestra X´s'!E55/'Muestra X´s'!$E$47)/('Muestra X´s'!E19/'Muestra X´s'!$E$11)</f>
        <v>0.90059131713741558</v>
      </c>
      <c r="F31" s="12">
        <f>('Muestra X´s'!F55/'Muestra X´s'!$F$47)/('Muestra X´s'!F19/'Muestra X´s'!$F$11)</f>
        <v>0.7780548572511673</v>
      </c>
      <c r="G31" s="12">
        <f>('Muestra X´s'!G55/'Muestra X´s'!$G$47)/('Muestra X´s'!G19/'Muestra X´s'!$G$11)</f>
        <v>0.75932618429467447</v>
      </c>
      <c r="H31" s="12">
        <f>('Muestra X´s'!H55/'Muestra X´s'!$H$47)/('Muestra X´s'!H19/'Muestra X´s'!$H$11)</f>
        <v>0.62712017699515576</v>
      </c>
      <c r="I31" s="12">
        <f>('Muestra X´s'!I55/'Muestra X´s'!$I$47)/('Muestra X´s'!I19/'Muestra X´s'!$I$11)</f>
        <v>0.60796943390516511</v>
      </c>
      <c r="J31" s="12">
        <f>('Muestra X´s'!J55/'Muestra X´s'!$J$47)/('Muestra X´s'!J19/'Muestra X´s'!$J$11)</f>
        <v>0.60782171503287485</v>
      </c>
      <c r="K31" s="12">
        <f>('Muestra X´s'!K55/'Muestra X´s'!$K$47)/('Muestra X´s'!K19/'Muestra X´s'!$K$11)</f>
        <v>0.50287389075733169</v>
      </c>
      <c r="L31" s="12">
        <f>('Muestra X´s'!L55/'Muestra X´s'!$L$47)/('Muestra X´s'!L19/'Muestra X´s'!$L$11)</f>
        <v>0.40310564222698236</v>
      </c>
      <c r="M31" s="12">
        <f>('Muestra X´s'!M55/'Muestra X´s'!$M$47)/('Muestra X´s'!M19/'Muestra X´s'!$M$11)</f>
        <v>0.48085014010600646</v>
      </c>
      <c r="N31" s="12">
        <f>('Muestra X´s'!N55/'Muestra X´s'!$N$47)/('Muestra X´s'!N19/'Muestra X´s'!$N$11)</f>
        <v>0.41205317155844884</v>
      </c>
    </row>
    <row r="32" spans="1:14" x14ac:dyDescent="0.2">
      <c r="A32" s="40"/>
      <c r="B32" s="11" t="s">
        <v>10</v>
      </c>
      <c r="C32" s="11"/>
      <c r="D32" s="12">
        <f>('Muestra X´s'!D56/'Muestra X´s'!$D$47)/('Muestra X´s'!D20/'Muestra X´s'!$D$11)</f>
        <v>0.60429905956211627</v>
      </c>
      <c r="E32" s="12">
        <f>('Muestra X´s'!E56/'Muestra X´s'!$E$47)/('Muestra X´s'!E20/'Muestra X´s'!$E$11)</f>
        <v>0.47440247206566993</v>
      </c>
      <c r="F32" s="12">
        <f>('Muestra X´s'!F56/'Muestra X´s'!$F$47)/('Muestra X´s'!F20/'Muestra X´s'!$F$11)</f>
        <v>0.58431588191453998</v>
      </c>
      <c r="G32" s="12">
        <f>('Muestra X´s'!G56/'Muestra X´s'!$G$47)/('Muestra X´s'!G20/'Muestra X´s'!$G$11)</f>
        <v>0.58300568593462954</v>
      </c>
      <c r="H32" s="12">
        <f>('Muestra X´s'!H56/'Muestra X´s'!$H$47)/('Muestra X´s'!H20/'Muestra X´s'!$H$11)</f>
        <v>0.58314667759309524</v>
      </c>
      <c r="I32" s="12">
        <f>('Muestra X´s'!I56/'Muestra X´s'!$I$47)/('Muestra X´s'!I20/'Muestra X´s'!$I$11)</f>
        <v>0.42793037587068916</v>
      </c>
      <c r="J32" s="12">
        <f>('Muestra X´s'!J56/'Muestra X´s'!$J$47)/('Muestra X´s'!J20/'Muestra X´s'!$J$11)</f>
        <v>0.5552204668529368</v>
      </c>
      <c r="K32" s="12">
        <f>('Muestra X´s'!K56/'Muestra X´s'!$K$47)/('Muestra X´s'!K20/'Muestra X´s'!$K$11)</f>
        <v>0.60724134186612433</v>
      </c>
      <c r="L32" s="12">
        <f>('Muestra X´s'!L56/'Muestra X´s'!$L$47)/('Muestra X´s'!L20/'Muestra X´s'!$L$11)</f>
        <v>0.61970749219624777</v>
      </c>
      <c r="M32" s="12">
        <f>('Muestra X´s'!M56/'Muestra X´s'!$M$47)/('Muestra X´s'!M20/'Muestra X´s'!$M$11)</f>
        <v>0.54482196461424892</v>
      </c>
      <c r="N32" s="12">
        <f>('Muestra X´s'!N56/'Muestra X´s'!$N$47)/('Muestra X´s'!N20/'Muestra X´s'!$N$11)</f>
        <v>0.49875763174623172</v>
      </c>
    </row>
    <row r="33" spans="1:14" x14ac:dyDescent="0.2">
      <c r="A33" s="40"/>
      <c r="B33" s="11" t="s">
        <v>11</v>
      </c>
      <c r="C33" s="11"/>
      <c r="D33" s="12">
        <f>('Muestra X´s'!D57/'Muestra X´s'!$D$47)/('Muestra X´s'!D21/'Muestra X´s'!$D$11)</f>
        <v>1.2976336412620499</v>
      </c>
      <c r="E33" s="12">
        <f>('Muestra X´s'!E57/'Muestra X´s'!$E$47)/('Muestra X´s'!E21/'Muestra X´s'!$E$11)</f>
        <v>1.1043719138853467</v>
      </c>
      <c r="F33" s="12">
        <f>('Muestra X´s'!F57/'Muestra X´s'!$F$47)/('Muestra X´s'!F21/'Muestra X´s'!$F$11)</f>
        <v>1.1097099777091495</v>
      </c>
      <c r="G33" s="12">
        <f>('Muestra X´s'!G57/'Muestra X´s'!$G$47)/('Muestra X´s'!G21/'Muestra X´s'!$G$11)</f>
        <v>0.70879484651967017</v>
      </c>
      <c r="H33" s="12">
        <f>('Muestra X´s'!H57/'Muestra X´s'!$H$47)/('Muestra X´s'!H21/'Muestra X´s'!$H$11)</f>
        <v>1.5993274732093017</v>
      </c>
      <c r="I33" s="12">
        <f>('Muestra X´s'!I57/'Muestra X´s'!$I$47)/('Muestra X´s'!I21/'Muestra X´s'!$I$11)</f>
        <v>1.4828630374658829</v>
      </c>
      <c r="J33" s="12">
        <f>('Muestra X´s'!J57/'Muestra X´s'!$J$47)/('Muestra X´s'!J21/'Muestra X´s'!$J$11)</f>
        <v>1.223396343805861</v>
      </c>
      <c r="K33" s="12">
        <f>('Muestra X´s'!K57/'Muestra X´s'!$K$47)/('Muestra X´s'!K21/'Muestra X´s'!$K$11)</f>
        <v>2.4457912918078413</v>
      </c>
      <c r="L33" s="12">
        <f>('Muestra X´s'!L57/'Muestra X´s'!$L$47)/('Muestra X´s'!L21/'Muestra X´s'!$L$11)</f>
        <v>1.1767558125139008</v>
      </c>
      <c r="M33" s="12">
        <f>('Muestra X´s'!M57/'Muestra X´s'!$M$47)/('Muestra X´s'!M21/'Muestra X´s'!$M$11)</f>
        <v>1.531210312039895</v>
      </c>
      <c r="N33" s="12">
        <f>('Muestra X´s'!N57/'Muestra X´s'!$N$47)/('Muestra X´s'!N21/'Muestra X´s'!$N$11)</f>
        <v>1.773768351781549</v>
      </c>
    </row>
    <row r="34" spans="1:14" x14ac:dyDescent="0.2">
      <c r="A34" s="40"/>
      <c r="B34" s="11" t="s">
        <v>12</v>
      </c>
      <c r="C34" s="11"/>
      <c r="D34" s="12">
        <f>('Muestra X´s'!D58/'Muestra X´s'!$D$47)/('Muestra X´s'!D22/'Muestra X´s'!$D$11)</f>
        <v>0.95708344568245518</v>
      </c>
      <c r="E34" s="12">
        <f>('Muestra X´s'!E58/'Muestra X´s'!$E$47)/('Muestra X´s'!E22/'Muestra X´s'!$E$11)</f>
        <v>1.0146100607255297</v>
      </c>
      <c r="F34" s="12">
        <f>('Muestra X´s'!F58/'Muestra X´s'!$F$47)/('Muestra X´s'!F22/'Muestra X´s'!$F$11)</f>
        <v>1.0074390557326125</v>
      </c>
      <c r="G34" s="12">
        <f>('Muestra X´s'!G58/'Muestra X´s'!$G$47)/('Muestra X´s'!G22/'Muestra X´s'!$G$11)</f>
        <v>1.0033763854347968</v>
      </c>
      <c r="H34" s="12">
        <f>('Muestra X´s'!H58/'Muestra X´s'!$H$47)/('Muestra X´s'!H22/'Muestra X´s'!$H$11)</f>
        <v>0.9605171402964594</v>
      </c>
      <c r="I34" s="12">
        <f>('Muestra X´s'!I58/'Muestra X´s'!$I$47)/('Muestra X´s'!I22/'Muestra X´s'!$I$11)</f>
        <v>0.9272620801684659</v>
      </c>
      <c r="J34" s="12">
        <f>('Muestra X´s'!J58/'Muestra X´s'!$J$47)/('Muestra X´s'!J22/'Muestra X´s'!$J$11)</f>
        <v>0.84974725447862032</v>
      </c>
      <c r="K34" s="12">
        <f>('Muestra X´s'!K58/'Muestra X´s'!$K$47)/('Muestra X´s'!K22/'Muestra X´s'!$K$11)</f>
        <v>0.77794540233145903</v>
      </c>
      <c r="L34" s="12">
        <f>('Muestra X´s'!L58/'Muestra X´s'!$L$47)/('Muestra X´s'!L22/'Muestra X´s'!$L$11)</f>
        <v>0.65972555414851852</v>
      </c>
      <c r="M34" s="12">
        <f>('Muestra X´s'!M58/'Muestra X´s'!$M$47)/('Muestra X´s'!M22/'Muestra X´s'!$M$11)</f>
        <v>0.83746720480755721</v>
      </c>
      <c r="N34" s="12">
        <f>('Muestra X´s'!N58/'Muestra X´s'!$N$47)/('Muestra X´s'!N22/'Muestra X´s'!$N$11)</f>
        <v>0.83078287525861583</v>
      </c>
    </row>
    <row r="35" spans="1:14" x14ac:dyDescent="0.2">
      <c r="A35" s="40" t="s">
        <v>17</v>
      </c>
      <c r="B35" s="11" t="s">
        <v>2</v>
      </c>
      <c r="C35" s="11"/>
      <c r="D35" s="12">
        <f>('Muestra X´s'!D60/'Muestra X´s'!$D$59)/('Muestra X´s'!D12/'Muestra X´s'!$D$11)</f>
        <v>0.40662025472046892</v>
      </c>
      <c r="E35" s="12">
        <f>('Muestra X´s'!E60/'Muestra X´s'!$E$59)/('Muestra X´s'!E12/'Muestra X´s'!$E$11)</f>
        <v>0.41256129508809181</v>
      </c>
      <c r="F35" s="12">
        <f>('Muestra X´s'!F60/'Muestra X´s'!$F$59)/('Muestra X´s'!F12/'Muestra X´s'!$F$11)</f>
        <v>0.42664487735380535</v>
      </c>
      <c r="G35" s="12">
        <f>('Muestra X´s'!G60/'Muestra X´s'!$G$59)/('Muestra X´s'!G12/'Muestra X´s'!$G$11)</f>
        <v>0.48755135431128371</v>
      </c>
      <c r="H35" s="12">
        <f>('Muestra X´s'!H60/'Muestra X´s'!$H$59)/('Muestra X´s'!H12/'Muestra X´s'!$H$11)</f>
        <v>0.38509822492903223</v>
      </c>
      <c r="I35" s="12">
        <f>('Muestra X´s'!I60/'Muestra X´s'!$I$59)/('Muestra X´s'!I12/'Muestra X´s'!$I$11)</f>
        <v>0.40831368368196158</v>
      </c>
      <c r="J35" s="12">
        <f>('Muestra X´s'!J60/'Muestra X´s'!$J$59)/('Muestra X´s'!J12/'Muestra X´s'!$J$11)</f>
        <v>0.42945910919409536</v>
      </c>
      <c r="K35" s="12">
        <f>('Muestra X´s'!K60/'Muestra X´s'!$K$59)/('Muestra X´s'!K12/'Muestra X´s'!$K$11)</f>
        <v>0.39946424312262963</v>
      </c>
      <c r="L35" s="12">
        <f>('Muestra X´s'!L60/'Muestra X´s'!$L$59)/('Muestra X´s'!L12/'Muestra X´s'!$L$11)</f>
        <v>0.31978387680317344</v>
      </c>
      <c r="M35" s="12">
        <f>('Muestra X´s'!M60/'Muestra X´s'!$M$59)/('Muestra X´s'!M12/'Muestra X´s'!$M$11)</f>
        <v>0.27946963674666947</v>
      </c>
      <c r="N35" s="12">
        <f>('Muestra X´s'!N60/'Muestra X´s'!$N$59)/('Muestra X´s'!N12/'Muestra X´s'!$N$11)</f>
        <v>0.2591755396299904</v>
      </c>
    </row>
    <row r="36" spans="1:14" x14ac:dyDescent="0.2">
      <c r="A36" s="40"/>
      <c r="B36" s="11" t="s">
        <v>3</v>
      </c>
      <c r="C36" s="11"/>
      <c r="D36" s="12">
        <f>('Muestra X´s'!D61/'Muestra X´s'!$D$59)/('Muestra X´s'!D13/'Muestra X´s'!$D$11)</f>
        <v>2.11738718506041</v>
      </c>
      <c r="E36" s="12">
        <f>('Muestra X´s'!E61/'Muestra X´s'!$E$59)/('Muestra X´s'!E13/'Muestra X´s'!$E$11)</f>
        <v>2.2571836232620757</v>
      </c>
      <c r="F36" s="12">
        <f>('Muestra X´s'!F61/'Muestra X´s'!$F$59)/('Muestra X´s'!F13/'Muestra X´s'!$F$11)</f>
        <v>2.3277671007416734</v>
      </c>
      <c r="G36" s="12">
        <f>('Muestra X´s'!G61/'Muestra X´s'!$G$59)/('Muestra X´s'!G13/'Muestra X´s'!$G$11)</f>
        <v>2.0060743826145728</v>
      </c>
      <c r="H36" s="12">
        <f>('Muestra X´s'!H61/'Muestra X´s'!$H$59)/('Muestra X´s'!H13/'Muestra X´s'!$H$11)</f>
        <v>1.8375908273813293</v>
      </c>
      <c r="I36" s="12">
        <f>('Muestra X´s'!I61/'Muestra X´s'!$I$59)/('Muestra X´s'!I13/'Muestra X´s'!$I$11)</f>
        <v>1.7307072959659344</v>
      </c>
      <c r="J36" s="12">
        <f>('Muestra X´s'!J61/'Muestra X´s'!$J$59)/('Muestra X´s'!J13/'Muestra X´s'!$J$11)</f>
        <v>1.6690371797772885</v>
      </c>
      <c r="K36" s="12">
        <f>('Muestra X´s'!K61/'Muestra X´s'!$K$59)/('Muestra X´s'!K13/'Muestra X´s'!$K$11)</f>
        <v>1.7028098693341962</v>
      </c>
      <c r="L36" s="12">
        <f>('Muestra X´s'!L61/'Muestra X´s'!$L$59)/('Muestra X´s'!L13/'Muestra X´s'!$L$11)</f>
        <v>1.7514934514990981</v>
      </c>
      <c r="M36" s="12">
        <f>('Muestra X´s'!M61/'Muestra X´s'!$M$59)/('Muestra X´s'!M13/'Muestra X´s'!$M$11)</f>
        <v>1.7981849794153164</v>
      </c>
      <c r="N36" s="12">
        <f>('Muestra X´s'!N61/'Muestra X´s'!$N$59)/('Muestra X´s'!N13/'Muestra X´s'!$N$11)</f>
        <v>1.7974782410928201</v>
      </c>
    </row>
    <row r="37" spans="1:14" x14ac:dyDescent="0.2">
      <c r="A37" s="40"/>
      <c r="B37" s="11" t="s">
        <v>4</v>
      </c>
      <c r="C37" s="11"/>
      <c r="D37" s="12">
        <f>('Muestra X´s'!D62/'Muestra X´s'!$D$59)/('Muestra X´s'!D14/'Muestra X´s'!$D$11)</f>
        <v>0.51449093448896444</v>
      </c>
      <c r="E37" s="12">
        <f>('Muestra X´s'!E62/'Muestra X´s'!$E$59)/('Muestra X´s'!E14/'Muestra X´s'!$E$11)</f>
        <v>0.51965526303354836</v>
      </c>
      <c r="F37" s="12">
        <f>('Muestra X´s'!F62/'Muestra X´s'!$F$59)/('Muestra X´s'!F14/'Muestra X´s'!$F$11)</f>
        <v>0.51562279769245356</v>
      </c>
      <c r="G37" s="12">
        <f>('Muestra X´s'!G62/'Muestra X´s'!$G$59)/('Muestra X´s'!G14/'Muestra X´s'!$G$11)</f>
        <v>0.61356775953552645</v>
      </c>
      <c r="H37" s="12">
        <f>('Muestra X´s'!H62/'Muestra X´s'!$H$59)/('Muestra X´s'!H14/'Muestra X´s'!$H$11)</f>
        <v>0.73230334041948442</v>
      </c>
      <c r="I37" s="12">
        <f>('Muestra X´s'!I62/'Muestra X´s'!$I$59)/('Muestra X´s'!I14/'Muestra X´s'!$I$11)</f>
        <v>0.75878105813435381</v>
      </c>
      <c r="J37" s="12">
        <f>('Muestra X´s'!J62/'Muestra X´s'!$J$59)/('Muestra X´s'!J14/'Muestra X´s'!$J$11)</f>
        <v>0.76264609445386056</v>
      </c>
      <c r="K37" s="12">
        <f>('Muestra X´s'!K62/'Muestra X´s'!$K$59)/('Muestra X´s'!K14/'Muestra X´s'!$K$11)</f>
        <v>0.78568174154725656</v>
      </c>
      <c r="L37" s="12">
        <f>('Muestra X´s'!L62/'Muestra X´s'!$L$59)/('Muestra X´s'!L14/'Muestra X´s'!$L$11)</f>
        <v>0.85216108222139786</v>
      </c>
      <c r="M37" s="12">
        <f>('Muestra X´s'!M62/'Muestra X´s'!$M$59)/('Muestra X´s'!M14/'Muestra X´s'!$M$11)</f>
        <v>0.8840363432152134</v>
      </c>
      <c r="N37" s="12">
        <f>('Muestra X´s'!N62/'Muestra X´s'!$N$59)/('Muestra X´s'!N14/'Muestra X´s'!$N$11)</f>
        <v>0.87696906497862048</v>
      </c>
    </row>
    <row r="38" spans="1:14" x14ac:dyDescent="0.2">
      <c r="A38" s="40"/>
      <c r="B38" s="11" t="s">
        <v>5</v>
      </c>
      <c r="C38" s="11"/>
      <c r="D38" s="12">
        <f>('Muestra X´s'!D63/'Muestra X´s'!$D$59)/('Muestra X´s'!D15/'Muestra X´s'!$D$11)</f>
        <v>0</v>
      </c>
      <c r="E38" s="12">
        <f>('Muestra X´s'!E63/'Muestra X´s'!$E$59)/('Muestra X´s'!E15/'Muestra X´s'!$E$11)</f>
        <v>0</v>
      </c>
      <c r="F38" s="12">
        <f>('Muestra X´s'!F63/'Muestra X´s'!$F$59)/('Muestra X´s'!F15/'Muestra X´s'!$F$11)</f>
        <v>0</v>
      </c>
      <c r="G38" s="12">
        <f>('Muestra X´s'!G63/'Muestra X´s'!$G$59)/('Muestra X´s'!G15/'Muestra X´s'!$G$11)</f>
        <v>0</v>
      </c>
      <c r="H38" s="12">
        <f>('Muestra X´s'!H63/'Muestra X´s'!$H$59)/('Muestra X´s'!H15/'Muestra X´s'!$H$11)</f>
        <v>0</v>
      </c>
      <c r="I38" s="12">
        <f>('Muestra X´s'!I63/'Muestra X´s'!$I$59)/('Muestra X´s'!I15/'Muestra X´s'!$I$11)</f>
        <v>0</v>
      </c>
      <c r="J38" s="12">
        <f>('Muestra X´s'!J63/'Muestra X´s'!$J$59)/('Muestra X´s'!J15/'Muestra X´s'!$J$11)</f>
        <v>0</v>
      </c>
      <c r="K38" s="12">
        <f>('Muestra X´s'!K63/'Muestra X´s'!$K$59)/('Muestra X´s'!K15/'Muestra X´s'!$K$11)</f>
        <v>0</v>
      </c>
      <c r="L38" s="12" t="e">
        <f>('Muestra X´s'!L63/'Muestra X´s'!$L$59)/('Muestra X´s'!L15/'Muestra X´s'!$L$11)</f>
        <v>#VALUE!</v>
      </c>
      <c r="M38" s="12" t="e">
        <f>('Muestra X´s'!M63/'Muestra X´s'!$M$59)/('Muestra X´s'!M15/'Muestra X´s'!$M$11)</f>
        <v>#VALUE!</v>
      </c>
      <c r="N38" s="12" t="e">
        <f>('Muestra X´s'!N63/'Muestra X´s'!$N$59)/('Muestra X´s'!N15/'Muestra X´s'!$N$11)</f>
        <v>#VALUE!</v>
      </c>
    </row>
    <row r="39" spans="1:14" x14ac:dyDescent="0.2">
      <c r="A39" s="40"/>
      <c r="B39" s="11" t="s">
        <v>6</v>
      </c>
      <c r="C39" s="11"/>
      <c r="D39" s="12">
        <f>('Muestra X´s'!D64/'Muestra X´s'!$D$59)/('Muestra X´s'!D16/'Muestra X´s'!$D$11)</f>
        <v>0</v>
      </c>
      <c r="E39" s="12">
        <f>('Muestra X´s'!E64/'Muestra X´s'!$E$59)/('Muestra X´s'!E16/'Muestra X´s'!$E$11)</f>
        <v>0</v>
      </c>
      <c r="F39" s="12">
        <f>('Muestra X´s'!F64/'Muestra X´s'!$F$59)/('Muestra X´s'!F16/'Muestra X´s'!$F$11)</f>
        <v>0</v>
      </c>
      <c r="G39" s="12">
        <f>('Muestra X´s'!G64/'Muestra X´s'!$G$59)/('Muestra X´s'!G16/'Muestra X´s'!$G$11)</f>
        <v>0</v>
      </c>
      <c r="H39" s="12">
        <f>('Muestra X´s'!H64/'Muestra X´s'!$H$59)/('Muestra X´s'!H16/'Muestra X´s'!$H$11)</f>
        <v>0</v>
      </c>
      <c r="I39" s="12">
        <f>('Muestra X´s'!I64/'Muestra X´s'!$I$59)/('Muestra X´s'!I16/'Muestra X´s'!$I$11)</f>
        <v>0</v>
      </c>
      <c r="J39" s="12">
        <f>('Muestra X´s'!J64/'Muestra X´s'!$J$59)/('Muestra X´s'!J16/'Muestra X´s'!$J$11)</f>
        <v>5.6501498303144337E-3</v>
      </c>
      <c r="K39" s="12">
        <f>('Muestra X´s'!K64/'Muestra X´s'!$K$59)/('Muestra X´s'!K16/'Muestra X´s'!$K$11)</f>
        <v>9.3823633509362552E-3</v>
      </c>
      <c r="L39" s="12">
        <f>('Muestra X´s'!L64/'Muestra X´s'!$L$59)/('Muestra X´s'!L16/'Muestra X´s'!$L$11)</f>
        <v>8.0109356258135367E-3</v>
      </c>
      <c r="M39" s="12">
        <f>('Muestra X´s'!M64/'Muestra X´s'!$M$59)/('Muestra X´s'!M16/'Muestra X´s'!$M$11)</f>
        <v>1.087768787086609E-2</v>
      </c>
      <c r="N39" s="12" t="e">
        <f>('Muestra X´s'!N64/'Muestra X´s'!$N$59)/('Muestra X´s'!N16/'Muestra X´s'!$N$11)</f>
        <v>#VALUE!</v>
      </c>
    </row>
    <row r="40" spans="1:14" x14ac:dyDescent="0.2">
      <c r="A40" s="40"/>
      <c r="B40" s="11" t="s">
        <v>7</v>
      </c>
      <c r="C40" s="11"/>
      <c r="D40" s="12">
        <f>('Muestra X´s'!D65/'Muestra X´s'!$D$59)/('Muestra X´s'!D17/'Muestra X´s'!$D$11)</f>
        <v>3.8401425762854033E-2</v>
      </c>
      <c r="E40" s="12">
        <f>('Muestra X´s'!E65/'Muestra X´s'!$E$59)/('Muestra X´s'!E17/'Muestra X´s'!$E$11)</f>
        <v>3.42433562521572E-2</v>
      </c>
      <c r="F40" s="12">
        <f>('Muestra X´s'!F65/'Muestra X´s'!$F$59)/('Muestra X´s'!F17/'Muestra X´s'!$F$11)</f>
        <v>3.9677518589479092E-2</v>
      </c>
      <c r="G40" s="12">
        <f>('Muestra X´s'!G65/'Muestra X´s'!$G$59)/('Muestra X´s'!G17/'Muestra X´s'!$G$11)</f>
        <v>3.779552087370841E-2</v>
      </c>
      <c r="H40" s="12">
        <f>('Muestra X´s'!H65/'Muestra X´s'!$H$59)/('Muestra X´s'!H17/'Muestra X´s'!$H$11)</f>
        <v>3.5336631310036982E-2</v>
      </c>
      <c r="I40" s="12">
        <f>('Muestra X´s'!I65/'Muestra X´s'!$I$59)/('Muestra X´s'!I17/'Muestra X´s'!$I$11)</f>
        <v>3.5006820910581007E-2</v>
      </c>
      <c r="J40" s="12">
        <f>('Muestra X´s'!J65/'Muestra X´s'!$J$59)/('Muestra X´s'!J17/'Muestra X´s'!$J$11)</f>
        <v>3.3260507131282972E-2</v>
      </c>
      <c r="K40" s="12">
        <f>('Muestra X´s'!K65/'Muestra X´s'!$K$59)/('Muestra X´s'!K17/'Muestra X´s'!$K$11)</f>
        <v>6.8617486742565001E-2</v>
      </c>
      <c r="L40" s="12">
        <f>('Muestra X´s'!L65/'Muestra X´s'!$L$59)/('Muestra X´s'!L17/'Muestra X´s'!$L$11)</f>
        <v>0.13762214057675565</v>
      </c>
      <c r="M40" s="12">
        <f>('Muestra X´s'!M65/'Muestra X´s'!$M$59)/('Muestra X´s'!M17/'Muestra X´s'!$M$11)</f>
        <v>0.10097623149185701</v>
      </c>
      <c r="N40" s="12">
        <f>('Muestra X´s'!N65/'Muestra X´s'!$N$59)/('Muestra X´s'!N17/'Muestra X´s'!$N$11)</f>
        <v>0.106355343886557</v>
      </c>
    </row>
    <row r="41" spans="1:14" x14ac:dyDescent="0.2">
      <c r="A41" s="40"/>
      <c r="B41" s="11" t="s">
        <v>8</v>
      </c>
      <c r="C41" s="11"/>
      <c r="D41" s="12">
        <f>('Muestra X´s'!D66/'Muestra X´s'!$D$59)/('Muestra X´s'!D18/'Muestra X´s'!$D$11)</f>
        <v>0</v>
      </c>
      <c r="E41" s="12">
        <f>('Muestra X´s'!E66/'Muestra X´s'!$E$59)/('Muestra X´s'!E18/'Muestra X´s'!$E$11)</f>
        <v>0</v>
      </c>
      <c r="F41" s="12" t="e">
        <f>('Muestra X´s'!F66/'Muestra X´s'!$F$59)/('Muestra X´s'!F18/'Muestra X´s'!$F$11)</f>
        <v>#VALUE!</v>
      </c>
      <c r="G41" s="12" t="e">
        <f>('Muestra X´s'!G66/'Muestra X´s'!$G$59)/('Muestra X´s'!G18/'Muestra X´s'!$G$11)</f>
        <v>#VALUE!</v>
      </c>
      <c r="H41" s="12" t="e">
        <f>('Muestra X´s'!H66/'Muestra X´s'!$H$59)/('Muestra X´s'!H18/'Muestra X´s'!$H$11)</f>
        <v>#VALUE!</v>
      </c>
      <c r="I41" s="12" t="e">
        <f>('Muestra X´s'!I66/'Muestra X´s'!$I$59)/('Muestra X´s'!I18/'Muestra X´s'!$I$11)</f>
        <v>#VALUE!</v>
      </c>
      <c r="J41" s="12">
        <f>('Muestra X´s'!J66/'Muestra X´s'!$J$59)/('Muestra X´s'!J18/'Muestra X´s'!$J$11)</f>
        <v>2.6632631527445086E-6</v>
      </c>
      <c r="K41" s="12">
        <f>('Muestra X´s'!K66/'Muestra X´s'!$K$59)/('Muestra X´s'!K18/'Muestra X´s'!$K$11)</f>
        <v>0</v>
      </c>
      <c r="L41" s="12" t="e">
        <f>('Muestra X´s'!L66/'Muestra X´s'!$L$59)/('Muestra X´s'!L18/'Muestra X´s'!$L$11)</f>
        <v>#VALUE!</v>
      </c>
      <c r="M41" s="12" t="e">
        <f>('Muestra X´s'!M66/'Muestra X´s'!$M$59)/('Muestra X´s'!M18/'Muestra X´s'!$M$11)</f>
        <v>#VALUE!</v>
      </c>
      <c r="N41" s="12" t="e">
        <f>('Muestra X´s'!N66/'Muestra X´s'!$N$59)/('Muestra X´s'!N18/'Muestra X´s'!$N$11)</f>
        <v>#VALUE!</v>
      </c>
    </row>
    <row r="42" spans="1:14" x14ac:dyDescent="0.2">
      <c r="A42" s="40"/>
      <c r="B42" s="11" t="s">
        <v>9</v>
      </c>
      <c r="C42" s="11">
        <f>('Muestra X´s'!C67/'Muestra X´s'!$C$59)/('Muestra X´s'!C19/'Muestra X´s'!$C$11)</f>
        <v>0.8936506613188383</v>
      </c>
      <c r="D42" s="12">
        <f>('Muestra X´s'!D67/'Muestra X´s'!$D$59)/('Muestra X´s'!D19/'Muestra X´s'!$D$11)</f>
        <v>0.94705985017128713</v>
      </c>
      <c r="E42" s="12">
        <f>('Muestra X´s'!E67/'Muestra X´s'!$E$59)/('Muestra X´s'!E19/'Muestra X´s'!$E$11)</f>
        <v>0.88504221741179512</v>
      </c>
      <c r="F42" s="12">
        <f>('Muestra X´s'!F67/'Muestra X´s'!$F$59)/('Muestra X´s'!F19/'Muestra X´s'!$F$11)</f>
        <v>0.79004723017943002</v>
      </c>
      <c r="G42" s="12">
        <f>('Muestra X´s'!G67/'Muestra X´s'!$G$59)/('Muestra X´s'!G19/'Muestra X´s'!$G$11)</f>
        <v>0.94715338616199851</v>
      </c>
      <c r="H42" s="12">
        <f>('Muestra X´s'!H67/'Muestra X´s'!$H$59)/('Muestra X´s'!H19/'Muestra X´s'!$H$11)</f>
        <v>1.2700136971861173</v>
      </c>
      <c r="I42" s="12">
        <f>('Muestra X´s'!I67/'Muestra X´s'!$I$59)/('Muestra X´s'!I19/'Muestra X´s'!$I$11)</f>
        <v>1.2977368135990661</v>
      </c>
      <c r="J42" s="12">
        <f>('Muestra X´s'!J67/'Muestra X´s'!$J$59)/('Muestra X´s'!J19/'Muestra X´s'!$J$11)</f>
        <v>1.2367849039937804</v>
      </c>
      <c r="K42" s="12">
        <f>('Muestra X´s'!K67/'Muestra X´s'!$K$59)/('Muestra X´s'!K19/'Muestra X´s'!$K$11)</f>
        <v>1.1379904853545753</v>
      </c>
      <c r="L42" s="12">
        <f>('Muestra X´s'!L67/'Muestra X´s'!$L$59)/('Muestra X´s'!L19/'Muestra X´s'!$L$11)</f>
        <v>1.2481489544487518</v>
      </c>
      <c r="M42" s="12">
        <f>('Muestra X´s'!M67/'Muestra X´s'!$M$59)/('Muestra X´s'!M19/'Muestra X´s'!$M$11)</f>
        <v>1.3873781627822486</v>
      </c>
      <c r="N42" s="12">
        <f>('Muestra X´s'!N67/'Muestra X´s'!$N$59)/('Muestra X´s'!N19/'Muestra X´s'!$N$11)</f>
        <v>1.3233107189630484</v>
      </c>
    </row>
    <row r="43" spans="1:14" x14ac:dyDescent="0.2">
      <c r="A43" s="40"/>
      <c r="B43" s="11" t="s">
        <v>10</v>
      </c>
      <c r="C43" s="11"/>
      <c r="D43" s="12">
        <f>('Muestra X´s'!D68/'Muestra X´s'!$D$59)/('Muestra X´s'!D20/'Muestra X´s'!$D$11)</f>
        <v>0.8586691758355538</v>
      </c>
      <c r="E43" s="12">
        <f>('Muestra X´s'!E68/'Muestra X´s'!$E$59)/('Muestra X´s'!E20/'Muestra X´s'!$E$11)</f>
        <v>0.92096414855407938</v>
      </c>
      <c r="F43" s="12">
        <f>('Muestra X´s'!F68/'Muestra X´s'!$F$59)/('Muestra X´s'!F20/'Muestra X´s'!$F$11)</f>
        <v>0.92511456954530558</v>
      </c>
      <c r="G43" s="12">
        <f>('Muestra X´s'!G68/'Muestra X´s'!$G$59)/('Muestra X´s'!G20/'Muestra X´s'!$G$11)</f>
        <v>1.1146061115895969</v>
      </c>
      <c r="H43" s="12">
        <f>('Muestra X´s'!H68/'Muestra X´s'!$H$59)/('Muestra X´s'!H20/'Muestra X´s'!$H$11)</f>
        <v>1.2716471777563252</v>
      </c>
      <c r="I43" s="12">
        <f>('Muestra X´s'!I68/'Muestra X´s'!$I$59)/('Muestra X´s'!I20/'Muestra X´s'!$I$11)</f>
        <v>1.3205217457371199</v>
      </c>
      <c r="J43" s="12">
        <f>('Muestra X´s'!J68/'Muestra X´s'!$J$59)/('Muestra X´s'!J20/'Muestra X´s'!$J$11)</f>
        <v>1.3308135273801835</v>
      </c>
      <c r="K43" s="12">
        <f>('Muestra X´s'!K68/'Muestra X´s'!$K$59)/('Muestra X´s'!K20/'Muestra X´s'!$K$11)</f>
        <v>1.4119760241119172</v>
      </c>
      <c r="L43" s="12">
        <f>('Muestra X´s'!L68/'Muestra X´s'!$L$59)/('Muestra X´s'!L20/'Muestra X´s'!$L$11)</f>
        <v>1.4670890194033299</v>
      </c>
      <c r="M43" s="12">
        <f>('Muestra X´s'!M68/'Muestra X´s'!$M$59)/('Muestra X´s'!M20/'Muestra X´s'!$M$11)</f>
        <v>1.5067167330722326</v>
      </c>
      <c r="N43" s="12">
        <f>('Muestra X´s'!N68/'Muestra X´s'!$N$59)/('Muestra X´s'!N20/'Muestra X´s'!$N$11)</f>
        <v>1.4813931339429369</v>
      </c>
    </row>
    <row r="44" spans="1:14" x14ac:dyDescent="0.2">
      <c r="A44" s="40"/>
      <c r="B44" s="11" t="s">
        <v>11</v>
      </c>
      <c r="C44" s="11"/>
      <c r="D44" s="12">
        <f>('Muestra X´s'!D69/'Muestra X´s'!$D$59)/('Muestra X´s'!D21/'Muestra X´s'!$D$11)</f>
        <v>3.6016799477180182E-3</v>
      </c>
      <c r="E44" s="12">
        <f>('Muestra X´s'!E69/'Muestra X´s'!$E$59)/('Muestra X´s'!E21/'Muestra X´s'!$E$11)</f>
        <v>3.4914499234897966E-3</v>
      </c>
      <c r="F44" s="12">
        <f>('Muestra X´s'!F69/'Muestra X´s'!$F$59)/('Muestra X´s'!F21/'Muestra X´s'!$F$11)</f>
        <v>3.209682960532347E-3</v>
      </c>
      <c r="G44" s="12">
        <f>('Muestra X´s'!G69/'Muestra X´s'!$G$59)/('Muestra X´s'!G21/'Muestra X´s'!$G$11)</f>
        <v>3.4382368916848257E-3</v>
      </c>
      <c r="H44" s="12">
        <f>('Muestra X´s'!H69/'Muestra X´s'!$H$59)/('Muestra X´s'!H21/'Muestra X´s'!$H$11)</f>
        <v>2.633869466434618E-3</v>
      </c>
      <c r="I44" s="12">
        <f>('Muestra X´s'!I69/'Muestra X´s'!$I$59)/('Muestra X´s'!I21/'Muestra X´s'!$I$11)</f>
        <v>2.3985409301492699E-3</v>
      </c>
      <c r="J44" s="12">
        <f>('Muestra X´s'!J69/'Muestra X´s'!$J$59)/('Muestra X´s'!J21/'Muestra X´s'!$J$11)</f>
        <v>3.8938905851322266E-3</v>
      </c>
      <c r="K44" s="12">
        <f>('Muestra X´s'!K69/'Muestra X´s'!$K$59)/('Muestra X´s'!K21/'Muestra X´s'!$K$11)</f>
        <v>4.8938161457807725E-3</v>
      </c>
      <c r="L44" s="12">
        <f>('Muestra X´s'!L69/'Muestra X´s'!$L$59)/('Muestra X´s'!L21/'Muestra X´s'!$L$11)</f>
        <v>0.21547568359899544</v>
      </c>
      <c r="M44" s="12">
        <f>('Muestra X´s'!M69/'Muestra X´s'!$M$59)/('Muestra X´s'!M21/'Muestra X´s'!$M$11)</f>
        <v>2.6761606540553519E-3</v>
      </c>
      <c r="N44" s="12">
        <f>('Muestra X´s'!N69/'Muestra X´s'!$N$59)/('Muestra X´s'!N21/'Muestra X´s'!$N$11)</f>
        <v>1.9476577747497077E-3</v>
      </c>
    </row>
    <row r="45" spans="1:14" x14ac:dyDescent="0.2">
      <c r="A45" s="40"/>
      <c r="B45" s="11" t="s">
        <v>12</v>
      </c>
      <c r="C45" s="11"/>
      <c r="D45" s="12">
        <f>('Muestra X´s'!D70/'Muestra X´s'!$D$59)/('Muestra X´s'!D22/'Muestra X´s'!$D$11)</f>
        <v>0.51352649577817133</v>
      </c>
      <c r="E45" s="12">
        <f>('Muestra X´s'!E70/'Muestra X´s'!$E$59)/('Muestra X´s'!E22/'Muestra X´s'!$E$11)</f>
        <v>0.40118939639058859</v>
      </c>
      <c r="F45" s="12">
        <f>('Muestra X´s'!F70/'Muestra X´s'!$F$59)/('Muestra X´s'!F22/'Muestra X´s'!$F$11)</f>
        <v>0.38048286536098758</v>
      </c>
      <c r="G45" s="12">
        <f>('Muestra X´s'!G70/'Muestra X´s'!$G$59)/('Muestra X´s'!G22/'Muestra X´s'!$G$11)</f>
        <v>0.33058626925676848</v>
      </c>
      <c r="H45" s="12">
        <f>('Muestra X´s'!H70/'Muestra X´s'!$H$59)/('Muestra X´s'!H22/'Muestra X´s'!$H$11)</f>
        <v>0.3452930789703767</v>
      </c>
      <c r="I45" s="12">
        <f>('Muestra X´s'!I70/'Muestra X´s'!$I$59)/('Muestra X´s'!I22/'Muestra X´s'!$I$11)</f>
        <v>0.24929727059499171</v>
      </c>
      <c r="J45" s="12">
        <f>('Muestra X´s'!J70/'Muestra X´s'!$J$59)/('Muestra X´s'!J22/'Muestra X´s'!$J$11)</f>
        <v>0.27692733491484417</v>
      </c>
      <c r="K45" s="12">
        <f>('Muestra X´s'!K70/'Muestra X´s'!$K$59)/('Muestra X´s'!K22/'Muestra X´s'!$K$11)</f>
        <v>0.23909700514622664</v>
      </c>
      <c r="L45" s="12">
        <f>('Muestra X´s'!L70/'Muestra X´s'!$L$59)/('Muestra X´s'!L22/'Muestra X´s'!$L$11)</f>
        <v>0.30611658176304024</v>
      </c>
      <c r="M45" s="12">
        <f>('Muestra X´s'!M70/'Muestra X´s'!$M$59)/('Muestra X´s'!M22/'Muestra X´s'!$M$11)</f>
        <v>0.22182555236773671</v>
      </c>
      <c r="N45" s="12">
        <f>('Muestra X´s'!N70/'Muestra X´s'!$N$59)/('Muestra X´s'!N22/'Muestra X´s'!$N$11)</f>
        <v>0.16429841903741824</v>
      </c>
    </row>
    <row r="46" spans="1:14" x14ac:dyDescent="0.2">
      <c r="A46" s="40" t="s">
        <v>21</v>
      </c>
      <c r="B46" s="11" t="s">
        <v>2</v>
      </c>
      <c r="C46" s="11"/>
      <c r="D46" s="12">
        <f>('Muestra X´s'!D72/'Muestra X´s'!$D$71)/('Muestra X´s'!D12/'Muestra X´s'!$D$11)</f>
        <v>0.44211468294336925</v>
      </c>
      <c r="E46" s="12">
        <f>('Muestra X´s'!E72/'Muestra X´s'!$E$71)/('Muestra X´s'!E12/'Muestra X´s'!$E$11)</f>
        <v>0.40264396716818496</v>
      </c>
      <c r="F46" s="12">
        <f>('Muestra X´s'!F72/'Muestra X´s'!$F$71)/('Muestra X´s'!F12/'Muestra X´s'!$F$11)</f>
        <v>0.44208034537759588</v>
      </c>
      <c r="G46" s="12">
        <f>('Muestra X´s'!G72/'Muestra X´s'!$G$71)/('Muestra X´s'!G12/'Muestra X´s'!$G$11)</f>
        <v>0.45612819717505404</v>
      </c>
      <c r="H46" s="12">
        <f>('Muestra X´s'!H72/'Muestra X´s'!$H$71)/('Muestra X´s'!H12/'Muestra X´s'!$H$11)</f>
        <v>0.32343517654619464</v>
      </c>
      <c r="I46" s="12">
        <f>('Muestra X´s'!I72/'Muestra X´s'!$I$71)/('Muestra X´s'!I12/'Muestra X´s'!$I$11)</f>
        <v>0.32447318564187899</v>
      </c>
      <c r="J46" s="12">
        <f>('Muestra X´s'!J72/'Muestra X´s'!$J$71)/('Muestra X´s'!J12/'Muestra X´s'!$J$11)</f>
        <v>0.29369399202232727</v>
      </c>
      <c r="K46" s="12">
        <f>('Muestra X´s'!K72/'Muestra X´s'!$K$71)/('Muestra X´s'!K12/'Muestra X´s'!$K$11)</f>
        <v>0.20372273894586762</v>
      </c>
      <c r="L46" s="12">
        <f>('Muestra X´s'!L72/'Muestra X´s'!$L$71)/('Muestra X´s'!L12/'Muestra X´s'!$L$11)</f>
        <v>0.21399876435678536</v>
      </c>
      <c r="M46" s="12">
        <f>('Muestra X´s'!M72/'Muestra X´s'!$M$71)/('Muestra X´s'!M12/'Muestra X´s'!$M$11)</f>
        <v>0.34061182444554178</v>
      </c>
      <c r="N46" s="12">
        <f>('Muestra X´s'!N72/'Muestra X´s'!$N$71)/('Muestra X´s'!N12/'Muestra X´s'!$N$11)</f>
        <v>0.32938947481272496</v>
      </c>
    </row>
    <row r="47" spans="1:14" x14ac:dyDescent="0.2">
      <c r="A47" s="40"/>
      <c r="B47" s="11" t="s">
        <v>3</v>
      </c>
      <c r="C47" s="11"/>
      <c r="D47" s="12">
        <f>('Muestra X´s'!D73/'Muestra X´s'!$D$71)/('Muestra X´s'!D13/'Muestra X´s'!$D$11)</f>
        <v>3.0478168999372222</v>
      </c>
      <c r="E47" s="12">
        <f>('Muestra X´s'!E73/'Muestra X´s'!$E$71)/('Muestra X´s'!E13/'Muestra X´s'!$E$11)</f>
        <v>3.0832807693857855</v>
      </c>
      <c r="F47" s="12">
        <f>('Muestra X´s'!F73/'Muestra X´s'!$F$71)/('Muestra X´s'!F13/'Muestra X´s'!$F$11)</f>
        <v>3.1653239020938098</v>
      </c>
      <c r="G47" s="12">
        <f>('Muestra X´s'!G73/'Muestra X´s'!$G$71)/('Muestra X´s'!G13/'Muestra X´s'!$G$11)</f>
        <v>3.1884873210727629</v>
      </c>
      <c r="H47" s="12">
        <f>('Muestra X´s'!H73/'Muestra X´s'!$H$71)/('Muestra X´s'!H13/'Muestra X´s'!$H$11)</f>
        <v>3.2337851176713257</v>
      </c>
      <c r="I47" s="12">
        <f>('Muestra X´s'!I73/'Muestra X´s'!$I$71)/('Muestra X´s'!I13/'Muestra X´s'!$I$11)</f>
        <v>3.1461046781016568</v>
      </c>
      <c r="J47" s="12">
        <f>('Muestra X´s'!J73/'Muestra X´s'!$J$71)/('Muestra X´s'!J13/'Muestra X´s'!$J$11)</f>
        <v>3.2328023405695467</v>
      </c>
      <c r="K47" s="12">
        <f>('Muestra X´s'!K73/'Muestra X´s'!$K$71)/('Muestra X´s'!K13/'Muestra X´s'!$K$11)</f>
        <v>2.7914955596891153</v>
      </c>
      <c r="L47" s="12">
        <f>('Muestra X´s'!L73/'Muestra X´s'!$L$71)/('Muestra X´s'!L13/'Muestra X´s'!$L$11)</f>
        <v>3.1929824464284264</v>
      </c>
      <c r="M47" s="12">
        <f>('Muestra X´s'!M73/'Muestra X´s'!$M$71)/('Muestra X´s'!M13/'Muestra X´s'!$M$11)</f>
        <v>3.1801084571601388</v>
      </c>
      <c r="N47" s="12">
        <f>('Muestra X´s'!N73/'Muestra X´s'!$N$71)/('Muestra X´s'!N13/'Muestra X´s'!$N$11)</f>
        <v>3.2872910578186927</v>
      </c>
    </row>
    <row r="48" spans="1:14" x14ac:dyDescent="0.2">
      <c r="A48" s="40"/>
      <c r="B48" s="11" t="s">
        <v>4</v>
      </c>
      <c r="C48" s="11"/>
      <c r="D48" s="12">
        <f>('Muestra X´s'!D74/'Muestra X´s'!$D$71)/('Muestra X´s'!D14/'Muestra X´s'!$D$11)</f>
        <v>0.27807950155013439</v>
      </c>
      <c r="E48" s="12">
        <f>('Muestra X´s'!E74/'Muestra X´s'!$E$71)/('Muestra X´s'!E14/'Muestra X´s'!$E$11)</f>
        <v>0.32290841733034537</v>
      </c>
      <c r="F48" s="12">
        <f>('Muestra X´s'!F74/'Muestra X´s'!$F$71)/('Muestra X´s'!F14/'Muestra X´s'!$F$11)</f>
        <v>0.28662814949339155</v>
      </c>
      <c r="G48" s="12">
        <f>('Muestra X´s'!G74/'Muestra X´s'!$G$71)/('Muestra X´s'!G14/'Muestra X´s'!$G$11)</f>
        <v>0.25442792223521254</v>
      </c>
      <c r="H48" s="12">
        <f>('Muestra X´s'!H74/'Muestra X´s'!$H$71)/('Muestra X´s'!H14/'Muestra X´s'!$H$11)</f>
        <v>0.28328677863139134</v>
      </c>
      <c r="I48" s="12">
        <f>('Muestra X´s'!I74/'Muestra X´s'!$I$71)/('Muestra X´s'!I14/'Muestra X´s'!$I$11)</f>
        <v>0.3315455402808743</v>
      </c>
      <c r="J48" s="12">
        <f>('Muestra X´s'!J74/'Muestra X´s'!$J$71)/('Muestra X´s'!J14/'Muestra X´s'!$J$11)</f>
        <v>0.2917019012200886</v>
      </c>
      <c r="K48" s="12">
        <f>('Muestra X´s'!K74/'Muestra X´s'!$K$71)/('Muestra X´s'!K14/'Muestra X´s'!$K$11)</f>
        <v>0.51491691353169189</v>
      </c>
      <c r="L48" s="12">
        <f>('Muestra X´s'!L74/'Muestra X´s'!$L$71)/('Muestra X´s'!L14/'Muestra X´s'!$L$11)</f>
        <v>0.3559462080334051</v>
      </c>
      <c r="M48" s="12">
        <f>('Muestra X´s'!M74/'Muestra X´s'!$M$71)/('Muestra X´s'!M14/'Muestra X´s'!$M$11)</f>
        <v>0.30137990596536102</v>
      </c>
      <c r="N48" s="12">
        <f>('Muestra X´s'!N74/'Muestra X´s'!$N$71)/('Muestra X´s'!N14/'Muestra X´s'!$N$11)</f>
        <v>0.23941835283014723</v>
      </c>
    </row>
    <row r="49" spans="1:14" x14ac:dyDescent="0.2">
      <c r="A49" s="40"/>
      <c r="B49" s="11" t="s">
        <v>5</v>
      </c>
      <c r="C49" s="11"/>
      <c r="D49" s="12" t="e">
        <f>('Muestra X´s'!D75/'Muestra X´s'!$D$71)/('Muestra X´s'!D15/'Muestra X´s'!$D$11)</f>
        <v>#VALUE!</v>
      </c>
      <c r="E49" s="12" t="e">
        <f>('Muestra X´s'!E75/'Muestra X´s'!$E$71)/('Muestra X´s'!E15/'Muestra X´s'!$E$11)</f>
        <v>#VALUE!</v>
      </c>
      <c r="F49" s="12" t="e">
        <f>('Muestra X´s'!F75/'Muestra X´s'!$F$71)/('Muestra X´s'!F15/'Muestra X´s'!$F$11)</f>
        <v>#VALUE!</v>
      </c>
      <c r="G49" s="12" t="e">
        <f>('Muestra X´s'!G75/'Muestra X´s'!$G$71)/('Muestra X´s'!G15/'Muestra X´s'!$G$11)</f>
        <v>#VALUE!</v>
      </c>
      <c r="H49" s="12" t="e">
        <f>('Muestra X´s'!H75/'Muestra X´s'!$H$71)/('Muestra X´s'!H15/'Muestra X´s'!$H$11)</f>
        <v>#VALUE!</v>
      </c>
      <c r="I49" s="12" t="e">
        <f>('Muestra X´s'!I75/'Muestra X´s'!$I$71)/('Muestra X´s'!I15/'Muestra X´s'!$I$11)</f>
        <v>#VALUE!</v>
      </c>
      <c r="J49" s="12" t="e">
        <f>('Muestra X´s'!J75/'Muestra X´s'!$J$71)/('Muestra X´s'!J15/'Muestra X´s'!$J$11)</f>
        <v>#VALUE!</v>
      </c>
      <c r="K49" s="12" t="e">
        <f>('Muestra X´s'!K75/'Muestra X´s'!$K$71)/('Muestra X´s'!K15/'Muestra X´s'!$K$11)</f>
        <v>#VALUE!</v>
      </c>
      <c r="L49" s="12" t="e">
        <f>('Muestra X´s'!L75/'Muestra X´s'!$L$71)/('Muestra X´s'!L15/'Muestra X´s'!$L$11)</f>
        <v>#VALUE!</v>
      </c>
      <c r="M49" s="12" t="e">
        <f>('Muestra X´s'!M75/'Muestra X´s'!$M$71)/('Muestra X´s'!M15/'Muestra X´s'!$M$11)</f>
        <v>#VALUE!</v>
      </c>
      <c r="N49" s="12" t="e">
        <f>('Muestra X´s'!N75/'Muestra X´s'!$N$71)/('Muestra X´s'!N15/'Muestra X´s'!$N$11)</f>
        <v>#VALUE!</v>
      </c>
    </row>
    <row r="50" spans="1:14" x14ac:dyDescent="0.2">
      <c r="A50" s="40"/>
      <c r="B50" s="11" t="s">
        <v>6</v>
      </c>
      <c r="C50" s="11"/>
      <c r="D50" s="12">
        <f>('Muestra X´s'!D76/'Muestra X´s'!$D$71)/('Muestra X´s'!D16/'Muestra X´s'!$D$11)</f>
        <v>2.9374489845878839</v>
      </c>
      <c r="E50" s="12">
        <f>('Muestra X´s'!E76/'Muestra X´s'!$E$71)/('Muestra X´s'!E16/'Muestra X´s'!$E$11)</f>
        <v>4.5436889810753032</v>
      </c>
      <c r="F50" s="12">
        <f>('Muestra X´s'!F76/'Muestra X´s'!$F$71)/('Muestra X´s'!F16/'Muestra X´s'!$F$11)</f>
        <v>4.4805714984068619</v>
      </c>
      <c r="G50" s="12">
        <f>('Muestra X´s'!G76/'Muestra X´s'!$G$71)/('Muestra X´s'!G16/'Muestra X´s'!$G$11)</f>
        <v>3.8140111072476337</v>
      </c>
      <c r="H50" s="12">
        <f>('Muestra X´s'!H76/'Muestra X´s'!$H$71)/('Muestra X´s'!H16/'Muestra X´s'!$H$11)</f>
        <v>4.6708127869348361</v>
      </c>
      <c r="I50" s="12">
        <f>('Muestra X´s'!I76/'Muestra X´s'!$I$71)/('Muestra X´s'!I16/'Muestra X´s'!$I$11)</f>
        <v>5.8507435064007245</v>
      </c>
      <c r="J50" s="12">
        <f>('Muestra X´s'!J76/'Muestra X´s'!$J$71)/('Muestra X´s'!J16/'Muestra X´s'!$J$11)</f>
        <v>4.7377913792726316</v>
      </c>
      <c r="K50" s="12">
        <f>('Muestra X´s'!K76/'Muestra X´s'!$K$71)/('Muestra X´s'!K16/'Muestra X´s'!$K$11)</f>
        <v>5.2679046707233885</v>
      </c>
      <c r="L50" s="12">
        <f>('Muestra X´s'!L76/'Muestra X´s'!$L$71)/('Muestra X´s'!L16/'Muestra X´s'!$L$11)</f>
        <v>6.3499043856046633</v>
      </c>
      <c r="M50" s="12">
        <f>('Muestra X´s'!M76/'Muestra X´s'!$M$71)/('Muestra X´s'!M16/'Muestra X´s'!$M$11)</f>
        <v>5.6569644931080889</v>
      </c>
      <c r="N50" s="12">
        <f>('Muestra X´s'!N76/'Muestra X´s'!$N$71)/('Muestra X´s'!N16/'Muestra X´s'!$N$11)</f>
        <v>4.7957973297497043</v>
      </c>
    </row>
    <row r="51" spans="1:14" x14ac:dyDescent="0.2">
      <c r="A51" s="40"/>
      <c r="B51" s="11" t="s">
        <v>7</v>
      </c>
      <c r="C51" s="11"/>
      <c r="D51" s="12" t="e">
        <f>('Muestra X´s'!D77/'Muestra X´s'!$D$71)/('Muestra X´s'!D17/'Muestra X´s'!$D$11)</f>
        <v>#VALUE!</v>
      </c>
      <c r="E51" s="12" t="e">
        <f>('Muestra X´s'!E77/'Muestra X´s'!$E$71)/('Muestra X´s'!E17/'Muestra X´s'!$E$11)</f>
        <v>#VALUE!</v>
      </c>
      <c r="F51" s="12" t="e">
        <f>('Muestra X´s'!F77/'Muestra X´s'!$F$71)/('Muestra X´s'!F17/'Muestra X´s'!$F$11)</f>
        <v>#VALUE!</v>
      </c>
      <c r="G51" s="12" t="e">
        <f>('Muestra X´s'!G77/'Muestra X´s'!$G$71)/('Muestra X´s'!G17/'Muestra X´s'!$G$11)</f>
        <v>#VALUE!</v>
      </c>
      <c r="H51" s="12" t="e">
        <f>('Muestra X´s'!H77/'Muestra X´s'!$H$71)/('Muestra X´s'!H17/'Muestra X´s'!$H$11)</f>
        <v>#VALUE!</v>
      </c>
      <c r="I51" s="12" t="e">
        <f>('Muestra X´s'!I77/'Muestra X´s'!$I$71)/('Muestra X´s'!I17/'Muestra X´s'!$I$11)</f>
        <v>#VALUE!</v>
      </c>
      <c r="J51" s="12" t="e">
        <f>('Muestra X´s'!J77/'Muestra X´s'!$J$71)/('Muestra X´s'!J17/'Muestra X´s'!$J$11)</f>
        <v>#VALUE!</v>
      </c>
      <c r="K51" s="12" t="e">
        <f>('Muestra X´s'!K77/'Muestra X´s'!$K$71)/('Muestra X´s'!K17/'Muestra X´s'!$K$11)</f>
        <v>#VALUE!</v>
      </c>
      <c r="L51" s="12" t="e">
        <f>('Muestra X´s'!L77/'Muestra X´s'!$L$71)/('Muestra X´s'!L17/'Muestra X´s'!$L$11)</f>
        <v>#VALUE!</v>
      </c>
      <c r="M51" s="12" t="e">
        <f>('Muestra X´s'!M77/'Muestra X´s'!$M$71)/('Muestra X´s'!M17/'Muestra X´s'!$M$11)</f>
        <v>#VALUE!</v>
      </c>
      <c r="N51" s="12" t="e">
        <f>('Muestra X´s'!N77/'Muestra X´s'!$N$71)/('Muestra X´s'!N17/'Muestra X´s'!$N$11)</f>
        <v>#VALUE!</v>
      </c>
    </row>
    <row r="52" spans="1:14" x14ac:dyDescent="0.2">
      <c r="A52" s="40"/>
      <c r="B52" s="11" t="s">
        <v>8</v>
      </c>
      <c r="C52" s="11"/>
      <c r="D52" s="12">
        <f>('Muestra X´s'!D78/'Muestra X´s'!$D$71)/('Muestra X´s'!D18/'Muestra X´s'!$D$11)</f>
        <v>8.5353849852328759E-2</v>
      </c>
      <c r="E52" s="12">
        <f>('Muestra X´s'!E78/'Muestra X´s'!$E$71)/('Muestra X´s'!E18/'Muestra X´s'!$E$11)</f>
        <v>9.2611982386653441E-2</v>
      </c>
      <c r="F52" s="12">
        <f>('Muestra X´s'!F78/'Muestra X´s'!$F$71)/('Muestra X´s'!F18/'Muestra X´s'!$F$11)</f>
        <v>9.6670742770615131E-2</v>
      </c>
      <c r="G52" s="12">
        <f>('Muestra X´s'!G78/'Muestra X´s'!$G$71)/('Muestra X´s'!G18/'Muestra X´s'!$G$11)</f>
        <v>0.10355474593474319</v>
      </c>
      <c r="H52" s="12">
        <f>('Muestra X´s'!H78/'Muestra X´s'!$H$71)/('Muestra X´s'!H18/'Muestra X´s'!$H$11)</f>
        <v>9.6468862387393078E-2</v>
      </c>
      <c r="I52" s="12">
        <f>('Muestra X´s'!I78/'Muestra X´s'!$I$71)/('Muestra X´s'!I18/'Muestra X´s'!$I$11)</f>
        <v>0.10098473861396906</v>
      </c>
      <c r="J52" s="12">
        <f>('Muestra X´s'!J78/'Muestra X´s'!$J$71)/('Muestra X´s'!J18/'Muestra X´s'!$J$11)</f>
        <v>9.793294717855372E-2</v>
      </c>
      <c r="K52" s="12">
        <f>('Muestra X´s'!K78/'Muestra X´s'!$K$71)/('Muestra X´s'!K18/'Muestra X´s'!$K$11)</f>
        <v>1.9432775777034481</v>
      </c>
      <c r="L52" s="12">
        <f>('Muestra X´s'!L78/'Muestra X´s'!$L$71)/('Muestra X´s'!L18/'Muestra X´s'!$L$11)</f>
        <v>0.15164026305131884</v>
      </c>
      <c r="M52" s="12">
        <f>('Muestra X´s'!M78/'Muestra X´s'!$M$71)/('Muestra X´s'!M18/'Muestra X´s'!$M$11)</f>
        <v>0.21056314190600117</v>
      </c>
      <c r="N52" s="12">
        <f>('Muestra X´s'!N78/'Muestra X´s'!$N$71)/('Muestra X´s'!N18/'Muestra X´s'!$N$11)</f>
        <v>0.10435752519926346</v>
      </c>
    </row>
    <row r="53" spans="1:14" x14ac:dyDescent="0.2">
      <c r="A53" s="40"/>
      <c r="B53" s="11" t="s">
        <v>9</v>
      </c>
      <c r="C53" s="11">
        <f>('Muestra X´s'!C79/'Muestra X´s'!$C$71)/('Muestra X´s'!C19/'Muestra X´s'!$C$11)</f>
        <v>0.45601923066623085</v>
      </c>
      <c r="D53" s="12">
        <f>('Muestra X´s'!D79/'Muestra X´s'!$D$71)/('Muestra X´s'!D19/'Muestra X´s'!$D$11)</f>
        <v>0.3718235967715936</v>
      </c>
      <c r="E53" s="12">
        <f>('Muestra X´s'!E79/'Muestra X´s'!$E$71)/('Muestra X´s'!E19/'Muestra X´s'!$E$11)</f>
        <v>0.29308129189091953</v>
      </c>
      <c r="F53" s="12">
        <f>('Muestra X´s'!F79/'Muestra X´s'!$F$71)/('Muestra X´s'!F19/'Muestra X´s'!$F$11)</f>
        <v>0.22874745086189582</v>
      </c>
      <c r="G53" s="12">
        <f>('Muestra X´s'!G79/'Muestra X´s'!$G$71)/('Muestra X´s'!G19/'Muestra X´s'!$G$11)</f>
        <v>0.15338710675129935</v>
      </c>
      <c r="H53" s="12">
        <f>('Muestra X´s'!H79/'Muestra X´s'!$H$71)/('Muestra X´s'!H19/'Muestra X´s'!$H$11)</f>
        <v>0.15748613192054106</v>
      </c>
      <c r="I53" s="12">
        <f>('Muestra X´s'!I79/'Muestra X´s'!$I$71)/('Muestra X´s'!I19/'Muestra X´s'!$I$11)</f>
        <v>0.17450296720095884</v>
      </c>
      <c r="J53" s="12">
        <f>('Muestra X´s'!J79/'Muestra X´s'!$J$71)/('Muestra X´s'!J19/'Muestra X´s'!$J$11)</f>
        <v>0.17519552226201557</v>
      </c>
      <c r="K53" s="12">
        <f>('Muestra X´s'!K79/'Muestra X´s'!$K$71)/('Muestra X´s'!K19/'Muestra X´s'!$K$11)</f>
        <v>0.10673201085607911</v>
      </c>
      <c r="L53" s="12">
        <f>('Muestra X´s'!L79/'Muestra X´s'!$L$71)/('Muestra X´s'!L19/'Muestra X´s'!$L$11)</f>
        <v>9.0926611694969642E-2</v>
      </c>
      <c r="M53" s="12">
        <f>('Muestra X´s'!M79/'Muestra X´s'!$M$71)/('Muestra X´s'!M19/'Muestra X´s'!$M$11)</f>
        <v>7.1820499411923464E-2</v>
      </c>
      <c r="N53" s="12">
        <f>('Muestra X´s'!N79/'Muestra X´s'!$N$71)/('Muestra X´s'!N19/'Muestra X´s'!$N$11)</f>
        <v>4.0198473138194246E-2</v>
      </c>
    </row>
    <row r="54" spans="1:14" x14ac:dyDescent="0.2">
      <c r="A54" s="40"/>
      <c r="B54" s="11" t="s">
        <v>10</v>
      </c>
      <c r="C54" s="11"/>
      <c r="D54" s="12">
        <f>('Muestra X´s'!D80/'Muestra X´s'!$D$71)/('Muestra X´s'!D20/'Muestra X´s'!$D$11)</f>
        <v>1.5299504860338717</v>
      </c>
      <c r="E54" s="12">
        <f>('Muestra X´s'!E80/'Muestra X´s'!$E$71)/('Muestra X´s'!E20/'Muestra X´s'!$E$11)</f>
        <v>1.5391637811719741</v>
      </c>
      <c r="F54" s="12">
        <f>('Muestra X´s'!F80/'Muestra X´s'!$F$71)/('Muestra X´s'!F20/'Muestra X´s'!$F$11)</f>
        <v>4.5122855927407635</v>
      </c>
      <c r="G54" s="12">
        <f>('Muestra X´s'!G80/'Muestra X´s'!$G$71)/('Muestra X´s'!G20/'Muestra X´s'!$G$11)</f>
        <v>5.0617482315636639</v>
      </c>
      <c r="H54" s="12">
        <f>('Muestra X´s'!H80/'Muestra X´s'!$H$71)/('Muestra X´s'!H20/'Muestra X´s'!$H$11)</f>
        <v>1.4376573614965373</v>
      </c>
      <c r="I54" s="12" t="e">
        <f>('Muestra X´s'!I80/'Muestra X´s'!$I$71)/('Muestra X´s'!I20/'Muestra X´s'!$I$11)</f>
        <v>#VALUE!</v>
      </c>
      <c r="J54" s="12" t="e">
        <f>('Muestra X´s'!J80/'Muestra X´s'!$J$71)/('Muestra X´s'!J20/'Muestra X´s'!$J$11)</f>
        <v>#VALUE!</v>
      </c>
      <c r="K54" s="12" t="e">
        <f>('Muestra X´s'!K80/'Muestra X´s'!$K$71)/('Muestra X´s'!K20/'Muestra X´s'!$K$11)</f>
        <v>#VALUE!</v>
      </c>
      <c r="L54" s="12" t="e">
        <f>('Muestra X´s'!L80/'Muestra X´s'!$L$71)/('Muestra X´s'!L20/'Muestra X´s'!$L$11)</f>
        <v>#VALUE!</v>
      </c>
      <c r="M54" s="12" t="e">
        <f>('Muestra X´s'!M80/'Muestra X´s'!$M$71)/('Muestra X´s'!M20/'Muestra X´s'!$M$11)</f>
        <v>#VALUE!</v>
      </c>
      <c r="N54" s="12" t="e">
        <f>('Muestra X´s'!N80/'Muestra X´s'!$N$71)/('Muestra X´s'!N20/'Muestra X´s'!$N$11)</f>
        <v>#VALUE!</v>
      </c>
    </row>
    <row r="55" spans="1:14" x14ac:dyDescent="0.2">
      <c r="A55" s="40"/>
      <c r="B55" s="11" t="s">
        <v>11</v>
      </c>
      <c r="C55" s="11"/>
      <c r="D55" s="12">
        <f>('Muestra X´s'!D81/'Muestra X´s'!$D$71)/('Muestra X´s'!D21/'Muestra X´s'!$D$11)</f>
        <v>2.5477678278181499</v>
      </c>
      <c r="E55" s="12">
        <f>('Muestra X´s'!E81/'Muestra X´s'!$E$71)/('Muestra X´s'!E21/'Muestra X´s'!$E$11)</f>
        <v>2.0473682464871632</v>
      </c>
      <c r="F55" s="12">
        <f>('Muestra X´s'!F81/'Muestra X´s'!$F$71)/('Muestra X´s'!F21/'Muestra X´s'!$F$11)</f>
        <v>0.55983434858322667</v>
      </c>
      <c r="G55" s="12">
        <f>('Muestra X´s'!G81/'Muestra X´s'!$G$71)/('Muestra X´s'!G21/'Muestra X´s'!$G$11)</f>
        <v>0.57624501032196596</v>
      </c>
      <c r="H55" s="12">
        <f>('Muestra X´s'!H81/'Muestra X´s'!$H$71)/('Muestra X´s'!H21/'Muestra X´s'!$H$11)</f>
        <v>0.50998700077267878</v>
      </c>
      <c r="I55" s="12">
        <f>('Muestra X´s'!I81/'Muestra X´s'!$I$71)/('Muestra X´s'!I21/'Muestra X´s'!$I$11)</f>
        <v>0.49794162243281986</v>
      </c>
      <c r="J55" s="12">
        <f>('Muestra X´s'!J81/'Muestra X´s'!$J$71)/('Muestra X´s'!J21/'Muestra X´s'!$J$11)</f>
        <v>0.46118036029417786</v>
      </c>
      <c r="K55" s="12">
        <f>('Muestra X´s'!K81/'Muestra X´s'!$K$71)/('Muestra X´s'!K21/'Muestra X´s'!$K$11)</f>
        <v>0.3750230651009005</v>
      </c>
      <c r="L55" s="12">
        <f>('Muestra X´s'!L81/'Muestra X´s'!$L$71)/('Muestra X´s'!L21/'Muestra X´s'!$L$11)</f>
        <v>0.38368359765258025</v>
      </c>
      <c r="M55" s="12">
        <f>('Muestra X´s'!M81/'Muestra X´s'!$M$71)/('Muestra X´s'!M21/'Muestra X´s'!$M$11)</f>
        <v>0.4132289777786286</v>
      </c>
      <c r="N55" s="12" t="e">
        <f>('Muestra X´s'!N81/'Muestra X´s'!$N$71)/('Muestra X´s'!N21/'Muestra X´s'!$N$11)</f>
        <v>#VALUE!</v>
      </c>
    </row>
    <row r="56" spans="1:14" x14ac:dyDescent="0.2">
      <c r="A56" s="40"/>
      <c r="B56" s="11" t="s">
        <v>12</v>
      </c>
      <c r="C56" s="11"/>
      <c r="D56" s="12">
        <f>('Muestra X´s'!D82/'Muestra X´s'!$D$71)/('Muestra X´s'!D22/'Muestra X´s'!$D$11)</f>
        <v>6.0733587243469972E-2</v>
      </c>
      <c r="E56" s="12">
        <f>('Muestra X´s'!E82/'Muestra X´s'!$E$71)/('Muestra X´s'!E22/'Muestra X´s'!$E$11)</f>
        <v>3.2623406688677532E-2</v>
      </c>
      <c r="F56" s="12">
        <f>('Muestra X´s'!F82/'Muestra X´s'!$F$71)/('Muestra X´s'!F22/'Muestra X´s'!$F$11)</f>
        <v>1.8531128799968592E-2</v>
      </c>
      <c r="G56" s="12">
        <f>('Muestra X´s'!G82/'Muestra X´s'!$G$71)/('Muestra X´s'!G22/'Muestra X´s'!$G$11)</f>
        <v>1.0592171085867548E-2</v>
      </c>
      <c r="H56" s="12">
        <f>('Muestra X´s'!H82/'Muestra X´s'!$H$71)/('Muestra X´s'!H22/'Muestra X´s'!$H$11)</f>
        <v>5.6107955482700492E-3</v>
      </c>
      <c r="I56" s="12">
        <f>('Muestra X´s'!I82/'Muestra X´s'!$I$71)/('Muestra X´s'!I22/'Muestra X´s'!$I$11)</f>
        <v>2.9788180312344432E-3</v>
      </c>
      <c r="J56" s="12" t="e">
        <f>('Muestra X´s'!J82/'Muestra X´s'!$J$71)/('Muestra X´s'!J22/'Muestra X´s'!$J$11)</f>
        <v>#VALUE!</v>
      </c>
      <c r="K56" s="12" t="e">
        <f>('Muestra X´s'!K82/'Muestra X´s'!$K$71)/('Muestra X´s'!K22/'Muestra X´s'!$K$11)</f>
        <v>#VALUE!</v>
      </c>
      <c r="L56" s="12" t="e">
        <f>('Muestra X´s'!L82/'Muestra X´s'!$L$71)/('Muestra X´s'!L22/'Muestra X´s'!$L$11)</f>
        <v>#VALUE!</v>
      </c>
      <c r="M56" s="12" t="e">
        <f>('Muestra X´s'!M82/'Muestra X´s'!$M$71)/('Muestra X´s'!M22/'Muestra X´s'!$M$11)</f>
        <v>#VALUE!</v>
      </c>
      <c r="N56" s="12" t="e">
        <f>('Muestra X´s'!N82/'Muestra X´s'!$N$71)/('Muestra X´s'!N22/'Muestra X´s'!$N$11)</f>
        <v>#VALUE!</v>
      </c>
    </row>
  </sheetData>
  <mergeCells count="5">
    <mergeCell ref="A46:A56"/>
    <mergeCell ref="A2:A12"/>
    <mergeCell ref="A13:A23"/>
    <mergeCell ref="A24:A34"/>
    <mergeCell ref="A35:A45"/>
  </mergeCells>
  <conditionalFormatting sqref="D2:N12">
    <cfRule type="cellIs" dxfId="6" priority="9" operator="greaterThan">
      <formula>1</formula>
    </cfRule>
  </conditionalFormatting>
  <conditionalFormatting sqref="D13:N23">
    <cfRule type="cellIs" dxfId="5" priority="8" operator="greaterThan">
      <formula>1</formula>
    </cfRule>
  </conditionalFormatting>
  <conditionalFormatting sqref="D24:N34">
    <cfRule type="cellIs" dxfId="4" priority="7" operator="greaterThan">
      <formula>1</formula>
    </cfRule>
  </conditionalFormatting>
  <conditionalFormatting sqref="D35:O45">
    <cfRule type="cellIs" dxfId="3" priority="6" operator="greaterThan">
      <formula>1</formula>
    </cfRule>
  </conditionalFormatting>
  <conditionalFormatting sqref="D46:N56">
    <cfRule type="cellIs" dxfId="2" priority="5" operator="greaterThan">
      <formula>1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1" topLeftCell="A2" activePane="bottomLeft" state="frozen"/>
      <selection pane="bottomLeft" activeCell="B57" sqref="A57:XFD67"/>
    </sheetView>
  </sheetViews>
  <sheetFormatPr baseColWidth="10" defaultRowHeight="15" x14ac:dyDescent="0.2"/>
  <cols>
    <col min="2" max="2" width="49.83203125" customWidth="1"/>
  </cols>
  <sheetData>
    <row r="1" spans="1:14" s="34" customFormat="1" x14ac:dyDescent="0.2">
      <c r="C1" s="34">
        <v>2005</v>
      </c>
      <c r="D1" s="34">
        <v>2006</v>
      </c>
      <c r="E1" s="34">
        <v>2007</v>
      </c>
      <c r="F1" s="34">
        <v>2008</v>
      </c>
      <c r="G1" s="34">
        <v>2009</v>
      </c>
      <c r="H1" s="34">
        <v>2010</v>
      </c>
      <c r="I1" s="34">
        <v>2011</v>
      </c>
      <c r="J1" s="34">
        <v>2012</v>
      </c>
      <c r="K1" s="34">
        <v>2013</v>
      </c>
      <c r="L1" s="34">
        <v>2014</v>
      </c>
      <c r="M1" s="34">
        <v>2015</v>
      </c>
      <c r="N1" s="34">
        <v>2016</v>
      </c>
    </row>
    <row r="2" spans="1:14" x14ac:dyDescent="0.2">
      <c r="A2" s="40" t="s">
        <v>19</v>
      </c>
      <c r="B2" s="11" t="s">
        <v>2</v>
      </c>
      <c r="C2" s="11"/>
      <c r="D2">
        <f>('Muestra M''s'!D17/'Muestra M''s'!$D$15)/('Muestra M''s'!D4/'Muestra M''s'!$D$2)</f>
        <v>0.95868224074189978</v>
      </c>
      <c r="E2">
        <f>('Muestra M''s'!E17/'Muestra M''s'!$E$15)/('Muestra M''s'!E4/'Muestra M''s'!$E$2)</f>
        <v>0.92473012702019031</v>
      </c>
      <c r="F2">
        <f>('Muestra M''s'!F17/'Muestra M''s'!$F$15)/('Muestra M''s'!F4/'Muestra M''s'!$F$2)</f>
        <v>0.81227600584677517</v>
      </c>
      <c r="G2">
        <f>('Muestra M''s'!G17/'Muestra M''s'!$G$15)/('Muestra M''s'!G4/'Muestra M''s'!$G$2)</f>
        <v>0.71186098416956456</v>
      </c>
      <c r="H2">
        <f>('Muestra M''s'!H17/'Muestra M''s'!$H$15)/('Muestra M''s'!H4/'Muestra M''s'!$H$2)</f>
        <v>0.74099507652109342</v>
      </c>
      <c r="I2">
        <f>('Muestra M''s'!I17/'Muestra M''s'!$I$15)/('Muestra M''s'!I4/'Muestra M''s'!$I$2)</f>
        <v>0.74394541233665812</v>
      </c>
      <c r="J2">
        <f>('Muestra M''s'!J17/'Muestra M''s'!$J$15)/('Muestra M''s'!J4/'Muestra M''s'!$J$2)</f>
        <v>0.69402823759294752</v>
      </c>
      <c r="K2">
        <f>('Muestra M''s'!K17/'Muestra M''s'!$K$15)/('Muestra M''s'!K4/'Muestra M''s'!$K$2)</f>
        <v>0.7192685041512511</v>
      </c>
      <c r="L2">
        <f>('Muestra M''s'!L17/'Muestra M''s'!$L$15)/('Muestra M''s'!L4/'Muestra M''s'!$L$2)</f>
        <v>0.71337420075992408</v>
      </c>
      <c r="M2">
        <f>('Muestra M''s'!M17/'Muestra M''s'!$M$15)/('Muestra M''s'!M4/'Muestra M''s'!$M$2)</f>
        <v>0.67749254475107157</v>
      </c>
      <c r="N2">
        <f>('Muestra M''s'!N17/'Muestra M''s'!$N$15)/('Muestra M''s'!N4/'Muestra M''s'!$N$2)</f>
        <v>0.66899656918858497</v>
      </c>
    </row>
    <row r="3" spans="1:14" x14ac:dyDescent="0.2">
      <c r="A3" s="40"/>
      <c r="B3" s="11" t="s">
        <v>3</v>
      </c>
      <c r="C3" s="11"/>
      <c r="D3">
        <f>('Muestra M''s'!D18/'Muestra M''s'!$D$15)/('Muestra M''s'!D5/'Muestra M''s'!$D$2)</f>
        <v>0.94287946081618401</v>
      </c>
      <c r="E3">
        <f>('Muestra M''s'!E18/'Muestra M''s'!$E$15)/('Muestra M''s'!E5/'Muestra M''s'!$E$2)</f>
        <v>1.0421450285860319</v>
      </c>
      <c r="F3">
        <f>('Muestra M''s'!F18/'Muestra M''s'!$F$15)/('Muestra M''s'!F5/'Muestra M''s'!$F$2)</f>
        <v>1.0201254228927419</v>
      </c>
      <c r="G3">
        <f>('Muestra M''s'!G18/'Muestra M''s'!$G$15)/('Muestra M''s'!G5/'Muestra M''s'!$G$2)</f>
        <v>1.002957613580963</v>
      </c>
      <c r="H3">
        <f>('Muestra M''s'!H18/'Muestra M''s'!$H$15)/('Muestra M''s'!H5/'Muestra M''s'!$H$2)</f>
        <v>1.1908118351612298</v>
      </c>
      <c r="I3">
        <f>('Muestra M''s'!I18/'Muestra M''s'!$I$15)/('Muestra M''s'!I5/'Muestra M''s'!$I$2)</f>
        <v>1.287045820560718</v>
      </c>
      <c r="J3">
        <f>('Muestra M''s'!J18/'Muestra M''s'!$J$15)/('Muestra M''s'!J5/'Muestra M''s'!$J$2)</f>
        <v>1.2478110846008907</v>
      </c>
      <c r="K3">
        <f>('Muestra M''s'!K18/'Muestra M''s'!$K$15)/('Muestra M''s'!K5/'Muestra M''s'!$K$2)</f>
        <v>1.3094324860650852</v>
      </c>
      <c r="L3">
        <f>('Muestra M''s'!L18/'Muestra M''s'!$L$15)/('Muestra M''s'!L5/'Muestra M''s'!$L$2)</f>
        <v>1.1943909634961152</v>
      </c>
      <c r="M3">
        <f>('Muestra M''s'!M18/'Muestra M''s'!$M$15)/('Muestra M''s'!M5/'Muestra M''s'!$M$2)</f>
        <v>1.0031791469051925</v>
      </c>
      <c r="N3">
        <f>('Muestra M''s'!N18/'Muestra M''s'!$N$15)/('Muestra M''s'!N5/'Muestra M''s'!$N$2)</f>
        <v>0.91790257915734974</v>
      </c>
    </row>
    <row r="4" spans="1:14" x14ac:dyDescent="0.2">
      <c r="A4" s="40"/>
      <c r="B4" s="11" t="s">
        <v>4</v>
      </c>
      <c r="C4" s="11"/>
      <c r="D4">
        <f>('Muestra M''s'!D19/'Muestra M''s'!$D$15)/('Muestra M''s'!D6/'Muestra M''s'!$D$2)</f>
        <v>1.4586427918760754</v>
      </c>
      <c r="E4">
        <f>('Muestra M''s'!E19/'Muestra M''s'!$E$15)/('Muestra M''s'!E6/'Muestra M''s'!$E$2)</f>
        <v>1.4217598748411828</v>
      </c>
      <c r="F4">
        <f>('Muestra M''s'!F19/'Muestra M''s'!$F$15)/('Muestra M''s'!F6/'Muestra M''s'!$F$2)</f>
        <v>1.1954400590346139</v>
      </c>
      <c r="G4">
        <f>('Muestra M''s'!G19/'Muestra M''s'!$G$15)/('Muestra M''s'!G6/'Muestra M''s'!$G$2)</f>
        <v>1.218497352159809</v>
      </c>
      <c r="H4">
        <f>('Muestra M''s'!H19/'Muestra M''s'!$H$15)/('Muestra M''s'!H6/'Muestra M''s'!$H$2)</f>
        <v>1.2003154008024783</v>
      </c>
      <c r="I4">
        <f>('Muestra M''s'!I19/'Muestra M''s'!$I$15)/('Muestra M''s'!I6/'Muestra M''s'!$I$2)</f>
        <v>1.1565452647079992</v>
      </c>
      <c r="J4">
        <f>('Muestra M''s'!J19/'Muestra M''s'!$J$15)/('Muestra M''s'!J6/'Muestra M''s'!$J$2)</f>
        <v>1.172665946125915</v>
      </c>
      <c r="K4">
        <f>('Muestra M''s'!K19/'Muestra M''s'!$K$15)/('Muestra M''s'!K6/'Muestra M''s'!$K$2)</f>
        <v>1.1237631696386527</v>
      </c>
      <c r="L4">
        <f>('Muestra M''s'!L19/'Muestra M''s'!$L$15)/('Muestra M''s'!L6/'Muestra M''s'!$L$2)</f>
        <v>1.0894184636545972</v>
      </c>
      <c r="M4">
        <f>('Muestra M''s'!M19/'Muestra M''s'!$M$15)/('Muestra M''s'!M6/'Muestra M''s'!$M$2)</f>
        <v>1.1967663303549634</v>
      </c>
      <c r="N4">
        <f>('Muestra M''s'!N19/'Muestra M''s'!$N$15)/('Muestra M''s'!N6/'Muestra M''s'!$N$2)</f>
        <v>1.2531549517320348</v>
      </c>
    </row>
    <row r="5" spans="1:14" x14ac:dyDescent="0.2">
      <c r="A5" s="40"/>
      <c r="B5" s="11" t="s">
        <v>5</v>
      </c>
      <c r="C5" s="11"/>
      <c r="D5">
        <f>('Muestra M''s'!D20/'Muestra M''s'!$D$15)/('Muestra M''s'!D7/'Muestra M''s'!$D$2)</f>
        <v>9.973518028796622E-3</v>
      </c>
      <c r="E5">
        <f>('Muestra M''s'!E20/'Muestra M''s'!$E$15)/('Muestra M''s'!E7/'Muestra M''s'!$E$2)</f>
        <v>6.585364446590079E-3</v>
      </c>
      <c r="F5">
        <f>('Muestra M''s'!F20/'Muestra M''s'!$F$15)/('Muestra M''s'!F7/'Muestra M''s'!$F$2)</f>
        <v>9.6735980553029691E-3</v>
      </c>
      <c r="G5">
        <f>('Muestra M''s'!G20/'Muestra M''s'!$G$15)/('Muestra M''s'!G7/'Muestra M''s'!$G$2)</f>
        <v>3.8246150562236468E-3</v>
      </c>
      <c r="H5" t="e">
        <f>('Muestra M''s'!H20/'Muestra M''s'!$H$15)/('Muestra M''s'!H7/'Muestra M''s'!$H$2)</f>
        <v>#VALUE!</v>
      </c>
      <c r="I5" t="e">
        <f>('Muestra M''s'!I20/'Muestra M''s'!$I$15)/('Muestra M''s'!I7/'Muestra M''s'!$I$2)</f>
        <v>#VALUE!</v>
      </c>
      <c r="J5" t="e">
        <f>('Muestra M''s'!J20/'Muestra M''s'!$J$15)/('Muestra M''s'!J7/'Muestra M''s'!$J$2)</f>
        <v>#VALUE!</v>
      </c>
      <c r="K5" t="e">
        <f>('Muestra M''s'!K20/'Muestra M''s'!$K$15)/('Muestra M''s'!K7/'Muestra M''s'!$K$2)</f>
        <v>#VALUE!</v>
      </c>
      <c r="L5">
        <f>('Muestra M''s'!L20/'Muestra M''s'!$L$15)/('Muestra M''s'!L7/'Muestra M''s'!$L$2)</f>
        <v>1.2524006697741685E-2</v>
      </c>
      <c r="M5">
        <f>('Muestra M''s'!M20/'Muestra M''s'!$M$15)/('Muestra M''s'!M7/'Muestra M''s'!$M$2)</f>
        <v>5.1219939968518277E-3</v>
      </c>
      <c r="N5">
        <f>('Muestra M''s'!N20/'Muestra M''s'!$N$15)/('Muestra M''s'!N7/'Muestra M''s'!$N$2)</f>
        <v>4.9471144741988172E-3</v>
      </c>
    </row>
    <row r="6" spans="1:14" x14ac:dyDescent="0.2">
      <c r="A6" s="40"/>
      <c r="B6" s="11" t="s">
        <v>6</v>
      </c>
      <c r="C6" s="11"/>
      <c r="D6">
        <f>('Muestra M''s'!D21/'Muestra M''s'!$D$15)/('Muestra M''s'!D8/'Muestra M''s'!$D$2)</f>
        <v>0.70572616175000691</v>
      </c>
      <c r="E6">
        <f>('Muestra M''s'!E21/'Muestra M''s'!$E$15)/('Muestra M''s'!E8/'Muestra M''s'!$E$2)</f>
        <v>0.93531113991472414</v>
      </c>
      <c r="F6">
        <f>('Muestra M''s'!F21/'Muestra M''s'!$F$15)/('Muestra M''s'!F8/'Muestra M''s'!$F$2)</f>
        <v>0.82272825853551379</v>
      </c>
      <c r="G6">
        <f>('Muestra M''s'!G21/'Muestra M''s'!$G$15)/('Muestra M''s'!G8/'Muestra M''s'!$G$2)</f>
        <v>0.78520900435339036</v>
      </c>
      <c r="H6">
        <f>('Muestra M''s'!H21/'Muestra M''s'!$H$15)/('Muestra M''s'!H8/'Muestra M''s'!$H$2)</f>
        <v>0.55238976856899691</v>
      </c>
      <c r="I6">
        <f>('Muestra M''s'!I21/'Muestra M''s'!$I$15)/('Muestra M''s'!I8/'Muestra M''s'!$I$2)</f>
        <v>0.55416017090247816</v>
      </c>
      <c r="J6">
        <f>('Muestra M''s'!J21/'Muestra M''s'!$J$15)/('Muestra M''s'!J8/'Muestra M''s'!$J$2)</f>
        <v>0.46919923201246749</v>
      </c>
      <c r="K6">
        <f>('Muestra M''s'!K21/'Muestra M''s'!$K$15)/('Muestra M''s'!K8/'Muestra M''s'!$K$2)</f>
        <v>0.45332560053141219</v>
      </c>
      <c r="L6">
        <f>('Muestra M''s'!L21/'Muestra M''s'!$L$15)/('Muestra M''s'!L8/'Muestra M''s'!$L$2)</f>
        <v>0.36295919263078497</v>
      </c>
      <c r="M6">
        <f>('Muestra M''s'!M21/'Muestra M''s'!$M$15)/('Muestra M''s'!M8/'Muestra M''s'!$M$2)</f>
        <v>0.4399415483219275</v>
      </c>
      <c r="N6">
        <f>('Muestra M''s'!N21/'Muestra M''s'!$N$15)/('Muestra M''s'!N8/'Muestra M''s'!$N$2)</f>
        <v>0.49068646441549407</v>
      </c>
    </row>
    <row r="7" spans="1:14" x14ac:dyDescent="0.2">
      <c r="A7" s="40"/>
      <c r="B7" s="11" t="s">
        <v>7</v>
      </c>
      <c r="C7" s="11"/>
      <c r="D7">
        <f>('Muestra M''s'!D22/'Muestra M''s'!$D$15)/('Muestra M''s'!D9/'Muestra M''s'!$D$2)</f>
        <v>0.76342005445407846</v>
      </c>
      <c r="E7">
        <f>('Muestra M''s'!E22/'Muestra M''s'!$E$15)/('Muestra M''s'!E9/'Muestra M''s'!$E$2)</f>
        <v>0.53261248073983813</v>
      </c>
      <c r="F7">
        <f>('Muestra M''s'!F22/'Muestra M''s'!$F$15)/('Muestra M''s'!F9/'Muestra M''s'!$F$2)</f>
        <v>0.57724039103761671</v>
      </c>
      <c r="G7">
        <f>('Muestra M''s'!G22/'Muestra M''s'!$G$15)/('Muestra M''s'!G9/'Muestra M''s'!$G$2)</f>
        <v>0.84888678063185008</v>
      </c>
      <c r="H7">
        <f>('Muestra M''s'!H22/'Muestra M''s'!$H$15)/('Muestra M''s'!H9/'Muestra M''s'!$H$2)</f>
        <v>0.61597257000688277</v>
      </c>
      <c r="I7">
        <f>('Muestra M''s'!I22/'Muestra M''s'!$I$15)/('Muestra M''s'!I9/'Muestra M''s'!$I$2)</f>
        <v>0.55159511746791623</v>
      </c>
      <c r="J7">
        <f>('Muestra M''s'!J22/'Muestra M''s'!$J$15)/('Muestra M''s'!J9/'Muestra M''s'!$J$2)</f>
        <v>0.56353469391239064</v>
      </c>
      <c r="K7">
        <f>('Muestra M''s'!K22/'Muestra M''s'!$K$15)/('Muestra M''s'!K9/'Muestra M''s'!$K$2)</f>
        <v>0.41570521838093311</v>
      </c>
      <c r="L7">
        <f>('Muestra M''s'!L22/'Muestra M''s'!$L$15)/('Muestra M''s'!L9/'Muestra M''s'!$L$2)</f>
        <v>0.26468294110889606</v>
      </c>
      <c r="M7">
        <f>('Muestra M''s'!M22/'Muestra M''s'!$M$15)/('Muestra M''s'!M9/'Muestra M''s'!$M$2)</f>
        <v>0.3446806192688181</v>
      </c>
      <c r="N7">
        <f>('Muestra M''s'!N22/'Muestra M''s'!$N$15)/('Muestra M''s'!N9/'Muestra M''s'!$N$2)</f>
        <v>0.33391964640823729</v>
      </c>
    </row>
    <row r="8" spans="1:14" x14ac:dyDescent="0.2">
      <c r="A8" s="40"/>
      <c r="B8" s="11" t="s">
        <v>8</v>
      </c>
      <c r="C8" s="11"/>
      <c r="D8">
        <f>('Muestra M''s'!D23/'Muestra M''s'!$D$15)/('Muestra M''s'!D10/'Muestra M''s'!$D$2)</f>
        <v>1.2753318243391658</v>
      </c>
      <c r="E8">
        <f>('Muestra M''s'!E23/'Muestra M''s'!$E$15)/('Muestra M''s'!E10/'Muestra M''s'!$E$2)</f>
        <v>1.3945027619657753</v>
      </c>
      <c r="F8">
        <f>('Muestra M''s'!F23/'Muestra M''s'!$F$15)/('Muestra M''s'!F10/'Muestra M''s'!$F$2)</f>
        <v>0.99407578029880417</v>
      </c>
      <c r="G8">
        <f>('Muestra M''s'!G23/'Muestra M''s'!$G$15)/('Muestra M''s'!G10/'Muestra M''s'!$G$2)</f>
        <v>0.84201103350717976</v>
      </c>
      <c r="H8">
        <f>('Muestra M''s'!H23/'Muestra M''s'!$H$15)/('Muestra M''s'!H10/'Muestra M''s'!$H$2)</f>
        <v>0.86006609309157334</v>
      </c>
      <c r="I8">
        <f>('Muestra M''s'!I23/'Muestra M''s'!$I$15)/('Muestra M''s'!I10/'Muestra M''s'!$I$2)</f>
        <v>0.83357147894845474</v>
      </c>
      <c r="J8">
        <f>('Muestra M''s'!J23/'Muestra M''s'!$J$15)/('Muestra M''s'!J10/'Muestra M''s'!$J$2)</f>
        <v>0.8477554763509495</v>
      </c>
      <c r="K8">
        <f>('Muestra M''s'!K23/'Muestra M''s'!$K$15)/('Muestra M''s'!K10/'Muestra M''s'!$K$2)</f>
        <v>0.85141868490250094</v>
      </c>
      <c r="L8">
        <f>('Muestra M''s'!L23/'Muestra M''s'!$L$15)/('Muestra M''s'!L10/'Muestra M''s'!$L$2)</f>
        <v>0.94793294330906863</v>
      </c>
      <c r="M8">
        <f>('Muestra M''s'!M23/'Muestra M''s'!$M$15)/('Muestra M''s'!M10/'Muestra M''s'!$M$2)</f>
        <v>0.98502624109278891</v>
      </c>
      <c r="N8">
        <f>('Muestra M''s'!N23/'Muestra M''s'!$N$15)/('Muestra M''s'!N10/'Muestra M''s'!$N$2)</f>
        <v>1.0558477461496443</v>
      </c>
    </row>
    <row r="9" spans="1:14" x14ac:dyDescent="0.2">
      <c r="A9" s="40"/>
      <c r="B9" s="11" t="s">
        <v>9</v>
      </c>
      <c r="C9" s="11"/>
      <c r="D9">
        <f>('Muestra M''s'!D24/'Muestra M''s'!$D$15)/('Muestra M''s'!D11/'Muestra M''s'!$D$2)</f>
        <v>1.8427236312408333</v>
      </c>
      <c r="E9">
        <f>('Muestra M''s'!E24/'Muestra M''s'!$E$15)/('Muestra M''s'!E11/'Muestra M''s'!$E$2)</f>
        <v>1.5598659149024141</v>
      </c>
      <c r="F9">
        <f>('Muestra M''s'!F24/'Muestra M''s'!$F$15)/('Muestra M''s'!F11/'Muestra M''s'!$F$2)</f>
        <v>1.3939075052981087</v>
      </c>
      <c r="G9">
        <f>('Muestra M''s'!G24/'Muestra M''s'!$G$15)/('Muestra M''s'!G11/'Muestra M''s'!$G$2)</f>
        <v>1.2127076835634361</v>
      </c>
      <c r="H9">
        <f>('Muestra M''s'!H24/'Muestra M''s'!$H$15)/('Muestra M''s'!H11/'Muestra M''s'!$H$2)</f>
        <v>1.2755708085995112</v>
      </c>
      <c r="I9">
        <f>('Muestra M''s'!I24/'Muestra M''s'!$I$15)/('Muestra M''s'!I11/'Muestra M''s'!$I$2)</f>
        <v>1.1807949406057074</v>
      </c>
      <c r="J9">
        <f>('Muestra M''s'!J24/'Muestra M''s'!$J$15)/('Muestra M''s'!J11/'Muestra M''s'!$J$2)</f>
        <v>1.203922766303593</v>
      </c>
      <c r="K9">
        <f>('Muestra M''s'!K24/'Muestra M''s'!$K$15)/('Muestra M''s'!K11/'Muestra M''s'!$K$2)</f>
        <v>1.1516583491424557</v>
      </c>
      <c r="L9">
        <f>('Muestra M''s'!L24/'Muestra M''s'!$L$15)/('Muestra M''s'!L11/'Muestra M''s'!$L$2)</f>
        <v>0.67976257412593555</v>
      </c>
      <c r="M9">
        <f>('Muestra M''s'!M24/'Muestra M''s'!$M$15)/('Muestra M''s'!M11/'Muestra M''s'!$M$2)</f>
        <v>0.76894476275827894</v>
      </c>
      <c r="N9">
        <f>('Muestra M''s'!N24/'Muestra M''s'!$N$15)/('Muestra M''s'!N11/'Muestra M''s'!$N$2)</f>
        <v>0.81438858624843524</v>
      </c>
    </row>
    <row r="10" spans="1:14" x14ac:dyDescent="0.2">
      <c r="A10" s="40"/>
      <c r="B10" s="11" t="s">
        <v>10</v>
      </c>
      <c r="C10" s="11"/>
      <c r="D10">
        <f>('Muestra M''s'!D25/'Muestra M''s'!$D$15)/('Muestra M''s'!D12/'Muestra M''s'!$D$2)</f>
        <v>1.7319405678878503</v>
      </c>
      <c r="E10">
        <f>('Muestra M''s'!E25/'Muestra M''s'!$E$15)/('Muestra M''s'!E12/'Muestra M''s'!$E$2)</f>
        <v>1.6989783676212602</v>
      </c>
      <c r="F10">
        <f>('Muestra M''s'!F25/'Muestra M''s'!$F$15)/('Muestra M''s'!F12/'Muestra M''s'!$F$2)</f>
        <v>1.3946333426900679</v>
      </c>
      <c r="G10">
        <f>('Muestra M''s'!G25/'Muestra M''s'!$G$15)/('Muestra M''s'!G12/'Muestra M''s'!$G$2)</f>
        <v>1.5015868645107062</v>
      </c>
      <c r="H10">
        <f>('Muestra M''s'!H25/'Muestra M''s'!$H$15)/('Muestra M''s'!H12/'Muestra M''s'!$H$2)</f>
        <v>1.7238918958693459</v>
      </c>
      <c r="I10">
        <f>('Muestra M''s'!I25/'Muestra M''s'!$I$15)/('Muestra M''s'!I12/'Muestra M''s'!$I$2)</f>
        <v>1.5643611512302578</v>
      </c>
      <c r="J10">
        <f>('Muestra M''s'!J25/'Muestra M''s'!$J$15)/('Muestra M''s'!J12/'Muestra M''s'!$J$2)</f>
        <v>1.6177311023497447</v>
      </c>
      <c r="K10">
        <f>('Muestra M''s'!K25/'Muestra M''s'!$K$15)/('Muestra M''s'!K12/'Muestra M''s'!$K$2)</f>
        <v>1.5599865504331241</v>
      </c>
      <c r="L10">
        <f>('Muestra M''s'!L25/'Muestra M''s'!$L$15)/('Muestra M''s'!L12/'Muestra M''s'!$L$2)</f>
        <v>1.6173321374684331</v>
      </c>
      <c r="M10">
        <f>('Muestra M''s'!M25/'Muestra M''s'!$M$15)/('Muestra M''s'!M12/'Muestra M''s'!$M$2)</f>
        <v>1.7964207579245837</v>
      </c>
      <c r="N10">
        <f>('Muestra M''s'!N25/'Muestra M''s'!$N$15)/('Muestra M''s'!N12/'Muestra M''s'!$N$2)</f>
        <v>1.8398625492954737</v>
      </c>
    </row>
    <row r="11" spans="1:14" x14ac:dyDescent="0.2">
      <c r="A11" s="40"/>
      <c r="B11" s="11" t="s">
        <v>11</v>
      </c>
      <c r="C11" s="11"/>
      <c r="D11">
        <f>('Muestra M''s'!D26/'Muestra M''s'!$D$15)/('Muestra M''s'!D13/'Muestra M''s'!$D$2)</f>
        <v>2.072468968250972</v>
      </c>
      <c r="E11">
        <f>('Muestra M''s'!E26/'Muestra M''s'!$E$15)/('Muestra M''s'!E13/'Muestra M''s'!$E$2)</f>
        <v>1.9578513264482047</v>
      </c>
      <c r="F11">
        <f>('Muestra M''s'!F26/'Muestra M''s'!$F$15)/('Muestra M''s'!F13/'Muestra M''s'!$F$2)</f>
        <v>2.1439159406065968</v>
      </c>
      <c r="G11">
        <f>('Muestra M''s'!G26/'Muestra M''s'!$G$15)/('Muestra M''s'!G13/'Muestra M''s'!$G$2)</f>
        <v>1.9708612506374188</v>
      </c>
      <c r="H11">
        <f>('Muestra M''s'!H26/'Muestra M''s'!$H$15)/('Muestra M''s'!H13/'Muestra M''s'!$H$2)</f>
        <v>0.51392182901458749</v>
      </c>
      <c r="I11">
        <f>('Muestra M''s'!I26/'Muestra M''s'!$I$15)/('Muestra M''s'!I13/'Muestra M''s'!$I$2)</f>
        <v>0.44198178461378285</v>
      </c>
      <c r="J11">
        <f>('Muestra M''s'!J26/'Muestra M''s'!$J$15)/('Muestra M''s'!J13/'Muestra M''s'!$J$2)</f>
        <v>0.25804736501859288</v>
      </c>
      <c r="K11">
        <f>('Muestra M''s'!K26/'Muestra M''s'!$K$15)/('Muestra M''s'!K13/'Muestra M''s'!$K$2)</f>
        <v>0.33124613526092006</v>
      </c>
      <c r="L11">
        <f>('Muestra M''s'!L26/'Muestra M''s'!$L$15)/('Muestra M''s'!L13/'Muestra M''s'!$L$2)</f>
        <v>2.2364520922251852</v>
      </c>
      <c r="M11">
        <f>('Muestra M''s'!M26/'Muestra M''s'!$M$15)/('Muestra M''s'!M13/'Muestra M''s'!$M$2)</f>
        <v>1.2629738853984183</v>
      </c>
      <c r="N11">
        <f>('Muestra M''s'!N26/'Muestra M''s'!$N$15)/('Muestra M''s'!N13/'Muestra M''s'!$N$2)</f>
        <v>1.3761991091370918</v>
      </c>
    </row>
    <row r="12" spans="1:14" x14ac:dyDescent="0.2">
      <c r="A12" s="40"/>
      <c r="B12" s="11" t="s">
        <v>12</v>
      </c>
      <c r="C12" s="11"/>
      <c r="D12">
        <f>('Muestra M''s'!D27/'Muestra M''s'!$D$15)/('Muestra M''s'!D14/'Muestra M''s'!$D$2)</f>
        <v>2.2683269151364591</v>
      </c>
      <c r="E12">
        <f>('Muestra M''s'!E27/'Muestra M''s'!$E$15)/('Muestra M''s'!E14/'Muestra M''s'!$E$2)</f>
        <v>2.436594180038564</v>
      </c>
      <c r="F12">
        <f>('Muestra M''s'!F27/'Muestra M''s'!$F$15)/('Muestra M''s'!F14/'Muestra M''s'!$F$2)</f>
        <v>2.0961432707058436</v>
      </c>
      <c r="G12">
        <f>('Muestra M''s'!G27/'Muestra M''s'!$G$15)/('Muestra M''s'!G14/'Muestra M''s'!$G$2)</f>
        <v>1.8801363828444733</v>
      </c>
      <c r="H12">
        <f>('Muestra M''s'!H27/'Muestra M''s'!$H$15)/('Muestra M''s'!H14/'Muestra M''s'!$H$2)</f>
        <v>1.6755071101884669</v>
      </c>
      <c r="I12">
        <f>('Muestra M''s'!I27/'Muestra M''s'!$I$15)/('Muestra M''s'!I14/'Muestra M''s'!$I$2)</f>
        <v>1.640779894034863</v>
      </c>
      <c r="J12">
        <f>('Muestra M''s'!J27/'Muestra M''s'!$J$15)/('Muestra M''s'!J14/'Muestra M''s'!$J$2)</f>
        <v>1.6540001591779898</v>
      </c>
      <c r="K12">
        <f>('Muestra M''s'!K27/'Muestra M''s'!$K$15)/('Muestra M''s'!K14/'Muestra M''s'!$K$2)</f>
        <v>1.7017853094717694</v>
      </c>
      <c r="L12">
        <f>('Muestra M''s'!L27/'Muestra M''s'!$L$15)/('Muestra M''s'!L14/'Muestra M''s'!$L$2)</f>
        <v>1.0429725403908965</v>
      </c>
      <c r="M12">
        <f>('Muestra M''s'!M27/'Muestra M''s'!$M$15)/('Muestra M''s'!M14/'Muestra M''s'!$M$2)</f>
        <v>1.1945019395184748</v>
      </c>
      <c r="N12">
        <f>('Muestra M''s'!N27/'Muestra M''s'!$N$15)/('Muestra M''s'!N14/'Muestra M''s'!$N$2)</f>
        <v>2.0561510973384549</v>
      </c>
    </row>
    <row r="13" spans="1:14" x14ac:dyDescent="0.2">
      <c r="A13" s="40" t="s">
        <v>15</v>
      </c>
      <c r="B13" s="11" t="s">
        <v>2</v>
      </c>
      <c r="C13" s="11"/>
      <c r="D13">
        <f>('Muestra M''s'!D30/'Muestra M''s'!$D$28)/('Muestra M''s'!D4/'Muestra M''s'!$D$2)</f>
        <v>2.149605730215546</v>
      </c>
      <c r="E13">
        <f>('Muestra M''s'!E30/'Muestra M''s'!$E$28)/('Muestra M''s'!E4/'Muestra M''s'!$E$2)</f>
        <v>2.0584159988226873</v>
      </c>
      <c r="F13">
        <f>('Muestra M''s'!F30/'Muestra M''s'!$F$28)/('Muestra M''s'!F4/'Muestra M''s'!$F$2)</f>
        <v>2.0466540971122331</v>
      </c>
      <c r="G13">
        <f>('Muestra M''s'!G30/'Muestra M''s'!$G$28)/('Muestra M''s'!G4/'Muestra M''s'!$G$2)</f>
        <v>1.9090893328700511</v>
      </c>
      <c r="H13">
        <f>('Muestra M''s'!H30/'Muestra M''s'!$H$28)/('Muestra M''s'!H4/'Muestra M''s'!$H$2)</f>
        <v>2.0493579169974367</v>
      </c>
      <c r="I13">
        <f>('Muestra M''s'!I30/'Muestra M''s'!$I$28)/('Muestra M''s'!I4/'Muestra M''s'!$I$2)</f>
        <v>2.0280898158659824</v>
      </c>
      <c r="J13">
        <f>('Muestra M''s'!J30/'Muestra M''s'!$J$28)/('Muestra M''s'!J4/'Muestra M''s'!$J$2)</f>
        <v>1.9198232593517919</v>
      </c>
      <c r="K13">
        <f>('Muestra M''s'!K30/'Muestra M''s'!$K$28)/('Muestra M''s'!K4/'Muestra M''s'!$K$2)</f>
        <v>1.8037884671495965</v>
      </c>
      <c r="L13">
        <f>('Muestra M''s'!L30/'Muestra M''s'!$L$28)/('Muestra M''s'!L4/'Muestra M''s'!$L$2)</f>
        <v>1.7803471843685437</v>
      </c>
      <c r="M13">
        <f>('Muestra M''s'!M30/'Muestra M''s'!$M$28)/('Muestra M''s'!M4/'Muestra M''s'!$M$2)</f>
        <v>1.5805688376709401</v>
      </c>
      <c r="N13">
        <f>('Muestra M''s'!N30/'Muestra M''s'!$N$28)/('Muestra M''s'!N4/'Muestra M''s'!$N$2)</f>
        <v>1.6134073268541076</v>
      </c>
    </row>
    <row r="14" spans="1:14" x14ac:dyDescent="0.2">
      <c r="A14" s="40"/>
      <c r="B14" s="11" t="s">
        <v>3</v>
      </c>
      <c r="C14" s="11"/>
      <c r="D14">
        <f>('Muestra M''s'!D31/'Muestra M''s'!$D$28)/('Muestra M''s'!D5/'Muestra M''s'!$D$2)</f>
        <v>0.65329360181978957</v>
      </c>
      <c r="E14">
        <f>('Muestra M''s'!E31/'Muestra M''s'!$E$28)/('Muestra M''s'!E5/'Muestra M''s'!$E$2)</f>
        <v>0.75674409268525378</v>
      </c>
      <c r="F14">
        <f>('Muestra M''s'!F31/'Muestra M''s'!$F$28)/('Muestra M''s'!F5/'Muestra M''s'!$F$2)</f>
        <v>0.36083521437067989</v>
      </c>
      <c r="G14">
        <f>('Muestra M''s'!G31/'Muestra M''s'!$G$28)/('Muestra M''s'!G5/'Muestra M''s'!$G$2)</f>
        <v>0.48040047279186721</v>
      </c>
      <c r="H14">
        <f>('Muestra M''s'!H31/'Muestra M''s'!$H$28)/('Muestra M''s'!H5/'Muestra M''s'!$H$2)</f>
        <v>0.4809446561672337</v>
      </c>
      <c r="I14">
        <f>('Muestra M''s'!I31/'Muestra M''s'!$I$28)/('Muestra M''s'!I5/'Muestra M''s'!$I$2)</f>
        <v>0.46063438131376216</v>
      </c>
      <c r="J14">
        <f>('Muestra M''s'!J31/'Muestra M''s'!$J$28)/('Muestra M''s'!J5/'Muestra M''s'!$J$2)</f>
        <v>0.54162522569340987</v>
      </c>
      <c r="K14">
        <f>('Muestra M''s'!K31/'Muestra M''s'!$K$28)/('Muestra M''s'!K5/'Muestra M''s'!$K$2)</f>
        <v>0.51251755442548541</v>
      </c>
      <c r="L14">
        <f>('Muestra M''s'!L31/'Muestra M''s'!$L$28)/('Muestra M''s'!L5/'Muestra M''s'!$L$2)</f>
        <v>0.57955816413689598</v>
      </c>
      <c r="M14">
        <f>('Muestra M''s'!M31/'Muestra M''s'!$M$28)/('Muestra M''s'!M5/'Muestra M''s'!$M$2)</f>
        <v>0.59714564306039464</v>
      </c>
      <c r="N14">
        <f>('Muestra M''s'!N31/'Muestra M''s'!$N$28)/('Muestra M''s'!N5/'Muestra M''s'!$N$2)</f>
        <v>0.66733114813654537</v>
      </c>
    </row>
    <row r="15" spans="1:14" x14ac:dyDescent="0.2">
      <c r="A15" s="40"/>
      <c r="B15" s="11" t="s">
        <v>4</v>
      </c>
      <c r="C15" s="11"/>
      <c r="D15">
        <f>('Muestra M''s'!D32/'Muestra M''s'!$D$28)/('Muestra M''s'!D6/'Muestra M''s'!$D$2)</f>
        <v>0.86930097899234282</v>
      </c>
      <c r="E15">
        <f>('Muestra M''s'!E32/'Muestra M''s'!$E$28)/('Muestra M''s'!E6/'Muestra M''s'!$E$2)</f>
        <v>0.85312836962199001</v>
      </c>
      <c r="F15">
        <f>('Muestra M''s'!F32/'Muestra M''s'!$F$28)/('Muestra M''s'!F6/'Muestra M''s'!$F$2)</f>
        <v>0.79035059570526367</v>
      </c>
      <c r="G15">
        <f>('Muestra M''s'!G32/'Muestra M''s'!$G$28)/('Muestra M''s'!G6/'Muestra M''s'!$G$2)</f>
        <v>0.88370125260104715</v>
      </c>
      <c r="H15">
        <f>('Muestra M''s'!H32/'Muestra M''s'!$H$28)/('Muestra M''s'!H6/'Muestra M''s'!$H$2)</f>
        <v>0.84392187730655099</v>
      </c>
      <c r="I15">
        <f>('Muestra M''s'!I32/'Muestra M''s'!$I$28)/('Muestra M''s'!I6/'Muestra M''s'!$I$2)</f>
        <v>0.8513244682801856</v>
      </c>
      <c r="J15">
        <f>('Muestra M''s'!J32/'Muestra M''s'!$J$28)/('Muestra M''s'!J6/'Muestra M''s'!$J$2)</f>
        <v>0.84746251280143681</v>
      </c>
      <c r="K15">
        <f>('Muestra M''s'!K32/'Muestra M''s'!$K$28)/('Muestra M''s'!K6/'Muestra M''s'!$K$2)</f>
        <v>0.94469368883798621</v>
      </c>
      <c r="L15">
        <f>('Muestra M''s'!L32/'Muestra M''s'!$L$28)/('Muestra M''s'!L6/'Muestra M''s'!$L$2)</f>
        <v>0.89811182623393859</v>
      </c>
      <c r="M15">
        <f>('Muestra M''s'!M32/'Muestra M''s'!$M$28)/('Muestra M''s'!M6/'Muestra M''s'!$M$2)</f>
        <v>1.0015631429060006</v>
      </c>
      <c r="N15">
        <f>('Muestra M''s'!N32/'Muestra M''s'!$N$28)/('Muestra M''s'!N6/'Muestra M''s'!$N$2)</f>
        <v>0.99598777852201215</v>
      </c>
    </row>
    <row r="16" spans="1:14" x14ac:dyDescent="0.2">
      <c r="A16" s="40"/>
      <c r="B16" s="11" t="s">
        <v>5</v>
      </c>
      <c r="C16" s="11"/>
      <c r="D16" t="e">
        <f>('Muestra M''s'!D33/'Muestra M''s'!$D$28)/('Muestra M''s'!D7/'Muestra M''s'!$D$2)</f>
        <v>#VALUE!</v>
      </c>
      <c r="E16" t="e">
        <f>('Muestra M''s'!E33/'Muestra M''s'!$E$28)/('Muestra M''s'!E7/'Muestra M''s'!$E$2)</f>
        <v>#VALUE!</v>
      </c>
      <c r="F16" t="e">
        <f>('Muestra M''s'!F33/'Muestra M''s'!$F$28)/('Muestra M''s'!F7/'Muestra M''s'!$F$2)</f>
        <v>#VALUE!</v>
      </c>
      <c r="G16" t="e">
        <f>('Muestra M''s'!G33/'Muestra M''s'!$G$28)/('Muestra M''s'!G7/'Muestra M''s'!$G$2)</f>
        <v>#VALUE!</v>
      </c>
      <c r="H16" t="e">
        <f>('Muestra M''s'!H33/'Muestra M''s'!$H$28)/('Muestra M''s'!H7/'Muestra M''s'!$H$2)</f>
        <v>#VALUE!</v>
      </c>
      <c r="I16" t="e">
        <f>('Muestra M''s'!I33/'Muestra M''s'!$I$28)/('Muestra M''s'!I7/'Muestra M''s'!$I$2)</f>
        <v>#VALUE!</v>
      </c>
      <c r="J16" t="e">
        <f>('Muestra M''s'!J33/'Muestra M''s'!$J$28)/('Muestra M''s'!J7/'Muestra M''s'!$J$2)</f>
        <v>#VALUE!</v>
      </c>
      <c r="K16" t="e">
        <f>('Muestra M''s'!K33/'Muestra M''s'!$K$28)/('Muestra M''s'!K7/'Muestra M''s'!$K$2)</f>
        <v>#VALUE!</v>
      </c>
      <c r="L16" t="e">
        <f>('Muestra M''s'!L33/'Muestra M''s'!$L$28)/('Muestra M''s'!L7/'Muestra M''s'!$L$2)</f>
        <v>#VALUE!</v>
      </c>
      <c r="M16" t="e">
        <f>('Muestra M''s'!M33/'Muestra M''s'!$M$28)/('Muestra M''s'!M7/'Muestra M''s'!$M$2)</f>
        <v>#VALUE!</v>
      </c>
      <c r="N16" t="e">
        <f>('Muestra M''s'!N33/'Muestra M''s'!$N$28)/('Muestra M''s'!N7/'Muestra M''s'!$N$2)</f>
        <v>#VALUE!</v>
      </c>
    </row>
    <row r="17" spans="1:14" x14ac:dyDescent="0.2">
      <c r="A17" s="40"/>
      <c r="B17" s="11" t="s">
        <v>6</v>
      </c>
      <c r="C17" s="11"/>
      <c r="D17">
        <f>('Muestra M''s'!D34/'Muestra M''s'!$D$28)/('Muestra M''s'!D8/'Muestra M''s'!$D$2)</f>
        <v>1.2994229981553898</v>
      </c>
      <c r="E17">
        <f>('Muestra M''s'!E34/'Muestra M''s'!$E$28)/('Muestra M''s'!E8/'Muestra M''s'!$E$2)</f>
        <v>1.2976538248428615</v>
      </c>
      <c r="F17">
        <f>('Muestra M''s'!F34/'Muestra M''s'!$F$28)/('Muestra M''s'!F8/'Muestra M''s'!$F$2)</f>
        <v>1.2601284878356687</v>
      </c>
      <c r="G17">
        <f>('Muestra M''s'!G34/'Muestra M''s'!$G$28)/('Muestra M''s'!G8/'Muestra M''s'!$G$2)</f>
        <v>1.6810253243737068</v>
      </c>
      <c r="H17">
        <f>('Muestra M''s'!H34/'Muestra M''s'!$H$28)/('Muestra M''s'!H8/'Muestra M''s'!$H$2)</f>
        <v>1.8984322923375268</v>
      </c>
      <c r="I17">
        <f>('Muestra M''s'!I34/'Muestra M''s'!$I$28)/('Muestra M''s'!I8/'Muestra M''s'!$I$2)</f>
        <v>1.9284364897055584</v>
      </c>
      <c r="J17">
        <f>('Muestra M''s'!J34/'Muestra M''s'!$J$28)/('Muestra M''s'!J8/'Muestra M''s'!$J$2)</f>
        <v>1.4701384594514688</v>
      </c>
      <c r="K17">
        <f>('Muestra M''s'!K34/'Muestra M''s'!$K$28)/('Muestra M''s'!K8/'Muestra M''s'!$K$2)</f>
        <v>1.48998451152769</v>
      </c>
      <c r="L17">
        <f>('Muestra M''s'!L34/'Muestra M''s'!$L$28)/('Muestra M''s'!L8/'Muestra M''s'!$L$2)</f>
        <v>1.0353309297430373</v>
      </c>
      <c r="M17">
        <f>('Muestra M''s'!M34/'Muestra M''s'!$M$28)/('Muestra M''s'!M8/'Muestra M''s'!$M$2)</f>
        <v>1.4087888384461789</v>
      </c>
      <c r="N17">
        <f>('Muestra M''s'!N34/'Muestra M''s'!$N$28)/('Muestra M''s'!N8/'Muestra M''s'!$N$2)</f>
        <v>1.2599352234606171</v>
      </c>
    </row>
    <row r="18" spans="1:14" x14ac:dyDescent="0.2">
      <c r="A18" s="40"/>
      <c r="B18" s="11" t="s">
        <v>7</v>
      </c>
      <c r="C18" s="11"/>
      <c r="D18">
        <f>('Muestra M''s'!D35/'Muestra M''s'!$D$28)/('Muestra M''s'!D9/'Muestra M''s'!$D$2)</f>
        <v>1.5051112037619014</v>
      </c>
      <c r="E18">
        <f>('Muestra M''s'!E35/'Muestra M''s'!$E$28)/('Muestra M''s'!E9/'Muestra M''s'!$E$2)</f>
        <v>1.5979113086063577</v>
      </c>
      <c r="F18">
        <f>('Muestra M''s'!F35/'Muestra M''s'!$F$28)/('Muestra M''s'!F9/'Muestra M''s'!$F$2)</f>
        <v>1.510905166006334</v>
      </c>
      <c r="G18">
        <f>('Muestra M''s'!G35/'Muestra M''s'!$G$28)/('Muestra M''s'!G9/'Muestra M''s'!$G$2)</f>
        <v>1.7205490671485124</v>
      </c>
      <c r="H18">
        <f>('Muestra M''s'!H35/'Muestra M''s'!$H$28)/('Muestra M''s'!H9/'Muestra M''s'!$H$2)</f>
        <v>1.4731871276698207</v>
      </c>
      <c r="I18">
        <f>('Muestra M''s'!I35/'Muestra M''s'!$I$28)/('Muestra M''s'!I9/'Muestra M''s'!$I$2)</f>
        <v>1.6921453727262146</v>
      </c>
      <c r="J18">
        <f>('Muestra M''s'!J35/'Muestra M''s'!$J$28)/('Muestra M''s'!J9/'Muestra M''s'!$J$2)</f>
        <v>1.139370162686645</v>
      </c>
      <c r="K18">
        <f>('Muestra M''s'!K35/'Muestra M''s'!$K$28)/('Muestra M''s'!K9/'Muestra M''s'!$K$2)</f>
        <v>1.119197651238854</v>
      </c>
      <c r="L18">
        <f>('Muestra M''s'!L35/'Muestra M''s'!$L$28)/('Muestra M''s'!L9/'Muestra M''s'!$L$2)</f>
        <v>1.013564779828795</v>
      </c>
      <c r="M18">
        <f>('Muestra M''s'!M35/'Muestra M''s'!$M$28)/('Muestra M''s'!M9/'Muestra M''s'!$M$2)</f>
        <v>1.2720732757367483</v>
      </c>
      <c r="N18">
        <f>('Muestra M''s'!N35/'Muestra M''s'!$N$28)/('Muestra M''s'!N9/'Muestra M''s'!$N$2)</f>
        <v>1.2143071936479595</v>
      </c>
    </row>
    <row r="19" spans="1:14" x14ac:dyDescent="0.2">
      <c r="A19" s="40"/>
      <c r="B19" s="11" t="s">
        <v>8</v>
      </c>
      <c r="C19" s="11"/>
      <c r="D19">
        <f>('Muestra M''s'!D36/'Muestra M''s'!$D$28)/('Muestra M''s'!D10/'Muestra M''s'!$D$2)</f>
        <v>0.94783324862519669</v>
      </c>
      <c r="E19">
        <f>('Muestra M''s'!E36/'Muestra M''s'!$E$28)/('Muestra M''s'!E10/'Muestra M''s'!$E$2)</f>
        <v>0.99174806093314405</v>
      </c>
      <c r="F19">
        <f>('Muestra M''s'!F36/'Muestra M''s'!$F$28)/('Muestra M''s'!F10/'Muestra M''s'!$F$2)</f>
        <v>0.78336103391380296</v>
      </c>
      <c r="G19">
        <f>('Muestra M''s'!G36/'Muestra M''s'!$G$28)/('Muestra M''s'!G10/'Muestra M''s'!$G$2)</f>
        <v>0.89425691661945317</v>
      </c>
      <c r="H19">
        <f>('Muestra M''s'!H36/'Muestra M''s'!$H$28)/('Muestra M''s'!H10/'Muestra M''s'!$H$2)</f>
        <v>0.90291238242174998</v>
      </c>
      <c r="I19">
        <f>('Muestra M''s'!I36/'Muestra M''s'!$I$28)/('Muestra M''s'!I10/'Muestra M''s'!$I$2)</f>
        <v>0.78860853465820058</v>
      </c>
      <c r="J19">
        <f>('Muestra M''s'!J36/'Muestra M''s'!$J$28)/('Muestra M''s'!J10/'Muestra M''s'!$J$2)</f>
        <v>1.056326324649858</v>
      </c>
      <c r="K19">
        <f>('Muestra M''s'!K36/'Muestra M''s'!$K$28)/('Muestra M''s'!K10/'Muestra M''s'!$K$2)</f>
        <v>1.3257677280118956</v>
      </c>
      <c r="L19">
        <f>('Muestra M''s'!L36/'Muestra M''s'!$L$28)/('Muestra M''s'!L10/'Muestra M''s'!$L$2)</f>
        <v>1.4720891848077402</v>
      </c>
      <c r="M19">
        <f>('Muestra M''s'!M36/'Muestra M''s'!$M$28)/('Muestra M''s'!M10/'Muestra M''s'!$M$2)</f>
        <v>1.5079504896202141</v>
      </c>
      <c r="N19">
        <f>('Muestra M''s'!N36/'Muestra M''s'!$N$28)/('Muestra M''s'!N10/'Muestra M''s'!$N$2)</f>
        <v>1.5773865804437295</v>
      </c>
    </row>
    <row r="20" spans="1:14" x14ac:dyDescent="0.2">
      <c r="A20" s="40"/>
      <c r="B20" s="11" t="s">
        <v>9</v>
      </c>
      <c r="C20" s="11"/>
      <c r="D20">
        <f>('Muestra M''s'!D37/'Muestra M''s'!$D$28)/('Muestra M''s'!D11/'Muestra M''s'!$D$2)</f>
        <v>0.59510308426573688</v>
      </c>
      <c r="E20">
        <f>('Muestra M''s'!E37/'Muestra M''s'!$E$28)/('Muestra M''s'!E11/'Muestra M''s'!$E$2)</f>
        <v>0.52486531874885245</v>
      </c>
      <c r="F20">
        <f>('Muestra M''s'!F37/'Muestra M''s'!$F$28)/('Muestra M''s'!F11/'Muestra M''s'!$F$2)</f>
        <v>0.84991381266393617</v>
      </c>
      <c r="G20">
        <f>('Muestra M''s'!G37/'Muestra M''s'!$G$28)/('Muestra M''s'!G11/'Muestra M''s'!$G$2)</f>
        <v>0.86691848353837919</v>
      </c>
      <c r="H20">
        <f>('Muestra M''s'!H37/'Muestra M''s'!$H$28)/('Muestra M''s'!H11/'Muestra M''s'!$H$2)</f>
        <v>0.81050712576006456</v>
      </c>
      <c r="I20">
        <f>('Muestra M''s'!I37/'Muestra M''s'!$I$28)/('Muestra M''s'!I11/'Muestra M''s'!$I$2)</f>
        <v>0.79311710159908366</v>
      </c>
      <c r="J20">
        <f>('Muestra M''s'!J37/'Muestra M''s'!$J$28)/('Muestra M''s'!J11/'Muestra M''s'!$J$2)</f>
        <v>1.0560841261060234</v>
      </c>
      <c r="K20">
        <f>('Muestra M''s'!K37/'Muestra M''s'!$K$28)/('Muestra M''s'!K11/'Muestra M''s'!$K$2)</f>
        <v>0.86005200765771583</v>
      </c>
      <c r="L20">
        <f>('Muestra M''s'!L37/'Muestra M''s'!$L$28)/('Muestra M''s'!L11/'Muestra M''s'!$L$2)</f>
        <v>0.77104313017502191</v>
      </c>
      <c r="M20">
        <f>('Muestra M''s'!M37/'Muestra M''s'!$M$28)/('Muestra M''s'!M11/'Muestra M''s'!$M$2)</f>
        <v>0.87749879508280115</v>
      </c>
      <c r="N20">
        <f>('Muestra M''s'!N37/'Muestra M''s'!$N$28)/('Muestra M''s'!N11/'Muestra M''s'!$N$2)</f>
        <v>0.8135878328101529</v>
      </c>
    </row>
    <row r="21" spans="1:14" x14ac:dyDescent="0.2">
      <c r="A21" s="40"/>
      <c r="B21" s="11" t="s">
        <v>10</v>
      </c>
      <c r="C21" s="11"/>
      <c r="D21">
        <f>('Muestra M''s'!D38/'Muestra M''s'!$D$28)/('Muestra M''s'!D12/'Muestra M''s'!$D$2)</f>
        <v>0.73434842071039086</v>
      </c>
      <c r="E21">
        <f>('Muestra M''s'!E38/'Muestra M''s'!$E$28)/('Muestra M''s'!E12/'Muestra M''s'!$E$2)</f>
        <v>0.70024655353867349</v>
      </c>
      <c r="F21">
        <f>('Muestra M''s'!F38/'Muestra M''s'!$F$28)/('Muestra M''s'!F12/'Muestra M''s'!$F$2)</f>
        <v>0.64286446401378128</v>
      </c>
      <c r="G21">
        <f>('Muestra M''s'!G38/'Muestra M''s'!$G$28)/('Muestra M''s'!G12/'Muestra M''s'!$G$2)</f>
        <v>0.71241538729433118</v>
      </c>
      <c r="H21">
        <f>('Muestra M''s'!H38/'Muestra M''s'!$H$28)/('Muestra M''s'!H12/'Muestra M''s'!$H$2)</f>
        <v>0.67592542453906779</v>
      </c>
      <c r="I21">
        <f>('Muestra M''s'!I38/'Muestra M''s'!$I$28)/('Muestra M''s'!I12/'Muestra M''s'!$I$2)</f>
        <v>0.62697387996211629</v>
      </c>
      <c r="J21">
        <f>('Muestra M''s'!J38/'Muestra M''s'!$J$28)/('Muestra M''s'!J12/'Muestra M''s'!$J$2)</f>
        <v>0.68497882372075836</v>
      </c>
      <c r="K21">
        <f>('Muestra M''s'!K38/'Muestra M''s'!$K$28)/('Muestra M''s'!K12/'Muestra M''s'!$K$2)</f>
        <v>0.85305142575646775</v>
      </c>
      <c r="L21">
        <f>('Muestra M''s'!L38/'Muestra M''s'!$L$28)/('Muestra M''s'!L12/'Muestra M''s'!$L$2)</f>
        <v>0.80606244783502101</v>
      </c>
      <c r="M21">
        <f>('Muestra M''s'!M38/'Muestra M''s'!$M$28)/('Muestra M''s'!M12/'Muestra M''s'!$M$2)</f>
        <v>0.85543368636138217</v>
      </c>
      <c r="N21">
        <f>('Muestra M''s'!N38/'Muestra M''s'!$N$28)/('Muestra M''s'!N12/'Muestra M''s'!$N$2)</f>
        <v>0.88608634476346382</v>
      </c>
    </row>
    <row r="22" spans="1:14" x14ac:dyDescent="0.2">
      <c r="A22" s="40"/>
      <c r="B22" s="11" t="s">
        <v>11</v>
      </c>
      <c r="C22" s="11"/>
      <c r="D22">
        <f>('Muestra M''s'!D39/'Muestra M''s'!$D$28)/('Muestra M''s'!D13/'Muestra M''s'!$D$2)</f>
        <v>0.68852193266727779</v>
      </c>
      <c r="E22">
        <f>('Muestra M''s'!E39/'Muestra M''s'!$E$28)/('Muestra M''s'!E13/'Muestra M''s'!$E$2)</f>
        <v>0.45113314589386116</v>
      </c>
      <c r="F22">
        <f>('Muestra M''s'!F39/'Muestra M''s'!$F$28)/('Muestra M''s'!F13/'Muestra M''s'!$F$2)</f>
        <v>0.20437519463491022</v>
      </c>
      <c r="G22">
        <f>('Muestra M''s'!G39/'Muestra M''s'!$G$28)/('Muestra M''s'!G13/'Muestra M''s'!$G$2)</f>
        <v>0.13545602633314902</v>
      </c>
      <c r="H22">
        <f>('Muestra M''s'!H39/'Muestra M''s'!$H$28)/('Muestra M''s'!H13/'Muestra M''s'!$H$2)</f>
        <v>0.14840991993329172</v>
      </c>
      <c r="I22">
        <f>('Muestra M''s'!I39/'Muestra M''s'!$I$28)/('Muestra M''s'!I13/'Muestra M''s'!$I$2)</f>
        <v>0.12124150044152562</v>
      </c>
      <c r="J22">
        <f>('Muestra M''s'!J39/'Muestra M''s'!$J$28)/('Muestra M''s'!J13/'Muestra M''s'!$J$2)</f>
        <v>0.18501205242922422</v>
      </c>
      <c r="K22">
        <f>('Muestra M''s'!K39/'Muestra M''s'!$K$28)/('Muestra M''s'!K13/'Muestra M''s'!$K$2)</f>
        <v>0.20287758676158404</v>
      </c>
      <c r="L22">
        <f>('Muestra M''s'!L39/'Muestra M''s'!$L$28)/('Muestra M''s'!L13/'Muestra M''s'!$L$2)</f>
        <v>0.4788030931771598</v>
      </c>
      <c r="M22">
        <f>('Muestra M''s'!M39/'Muestra M''s'!$M$28)/('Muestra M''s'!M13/'Muestra M''s'!$M$2)</f>
        <v>0.24420511251902161</v>
      </c>
      <c r="N22">
        <f>('Muestra M''s'!N39/'Muestra M''s'!$N$28)/('Muestra M''s'!N13/'Muestra M''s'!$N$2)</f>
        <v>0.25083824002812166</v>
      </c>
    </row>
    <row r="23" spans="1:14" x14ac:dyDescent="0.2">
      <c r="A23" s="40"/>
      <c r="B23" s="11" t="s">
        <v>12</v>
      </c>
      <c r="C23" s="11"/>
      <c r="D23" t="e">
        <f>('Muestra M''s'!D40/'Muestra M''s'!$D$28)/('Muestra M''s'!D14/'Muestra M''s'!$D$2)</f>
        <v>#VALUE!</v>
      </c>
      <c r="E23" t="e">
        <f>('Muestra M''s'!E40/'Muestra M''s'!$E$28)/('Muestra M''s'!E14/'Muestra M''s'!$E$2)</f>
        <v>#VALUE!</v>
      </c>
      <c r="F23" t="e">
        <f>('Muestra M''s'!F40/'Muestra M''s'!$F$28)/('Muestra M''s'!F14/'Muestra M''s'!$F$2)</f>
        <v>#VALUE!</v>
      </c>
      <c r="G23" t="e">
        <f>('Muestra M''s'!G40/'Muestra M''s'!$G$28)/('Muestra M''s'!G14/'Muestra M''s'!$G$2)</f>
        <v>#VALUE!</v>
      </c>
      <c r="H23" t="e">
        <f>('Muestra M''s'!H40/'Muestra M''s'!$H$28)/('Muestra M''s'!H14/'Muestra M''s'!$H$2)</f>
        <v>#VALUE!</v>
      </c>
      <c r="I23" t="e">
        <f>('Muestra M''s'!I40/'Muestra M''s'!$I$28)/('Muestra M''s'!I14/'Muestra M''s'!$I$2)</f>
        <v>#VALUE!</v>
      </c>
      <c r="J23" t="e">
        <f>('Muestra M''s'!J40/'Muestra M''s'!$J$28)/('Muestra M''s'!J14/'Muestra M''s'!$J$2)</f>
        <v>#VALUE!</v>
      </c>
      <c r="K23" t="e">
        <f>('Muestra M''s'!K40/'Muestra M''s'!$K$28)/('Muestra M''s'!K14/'Muestra M''s'!$K$2)</f>
        <v>#VALUE!</v>
      </c>
      <c r="L23" t="e">
        <f>('Muestra M''s'!L40/'Muestra M''s'!$L$28)/('Muestra M''s'!L14/'Muestra M''s'!$L$2)</f>
        <v>#VALUE!</v>
      </c>
      <c r="M23" t="e">
        <f>('Muestra M''s'!M40/'Muestra M''s'!$M$28)/('Muestra M''s'!M14/'Muestra M''s'!$M$2)</f>
        <v>#VALUE!</v>
      </c>
      <c r="N23" t="e">
        <f>('Muestra M''s'!N40/'Muestra M''s'!$N$28)/('Muestra M''s'!N14/'Muestra M''s'!$N$2)</f>
        <v>#VALUE!</v>
      </c>
    </row>
    <row r="24" spans="1:14" x14ac:dyDescent="0.2">
      <c r="A24" s="40" t="s">
        <v>20</v>
      </c>
      <c r="B24" s="11" t="s">
        <v>2</v>
      </c>
      <c r="C24" s="11"/>
      <c r="D24">
        <f>('Muestra M''s'!D43/'Muestra M''s'!$D$41)/('Muestra M''s'!D4/'Muestra M''s'!$D$2)</f>
        <v>1.5435124318635884</v>
      </c>
      <c r="E24">
        <f>('Muestra M''s'!E43/'Muestra M''s'!$E$41)/('Muestra M''s'!E4/'Muestra M''s'!$E$2)</f>
        <v>1.5564690481816204</v>
      </c>
      <c r="F24">
        <f>('Muestra M''s'!F43/'Muestra M''s'!$F$41)/('Muestra M''s'!F4/'Muestra M''s'!$F$2)</f>
        <v>1.4020872037426297</v>
      </c>
      <c r="G24">
        <f>('Muestra M''s'!G43/'Muestra M''s'!$G$41)/('Muestra M''s'!G4/'Muestra M''s'!$G$2)</f>
        <v>1.2264119870689862</v>
      </c>
      <c r="H24">
        <f>('Muestra M''s'!H43/'Muestra M''s'!$H$41)/('Muestra M''s'!H4/'Muestra M''s'!$H$2)</f>
        <v>1.228394735124902</v>
      </c>
      <c r="I24">
        <f>('Muestra M''s'!H43/'Muestra M''s'!$I$41)/('Muestra M''s'!I4/'Muestra M''s'!$I$2)</f>
        <v>1.0420114072442526</v>
      </c>
      <c r="J24">
        <f>('Muestra M''s'!J43/'Muestra M''s'!$J$41)/('Muestra M''s'!J4/'Muestra M''s'!$J$2)</f>
        <v>1.1620717122829942</v>
      </c>
      <c r="K24">
        <f>('Muestra M''s'!K43/'Muestra M''s'!$K$41)/('Muestra M''s'!K4/'Muestra M''s'!$K$2)</f>
        <v>0.98950547896010443</v>
      </c>
      <c r="L24">
        <f>('Muestra M''s'!L43/'Muestra M''s'!$L$41)/('Muestra M''s'!L4/'Muestra M''s'!$L$2)</f>
        <v>1.0281140601923957</v>
      </c>
      <c r="M24">
        <f>('Muestra M''s'!M43/'Muestra M''s'!$M$41)/('Muestra M''s'!M4/'Muestra M''s'!$M$2)</f>
        <v>1.0789657569562872</v>
      </c>
      <c r="N24">
        <f>('Muestra M''s'!N43/'Muestra M''s'!$N$41)/('Muestra M''s'!N4/'Muestra M''s'!$N$2)</f>
        <v>1.1486910216691344</v>
      </c>
    </row>
    <row r="25" spans="1:14" x14ac:dyDescent="0.2">
      <c r="A25" s="40"/>
      <c r="B25" s="11" t="s">
        <v>3</v>
      </c>
      <c r="C25" s="11"/>
      <c r="D25">
        <f>('Muestra M''s'!D44/'Muestra M''s'!$D$41)/('Muestra M''s'!D5/'Muestra M''s'!$D$2)</f>
        <v>1.288027925162897</v>
      </c>
      <c r="E25">
        <f>('Muestra M''s'!E44/'Muestra M''s'!$E$41)/('Muestra M''s'!E5/'Muestra M''s'!$E$2)</f>
        <v>1.3165487669595277</v>
      </c>
      <c r="F25">
        <f>('Muestra M''s'!F44/'Muestra M''s'!$F$41)/('Muestra M''s'!F5/'Muestra M''s'!$F$2)</f>
        <v>1.2071829193379842</v>
      </c>
      <c r="G25">
        <f>('Muestra M''s'!G44/'Muestra M''s'!$G$41)/('Muestra M''s'!G5/'Muestra M''s'!$G$2)</f>
        <v>1.2195896128704002</v>
      </c>
      <c r="H25">
        <f>('Muestra M''s'!H44/'Muestra M''s'!$H$41)/('Muestra M''s'!H5/'Muestra M''s'!$H$2)</f>
        <v>1.2797776245199179</v>
      </c>
      <c r="I25">
        <f>('Muestra M''s'!H44/'Muestra M''s'!$I$41)/('Muestra M''s'!I5/'Muestra M''s'!$I$2)</f>
        <v>1.1169857824211049</v>
      </c>
      <c r="J25">
        <f>('Muestra M''s'!J44/'Muestra M''s'!$J$41)/('Muestra M''s'!J5/'Muestra M''s'!$J$2)</f>
        <v>1.326293306754641</v>
      </c>
      <c r="K25">
        <f>('Muestra M''s'!K44/'Muestra M''s'!$K$41)/('Muestra M''s'!K5/'Muestra M''s'!$K$2)</f>
        <v>1.3331801419725644</v>
      </c>
      <c r="L25">
        <f>('Muestra M''s'!L44/'Muestra M''s'!$L$41)/('Muestra M''s'!L5/'Muestra M''s'!$L$2)</f>
        <v>1.3731335804928637</v>
      </c>
      <c r="M25">
        <f>('Muestra M''s'!M44/'Muestra M''s'!$M$41)/('Muestra M''s'!M5/'Muestra M''s'!$M$2)</f>
        <v>1.4787521248421329</v>
      </c>
      <c r="N25">
        <f>('Muestra M''s'!N44/'Muestra M''s'!$N$41)/('Muestra M''s'!N5/'Muestra M''s'!$N$2)</f>
        <v>1.570855138184942</v>
      </c>
    </row>
    <row r="26" spans="1:14" x14ac:dyDescent="0.2">
      <c r="A26" s="40"/>
      <c r="B26" s="11" t="s">
        <v>4</v>
      </c>
      <c r="C26" s="11"/>
      <c r="D26">
        <f>('Muestra M''s'!D45/'Muestra M''s'!$D$41)/('Muestra M''s'!D6/'Muestra M''s'!$D$2)</f>
        <v>0.89189502528715414</v>
      </c>
      <c r="E26">
        <f>('Muestra M''s'!E45/'Muestra M''s'!$E$41)/('Muestra M''s'!E6/'Muestra M''s'!$E$2)</f>
        <v>0.86529508475222983</v>
      </c>
      <c r="F26">
        <f>('Muestra M''s'!F45/'Muestra M''s'!$F$41)/('Muestra M''s'!F6/'Muestra M''s'!$F$2)</f>
        <v>0.74958217560251483</v>
      </c>
      <c r="G26">
        <f>('Muestra M''s'!G45/'Muestra M''s'!$G$41)/('Muestra M''s'!G6/'Muestra M''s'!$G$2)</f>
        <v>0.86517933995423302</v>
      </c>
      <c r="H26">
        <f>('Muestra M''s'!H45/'Muestra M''s'!$H$41)/('Muestra M''s'!H6/'Muestra M''s'!$H$2)</f>
        <v>0.89671153317305974</v>
      </c>
      <c r="I26">
        <f>('Muestra M''s'!H45/'Muestra M''s'!$I$41)/('Muestra M''s'!I6/'Muestra M''s'!$I$2)</f>
        <v>0.77662721595913808</v>
      </c>
      <c r="J26">
        <f>('Muestra M''s'!J45/'Muestra M''s'!$J$41)/('Muestra M''s'!J6/'Muestra M''s'!$J$2)</f>
        <v>0.87689852737569907</v>
      </c>
      <c r="K26">
        <f>('Muestra M''s'!K45/'Muestra M''s'!$K$41)/('Muestra M''s'!K6/'Muestra M''s'!$K$2)</f>
        <v>0.97020385909862206</v>
      </c>
      <c r="L26">
        <f>('Muestra M''s'!L45/'Muestra M''s'!$L$41)/('Muestra M''s'!L6/'Muestra M''s'!$L$2)</f>
        <v>0.85728664784223751</v>
      </c>
      <c r="M26">
        <f>('Muestra M''s'!M45/'Muestra M''s'!$M$41)/('Muestra M''s'!M6/'Muestra M''s'!$M$2)</f>
        <v>0.79133797288019991</v>
      </c>
      <c r="N26">
        <f>('Muestra M''s'!N45/'Muestra M''s'!$N$41)/('Muestra M''s'!N6/'Muestra M''s'!$N$2)</f>
        <v>0.7394837837316629</v>
      </c>
    </row>
    <row r="27" spans="1:14" x14ac:dyDescent="0.2">
      <c r="A27" s="40"/>
      <c r="B27" s="11" t="s">
        <v>5</v>
      </c>
      <c r="C27" s="11"/>
      <c r="D27">
        <f>('Muestra M''s'!D46/'Muestra M''s'!$D$41)/('Muestra M''s'!D7/'Muestra M''s'!$D$2)</f>
        <v>2.1415990538912463E-4</v>
      </c>
      <c r="E27">
        <f>('Muestra M''s'!E46/'Muestra M''s'!$E$41)/('Muestra M''s'!E7/'Muestra M''s'!$E$2)</f>
        <v>0</v>
      </c>
      <c r="F27">
        <f>('Muestra M''s'!F46/'Muestra M''s'!$F$41)/('Muestra M''s'!F7/'Muestra M''s'!$F$2)</f>
        <v>4.2857895389816304E-2</v>
      </c>
      <c r="G27">
        <f>('Muestra M''s'!G46/'Muestra M''s'!$G$41)/('Muestra M''s'!G7/'Muestra M''s'!$G$2)</f>
        <v>1.931056003671406E-2</v>
      </c>
      <c r="H27">
        <f>('Muestra M''s'!H46/'Muestra M''s'!$H$41)/('Muestra M''s'!H7/'Muestra M''s'!$H$2)</f>
        <v>3.6466893661005499E-3</v>
      </c>
      <c r="I27">
        <f>('Muestra M''s'!H46/'Muestra M''s'!$I$41)/('Muestra M''s'!I7/'Muestra M''s'!$I$2)</f>
        <v>3.3418281369159645E-3</v>
      </c>
      <c r="J27">
        <f>('Muestra M''s'!J46/'Muestra M''s'!$J$41)/('Muestra M''s'!J7/'Muestra M''s'!$J$2)</f>
        <v>1.70184041439469E-2</v>
      </c>
      <c r="K27">
        <f>('Muestra M''s'!K46/'Muestra M''s'!$K$41)/('Muestra M''s'!K7/'Muestra M''s'!$K$2)</f>
        <v>7.8606030534106482E-3</v>
      </c>
      <c r="L27">
        <f>('Muestra M''s'!L46/'Muestra M''s'!$L$41)/('Muestra M''s'!L7/'Muestra M''s'!$L$2)</f>
        <v>7.9350117591234087E-3</v>
      </c>
      <c r="M27">
        <f>('Muestra M''s'!M46/'Muestra M''s'!$M$41)/('Muestra M''s'!M7/'Muestra M''s'!$M$2)</f>
        <v>2.3920900356215109E-3</v>
      </c>
      <c r="N27">
        <f>('Muestra M''s'!N46/'Muestra M''s'!$N$41)/('Muestra M''s'!N7/'Muestra M''s'!$N$2)</f>
        <v>1.527186273928552E-3</v>
      </c>
    </row>
    <row r="28" spans="1:14" x14ac:dyDescent="0.2">
      <c r="A28" s="40"/>
      <c r="B28" s="11" t="s">
        <v>6</v>
      </c>
      <c r="C28" s="11"/>
      <c r="D28">
        <f>('Muestra M''s'!D47/'Muestra M''s'!$D$41)/('Muestra M''s'!D8/'Muestra M''s'!$D$2)</f>
        <v>1.3835297354284923</v>
      </c>
      <c r="E28">
        <f>('Muestra M''s'!E47/'Muestra M''s'!$E$41)/('Muestra M''s'!E8/'Muestra M''s'!$E$2)</f>
        <v>1.5124760193431275</v>
      </c>
      <c r="F28">
        <f>('Muestra M''s'!F47/'Muestra M''s'!$F$41)/('Muestra M''s'!F8/'Muestra M''s'!$F$2)</f>
        <v>1.2847005355744703</v>
      </c>
      <c r="G28">
        <f>('Muestra M''s'!G47/'Muestra M''s'!$G$41)/('Muestra M''s'!G8/'Muestra M''s'!$G$2)</f>
        <v>1.1213644797109299</v>
      </c>
      <c r="H28">
        <f>('Muestra M''s'!H47/'Muestra M''s'!$H$41)/('Muestra M''s'!H8/'Muestra M''s'!$H$2)</f>
        <v>1.351416644397037</v>
      </c>
      <c r="I28">
        <f>('Muestra M''s'!H47/'Muestra M''s'!$I$41)/('Muestra M''s'!I8/'Muestra M''s'!$I$2)</f>
        <v>1.2700363893347084</v>
      </c>
      <c r="J28">
        <f>('Muestra M''s'!J47/'Muestra M''s'!$J$41)/('Muestra M''s'!J8/'Muestra M''s'!$J$2)</f>
        <v>1.5753439993133898</v>
      </c>
      <c r="K28">
        <f>('Muestra M''s'!K47/'Muestra M''s'!$K$41)/('Muestra M''s'!K8/'Muestra M''s'!$K$2)</f>
        <v>1.6028192351424637</v>
      </c>
      <c r="L28">
        <f>('Muestra M''s'!L47/'Muestra M''s'!$L$41)/('Muestra M''s'!L8/'Muestra M''s'!$L$2)</f>
        <v>1.3055114801431107</v>
      </c>
      <c r="M28">
        <f>('Muestra M''s'!M47/'Muestra M''s'!$M$41)/('Muestra M''s'!M8/'Muestra M''s'!$M$2)</f>
        <v>1.2735253843552676</v>
      </c>
      <c r="N28">
        <f>('Muestra M''s'!N47/'Muestra M''s'!$N$41)/('Muestra M''s'!N8/'Muestra M''s'!$N$2)</f>
        <v>1.2627856822794066</v>
      </c>
    </row>
    <row r="29" spans="1:14" x14ac:dyDescent="0.2">
      <c r="A29" s="40"/>
      <c r="B29" s="11" t="s">
        <v>7</v>
      </c>
      <c r="C29" s="11"/>
      <c r="D29">
        <f>('Muestra M''s'!D48/'Muestra M''s'!$D$41)/('Muestra M''s'!D9/'Muestra M''s'!$D$2)</f>
        <v>1.4231784648335879</v>
      </c>
      <c r="E29">
        <f>('Muestra M''s'!E48/'Muestra M''s'!$E$41)/('Muestra M''s'!E9/'Muestra M''s'!$E$2)</f>
        <v>1.1529258486041327</v>
      </c>
      <c r="F29">
        <f>('Muestra M''s'!F48/'Muestra M''s'!$F$41)/('Muestra M''s'!F9/'Muestra M''s'!$F$2)</f>
        <v>1.2021234178004407</v>
      </c>
      <c r="G29">
        <f>('Muestra M''s'!G48/'Muestra M''s'!$G$41)/('Muestra M''s'!G9/'Muestra M''s'!$G$2)</f>
        <v>1.7664868561203348</v>
      </c>
      <c r="H29">
        <f>('Muestra M''s'!H48/'Muestra M''s'!$H$41)/('Muestra M''s'!H9/'Muestra M''s'!$H$2)</f>
        <v>1.5841269594034246</v>
      </c>
      <c r="I29">
        <f>('Muestra M''s'!H48/'Muestra M''s'!$I$41)/('Muestra M''s'!I9/'Muestra M''s'!$I$2)</f>
        <v>1.3616902115736458</v>
      </c>
      <c r="J29">
        <f>('Muestra M''s'!J48/'Muestra M''s'!$J$41)/('Muestra M''s'!J9/'Muestra M''s'!$J$2)</f>
        <v>1.5470288213573229</v>
      </c>
      <c r="K29">
        <f>('Muestra M''s'!K48/'Muestra M''s'!$K$41)/('Muestra M''s'!K9/'Muestra M''s'!$K$2)</f>
        <v>1.4311337996325153</v>
      </c>
      <c r="L29">
        <f>('Muestra M''s'!L48/'Muestra M''s'!$L$41)/('Muestra M''s'!L9/'Muestra M''s'!$L$2)</f>
        <v>1.4747195777514828</v>
      </c>
      <c r="M29">
        <f>('Muestra M''s'!M48/'Muestra M''s'!$M$41)/('Muestra M''s'!M9/'Muestra M''s'!$M$2)</f>
        <v>1.4909342425823933</v>
      </c>
      <c r="N29">
        <f>('Muestra M''s'!N48/'Muestra M''s'!$N$41)/('Muestra M''s'!N9/'Muestra M''s'!$N$2)</f>
        <v>1.1361112611461339</v>
      </c>
    </row>
    <row r="30" spans="1:14" x14ac:dyDescent="0.2">
      <c r="A30" s="40"/>
      <c r="B30" s="11" t="s">
        <v>8</v>
      </c>
      <c r="C30" s="11"/>
      <c r="D30">
        <f>('Muestra M''s'!D49/'Muestra M''s'!$D$41)/('Muestra M''s'!D10/'Muestra M''s'!$D$2)</f>
        <v>0.45284926989430463</v>
      </c>
      <c r="E30">
        <f>('Muestra M''s'!E49/'Muestra M''s'!$E$41)/('Muestra M''s'!E10/'Muestra M''s'!$E$2)</f>
        <v>0.63167262337762298</v>
      </c>
      <c r="F30">
        <f>('Muestra M''s'!F49/'Muestra M''s'!$F$41)/('Muestra M''s'!F10/'Muestra M''s'!$F$2)</f>
        <v>0.57770971322573172</v>
      </c>
      <c r="G30">
        <f>('Muestra M''s'!G49/'Muestra M''s'!$G$41)/('Muestra M''s'!G10/'Muestra M''s'!$G$2)</f>
        <v>0.58898874652366051</v>
      </c>
      <c r="H30">
        <f>('Muestra M''s'!H49/'Muestra M''s'!$H$41)/('Muestra M''s'!H10/'Muestra M''s'!$H$2)</f>
        <v>0.62778458009332527</v>
      </c>
      <c r="I30">
        <f>('Muestra M''s'!H49/'Muestra M''s'!$I$41)/('Muestra M''s'!I10/'Muestra M''s'!$I$2)</f>
        <v>0.55103628939338622</v>
      </c>
      <c r="J30">
        <f>('Muestra M''s'!J49/'Muestra M''s'!$J$41)/('Muestra M''s'!J10/'Muestra M''s'!$J$2)</f>
        <v>0.68740856137457518</v>
      </c>
      <c r="K30">
        <f>('Muestra M''s'!K49/'Muestra M''s'!$K$41)/('Muestra M''s'!K10/'Muestra M''s'!$K$2)</f>
        <v>0.6757634866019846</v>
      </c>
      <c r="L30">
        <f>('Muestra M''s'!L49/'Muestra M''s'!$L$41)/('Muestra M''s'!L10/'Muestra M''s'!$L$2)</f>
        <v>0.52840193154518844</v>
      </c>
      <c r="M30">
        <f>('Muestra M''s'!M49/'Muestra M''s'!$M$41)/('Muestra M''s'!M10/'Muestra M''s'!$M$2)</f>
        <v>0.51900508655039956</v>
      </c>
      <c r="N30">
        <f>('Muestra M''s'!N49/'Muestra M''s'!$N$41)/('Muestra M''s'!N10/'Muestra M''s'!$N$2)</f>
        <v>0.51952481846243692</v>
      </c>
    </row>
    <row r="31" spans="1:14" x14ac:dyDescent="0.2">
      <c r="A31" s="40"/>
      <c r="B31" s="11" t="s">
        <v>9</v>
      </c>
      <c r="C31" s="11"/>
      <c r="D31">
        <f>('Muestra M''s'!D50/'Muestra M''s'!$D$41)/('Muestra M''s'!D11/'Muestra M''s'!$D$2)</f>
        <v>1.3276316692323658</v>
      </c>
      <c r="E31">
        <f>('Muestra M''s'!E50/'Muestra M''s'!$E$41)/('Muestra M''s'!E11/'Muestra M''s'!$E$2)</f>
        <v>0.96218912340357288</v>
      </c>
      <c r="F31">
        <f>('Muestra M''s'!F50/'Muestra M''s'!$F$41)/('Muestra M''s'!F11/'Muestra M''s'!$F$2)</f>
        <v>0.84545513502220182</v>
      </c>
      <c r="G31">
        <f>('Muestra M''s'!G50/'Muestra M''s'!$G$41)/('Muestra M''s'!G11/'Muestra M''s'!$G$2)</f>
        <v>0.926189047610677</v>
      </c>
      <c r="H31">
        <f>('Muestra M''s'!H50/'Muestra M''s'!$H$41)/('Muestra M''s'!H11/'Muestra M''s'!$H$2)</f>
        <v>0.78438744446090114</v>
      </c>
      <c r="I31">
        <f>('Muestra M''s'!H50/'Muestra M''s'!$I$41)/('Muestra M''s'!I11/'Muestra M''s'!$I$2)</f>
        <v>0.68056541916412328</v>
      </c>
      <c r="J31">
        <f>('Muestra M''s'!J50/'Muestra M''s'!$J$41)/('Muestra M''s'!J11/'Muestra M''s'!$J$2)</f>
        <v>0.76459104637351449</v>
      </c>
      <c r="K31">
        <f>('Muestra M''s'!K50/'Muestra M''s'!$K$41)/('Muestra M''s'!K11/'Muestra M''s'!$K$2)</f>
        <v>0.99369136706493399</v>
      </c>
      <c r="L31">
        <f>('Muestra M''s'!L50/'Muestra M''s'!$L$41)/('Muestra M''s'!L11/'Muestra M''s'!$L$2)</f>
        <v>0.77477874767849386</v>
      </c>
      <c r="M31">
        <f>('Muestra M''s'!M50/'Muestra M''s'!$M$41)/('Muestra M''s'!M11/'Muestra M''s'!$M$2)</f>
        <v>0.97948081588069835</v>
      </c>
      <c r="N31">
        <f>('Muestra M''s'!N50/'Muestra M''s'!$N$41)/('Muestra M''s'!N11/'Muestra M''s'!$N$2)</f>
        <v>1.040354316258697</v>
      </c>
    </row>
    <row r="32" spans="1:14" x14ac:dyDescent="0.2">
      <c r="A32" s="40"/>
      <c r="B32" s="11" t="s">
        <v>10</v>
      </c>
      <c r="C32" s="11"/>
      <c r="D32">
        <f>('Muestra M''s'!D51/'Muestra M''s'!$D$41)/('Muestra M''s'!D12/'Muestra M''s'!$D$2)</f>
        <v>0.8505425296817728</v>
      </c>
      <c r="E32">
        <f>('Muestra M''s'!E51/'Muestra M''s'!$E$41)/('Muestra M''s'!E12/'Muestra M''s'!$E$2)</f>
        <v>0.86878553522436031</v>
      </c>
      <c r="F32">
        <f>('Muestra M''s'!F51/'Muestra M''s'!$F$41)/('Muestra M''s'!F12/'Muestra M''s'!$F$2)</f>
        <v>0.71781525230490917</v>
      </c>
      <c r="G32">
        <f>('Muestra M''s'!G51/'Muestra M''s'!$G$41)/('Muestra M''s'!G12/'Muestra M''s'!$G$2)</f>
        <v>0.91884385938250968</v>
      </c>
      <c r="H32">
        <f>('Muestra M''s'!H51/'Muestra M''s'!$H$41)/('Muestra M''s'!H12/'Muestra M''s'!$H$2)</f>
        <v>0.98720941452034172</v>
      </c>
      <c r="I32">
        <f>('Muestra M''s'!H51/'Muestra M''s'!$I$41)/('Muestra M''s'!I12/'Muestra M''s'!$I$2)</f>
        <v>0.77867588085921824</v>
      </c>
      <c r="J32">
        <f>('Muestra M''s'!J51/'Muestra M''s'!$J$41)/('Muestra M''s'!J12/'Muestra M''s'!$J$2)</f>
        <v>0.85155865745576609</v>
      </c>
      <c r="K32">
        <f>('Muestra M''s'!K51/'Muestra M''s'!$K$41)/('Muestra M''s'!K12/'Muestra M''s'!$K$2)</f>
        <v>1.0065664116783604</v>
      </c>
      <c r="L32">
        <f>('Muestra M''s'!L51/'Muestra M''s'!$L$41)/('Muestra M''s'!L12/'Muestra M''s'!$L$2)</f>
        <v>0.92389222856804676</v>
      </c>
      <c r="M32">
        <f>('Muestra M''s'!M51/'Muestra M''s'!$M$41)/('Muestra M''s'!M12/'Muestra M''s'!$M$2)</f>
        <v>0.72053071721784745</v>
      </c>
      <c r="N32">
        <f>('Muestra M''s'!N51/'Muestra M''s'!$N$41)/('Muestra M''s'!N12/'Muestra M''s'!$N$2)</f>
        <v>0.63420521650138062</v>
      </c>
    </row>
    <row r="33" spans="1:14" x14ac:dyDescent="0.2">
      <c r="A33" s="40"/>
      <c r="B33" s="11" t="s">
        <v>11</v>
      </c>
      <c r="C33" s="11"/>
      <c r="D33">
        <f>('Muestra M''s'!D52/'Muestra M''s'!$D$41)/('Muestra M''s'!D13/'Muestra M''s'!$D$2)</f>
        <v>1.0519798530137412</v>
      </c>
      <c r="E33">
        <f>('Muestra M''s'!E52/'Muestra M''s'!$E$41)/('Muestra M''s'!E13/'Muestra M''s'!$E$2)</f>
        <v>0.8778336394508699</v>
      </c>
      <c r="F33">
        <f>('Muestra M''s'!F52/'Muestra M''s'!$F$41)/('Muestra M''s'!F13/'Muestra M''s'!$F$2)</f>
        <v>0.60682317158319765</v>
      </c>
      <c r="G33">
        <f>('Muestra M''s'!G52/'Muestra M''s'!$G$41)/('Muestra M''s'!G13/'Muestra M''s'!$G$2)</f>
        <v>0.42144601263389425</v>
      </c>
      <c r="H33">
        <f>('Muestra M''s'!H52/'Muestra M''s'!$H$41)/('Muestra M''s'!H13/'Muestra M''s'!$H$2)</f>
        <v>1.1055076696117161</v>
      </c>
      <c r="I33">
        <f>('Muestra M''s'!H52/'Muestra M''s'!$I$41)/('Muestra M''s'!I13/'Muestra M''s'!$I$2)</f>
        <v>0.99798281521735899</v>
      </c>
      <c r="J33">
        <f>('Muestra M''s'!J52/'Muestra M''s'!$J$41)/('Muestra M''s'!J13/'Muestra M''s'!$J$2)</f>
        <v>0.76337164652891365</v>
      </c>
      <c r="K33">
        <f>('Muestra M''s'!K52/'Muestra M''s'!$K$41)/('Muestra M''s'!K13/'Muestra M''s'!$K$2)</f>
        <v>1.0525270174415606</v>
      </c>
      <c r="L33">
        <f>('Muestra M''s'!L52/'Muestra M''s'!$L$41)/('Muestra M''s'!L13/'Muestra M''s'!$L$2)</f>
        <v>0.65540329954910603</v>
      </c>
      <c r="M33">
        <f>('Muestra M''s'!M52/'Muestra M''s'!$M$41)/('Muestra M''s'!M13/'Muestra M''s'!$M$2)</f>
        <v>0.72953053070955243</v>
      </c>
      <c r="N33">
        <f>('Muestra M''s'!N52/'Muestra M''s'!$N$41)/('Muestra M''s'!N13/'Muestra M''s'!$N$2)</f>
        <v>0.90120148208763662</v>
      </c>
    </row>
    <row r="34" spans="1:14" x14ac:dyDescent="0.2">
      <c r="A34" s="40"/>
      <c r="B34" s="11" t="s">
        <v>12</v>
      </c>
      <c r="C34" s="11"/>
      <c r="D34">
        <f>('Muestra M''s'!D53/'Muestra M''s'!$D$41)/('Muestra M''s'!D14/'Muestra M''s'!$D$2)</f>
        <v>0.36488120644698635</v>
      </c>
      <c r="E34">
        <f>('Muestra M''s'!E53/'Muestra M''s'!$E$41)/('Muestra M''s'!E14/'Muestra M''s'!$E$2)</f>
        <v>0.39301267003636864</v>
      </c>
      <c r="F34">
        <f>('Muestra M''s'!F53/'Muestra M''s'!$F$41)/('Muestra M''s'!F14/'Muestra M''s'!$F$2)</f>
        <v>0.35999818813972595</v>
      </c>
      <c r="G34">
        <f>('Muestra M''s'!G53/'Muestra M''s'!$G$41)/('Muestra M''s'!G14/'Muestra M''s'!$G$2)</f>
        <v>0.24516549346068739</v>
      </c>
      <c r="H34">
        <f>('Muestra M''s'!H53/'Muestra M''s'!$H$41)/('Muestra M''s'!H14/'Muestra M''s'!$H$2)</f>
        <v>0.31571379165521424</v>
      </c>
      <c r="I34">
        <f>('Muestra M''s'!H53/'Muestra M''s'!$I$41)/('Muestra M''s'!I14/'Muestra M''s'!$I$2)</f>
        <v>0.30996220974682626</v>
      </c>
      <c r="J34">
        <f>('Muestra M''s'!J53/'Muestra M''s'!$J$41)/('Muestra M''s'!J14/'Muestra M''s'!$J$2)</f>
        <v>0.44672828806643333</v>
      </c>
      <c r="K34">
        <f>('Muestra M''s'!K53/'Muestra M''s'!$K$41)/('Muestra M''s'!K14/'Muestra M''s'!$K$2)</f>
        <v>0.39426296216604767</v>
      </c>
      <c r="L34">
        <f>('Muestra M''s'!L53/'Muestra M''s'!$L$41)/('Muestra M''s'!L14/'Muestra M''s'!$L$2)</f>
        <v>0.3835813759796875</v>
      </c>
      <c r="M34">
        <f>('Muestra M''s'!M53/'Muestra M''s'!$M$41)/('Muestra M''s'!M14/'Muestra M''s'!$M$2)</f>
        <v>0.47984860875412971</v>
      </c>
      <c r="N34">
        <f>('Muestra M''s'!N53/'Muestra M''s'!$N$41)/('Muestra M''s'!N14/'Muestra M''s'!$N$2)</f>
        <v>0.82929620660516168</v>
      </c>
    </row>
    <row r="35" spans="1:14" x14ac:dyDescent="0.2">
      <c r="A35" s="40" t="s">
        <v>17</v>
      </c>
      <c r="B35" s="11" t="s">
        <v>2</v>
      </c>
      <c r="C35" s="11"/>
      <c r="D35">
        <f>('Muestra M''s'!D56/'Muestra M''s'!$D$54)/('Muestra M''s'!D4/'Muestra M''s'!$D$2)</f>
        <v>1.557564688320439</v>
      </c>
      <c r="E35">
        <f>('Muestra M''s'!E56/'Muestra M''s'!$E$54)/('Muestra M''s'!E4/'Muestra M''s'!$E$2)</f>
        <v>1.5541744691504651</v>
      </c>
      <c r="F35">
        <f>('Muestra M''s'!F56/'Muestra M''s'!$F$54)/('Muestra M''s'!F4/'Muestra M''s'!$F$2)</f>
        <v>1.3132395344403358</v>
      </c>
      <c r="G35">
        <f>('Muestra M''s'!G56/'Muestra M''s'!$G$54)/('Muestra M''s'!G4/'Muestra M''s'!$G$2)</f>
        <v>1.585926396163047</v>
      </c>
      <c r="H35">
        <f>('Muestra M''s'!H56/'Muestra M''s'!$H$54)/('Muestra M''s'!H4/'Muestra M''s'!$H$2)</f>
        <v>1.6782732557869657</v>
      </c>
      <c r="I35">
        <f>('Muestra M''s'!I56/'Muestra M''s'!$I$54)/('Muestra M''s'!I4/'Muestra M''s'!$I$2)</f>
        <v>1.7323257080034251</v>
      </c>
      <c r="J35">
        <f>('Muestra M''s'!J56/'Muestra M''s'!$J$54)/('Muestra M''s'!J4/'Muestra M''s'!$J$2)</f>
        <v>1.747276531527886</v>
      </c>
      <c r="K35">
        <f>('Muestra M''s'!K56/'Muestra M''s'!$K$54)/('Muestra M''s'!K4/'Muestra M''s'!$K$2)</f>
        <v>1.720886669885489</v>
      </c>
      <c r="L35">
        <f>('Muestra M''s'!L56/'Muestra M''s'!$L$54)/('Muestra M''s'!L4/'Muestra M''s'!$L$2)</f>
        <v>1.6195884112527876</v>
      </c>
      <c r="M35">
        <f>('Muestra M''s'!M56/'Muestra M''s'!$M$54)/('Muestra M''s'!M4/'Muestra M''s'!$M$2)</f>
        <v>1.6115029498603621</v>
      </c>
      <c r="N35">
        <f>('Muestra M''s'!N56/'Muestra M''s'!$N$54)/('Muestra M''s'!N4/'Muestra M''s'!$N$2)</f>
        <v>1.5895102410459658</v>
      </c>
    </row>
    <row r="36" spans="1:14" x14ac:dyDescent="0.2">
      <c r="A36" s="40"/>
      <c r="B36" s="11" t="s">
        <v>3</v>
      </c>
      <c r="C36" s="11"/>
      <c r="D36">
        <f>('Muestra M''s'!D57/'Muestra M''s'!$D$54)/('Muestra M''s'!D5/'Muestra M''s'!$D$2)</f>
        <v>1.3232113980412117</v>
      </c>
      <c r="E36">
        <f>('Muestra M''s'!E57/'Muestra M''s'!$E$54)/('Muestra M''s'!E5/'Muestra M''s'!$E$2)</f>
        <v>1.5240303531755262</v>
      </c>
      <c r="F36">
        <f>('Muestra M''s'!F57/'Muestra M''s'!$F$54)/('Muestra M''s'!F5/'Muestra M''s'!$F$2)</f>
        <v>1.3778145973603075</v>
      </c>
      <c r="G36">
        <f>('Muestra M''s'!G57/'Muestra M''s'!$G$54)/('Muestra M''s'!G5/'Muestra M''s'!$G$2)</f>
        <v>1.0636620119059144</v>
      </c>
      <c r="H36">
        <f>('Muestra M''s'!H57/'Muestra M''s'!$H$54)/('Muestra M''s'!H5/'Muestra M''s'!$H$2)</f>
        <v>1.0037746554410238</v>
      </c>
      <c r="I36">
        <f>('Muestra M''s'!I57/'Muestra M''s'!$I$54)/('Muestra M''s'!I5/'Muestra M''s'!$I$2)</f>
        <v>0.94145648794857995</v>
      </c>
      <c r="J36">
        <f>('Muestra M''s'!J57/'Muestra M''s'!$J$54)/('Muestra M''s'!J5/'Muestra M''s'!$J$2)</f>
        <v>0.84856292259345245</v>
      </c>
      <c r="K36">
        <f>('Muestra M''s'!K57/'Muestra M''s'!$K$54)/('Muestra M''s'!K5/'Muestra M''s'!$K$2)</f>
        <v>0.78618579524046739</v>
      </c>
      <c r="L36">
        <f>('Muestra M''s'!L57/'Muestra M''s'!$L$54)/('Muestra M''s'!L5/'Muestra M''s'!$L$2)</f>
        <v>0.72142553297948342</v>
      </c>
      <c r="M36">
        <f>('Muestra M''s'!M57/'Muestra M''s'!$M$54)/('Muestra M''s'!M5/'Muestra M''s'!$M$2)</f>
        <v>0.7690033839785877</v>
      </c>
      <c r="N36">
        <f>('Muestra M''s'!N57/'Muestra M''s'!$N$54)/('Muestra M''s'!N5/'Muestra M''s'!$N$2)</f>
        <v>0.77798891398258085</v>
      </c>
    </row>
    <row r="37" spans="1:14" x14ac:dyDescent="0.2">
      <c r="A37" s="40"/>
      <c r="B37" s="11" t="s">
        <v>4</v>
      </c>
      <c r="C37" s="11"/>
      <c r="D37">
        <f>('Muestra M''s'!D58/'Muestra M''s'!$D$54)/('Muestra M''s'!D6/'Muestra M''s'!$D$2)</f>
        <v>0.86265642479972093</v>
      </c>
      <c r="E37">
        <f>('Muestra M''s'!E58/'Muestra M''s'!$E$54)/('Muestra M''s'!E6/'Muestra M''s'!$E$2)</f>
        <v>0.75268157933562119</v>
      </c>
      <c r="F37">
        <f>('Muestra M''s'!F58/'Muestra M''s'!$F$54)/('Muestra M''s'!F6/'Muestra M''s'!$F$2)</f>
        <v>0.71699731596365412</v>
      </c>
      <c r="G37">
        <f>('Muestra M''s'!G58/'Muestra M''s'!$G$54)/('Muestra M''s'!G6/'Muestra M''s'!$G$2)</f>
        <v>0.76300714694969274</v>
      </c>
      <c r="H37">
        <f>('Muestra M''s'!H58/'Muestra M''s'!$H$54)/('Muestra M''s'!H6/'Muestra M''s'!$H$2)</f>
        <v>0.78967408606308598</v>
      </c>
      <c r="I37">
        <f>('Muestra M''s'!I58/'Muestra M''s'!$I$54)/('Muestra M''s'!I6/'Muestra M''s'!$I$2)</f>
        <v>0.78386312936371538</v>
      </c>
      <c r="J37">
        <f>('Muestra M''s'!J58/'Muestra M''s'!$J$54)/('Muestra M''s'!J6/'Muestra M''s'!$J$2)</f>
        <v>0.78945308768051314</v>
      </c>
      <c r="K37">
        <f>('Muestra M''s'!K58/'Muestra M''s'!$K$54)/('Muestra M''s'!K6/'Muestra M''s'!$K$2)</f>
        <v>0.85190317311249897</v>
      </c>
      <c r="L37">
        <f>('Muestra M''s'!L58/'Muestra M''s'!$L$54)/('Muestra M''s'!L6/'Muestra M''s'!$L$2)</f>
        <v>0.90249152470879734</v>
      </c>
      <c r="M37">
        <f>('Muestra M''s'!M58/'Muestra M''s'!$M$54)/('Muestra M''s'!M6/'Muestra M''s'!$M$2)</f>
        <v>0.90338838547917866</v>
      </c>
      <c r="N37">
        <f>('Muestra M''s'!N58/'Muestra M''s'!$N$54)/('Muestra M''s'!N6/'Muestra M''s'!$N$2)</f>
        <v>0.94937295414178502</v>
      </c>
    </row>
    <row r="38" spans="1:14" x14ac:dyDescent="0.2">
      <c r="A38" s="40"/>
      <c r="B38" s="11" t="s">
        <v>5</v>
      </c>
      <c r="C38" s="11"/>
      <c r="D38" t="e">
        <f>('Muestra M''s'!D59/'Muestra M''s'!$D$54)/('Muestra M''s'!D7/'Muestra M''s'!$D$2)</f>
        <v>#VALUE!</v>
      </c>
      <c r="E38" t="e">
        <f>('Muestra M''s'!E59/'Muestra M''s'!$E$54)/('Muestra M''s'!E7/'Muestra M''s'!$E$2)</f>
        <v>#VALUE!</v>
      </c>
      <c r="F38" t="e">
        <f>('Muestra M''s'!F59/'Muestra M''s'!$F$54)/('Muestra M''s'!F7/'Muestra M''s'!$F$2)</f>
        <v>#VALUE!</v>
      </c>
      <c r="G38" t="e">
        <f>('Muestra M''s'!G59/'Muestra M''s'!$G$54)/('Muestra M''s'!G7/'Muestra M''s'!$G$2)</f>
        <v>#VALUE!</v>
      </c>
      <c r="H38" t="e">
        <f>('Muestra M''s'!H59/'Muestra M''s'!$H$54)/('Muestra M''s'!H7/'Muestra M''s'!$H$2)</f>
        <v>#VALUE!</v>
      </c>
      <c r="I38" t="e">
        <f>('Muestra M''s'!I59/'Muestra M''s'!$I$54)/('Muestra M''s'!I7/'Muestra M''s'!$I$2)</f>
        <v>#VALUE!</v>
      </c>
      <c r="J38" t="e">
        <f>('Muestra M''s'!J59/'Muestra M''s'!$J$54)/('Muestra M''s'!J7/'Muestra M''s'!$J$2)</f>
        <v>#VALUE!</v>
      </c>
      <c r="K38" t="e">
        <f>('Muestra M''s'!K59/'Muestra M''s'!$K$54)/('Muestra M''s'!K7/'Muestra M''s'!$K$2)</f>
        <v>#VALUE!</v>
      </c>
      <c r="L38" t="e">
        <f>('Muestra M''s'!L59/'Muestra M''s'!$L$54)/('Muestra M''s'!L7/'Muestra M''s'!$L$2)</f>
        <v>#VALUE!</v>
      </c>
      <c r="M38" t="e">
        <f>('Muestra M''s'!M59/'Muestra M''s'!$M$54)/('Muestra M''s'!M7/'Muestra M''s'!$M$2)</f>
        <v>#VALUE!</v>
      </c>
      <c r="N38" t="e">
        <f>('Muestra M''s'!N59/'Muestra M''s'!$N$54)/('Muestra M''s'!N7/'Muestra M''s'!$N$2)</f>
        <v>#VALUE!</v>
      </c>
    </row>
    <row r="39" spans="1:14" x14ac:dyDescent="0.2">
      <c r="A39" s="40"/>
      <c r="B39" s="11" t="s">
        <v>6</v>
      </c>
      <c r="C39" s="11"/>
      <c r="D39">
        <f>('Muestra M''s'!D60/'Muestra M''s'!$D$54)/('Muestra M''s'!D8/'Muestra M''s'!$D$2)</f>
        <v>1.5807486378282611</v>
      </c>
      <c r="E39">
        <f>('Muestra M''s'!E60/'Muestra M''s'!$E$54)/('Muestra M''s'!E8/'Muestra M''s'!$E$2)</f>
        <v>1.4745441714821348</v>
      </c>
      <c r="F39">
        <f>('Muestra M''s'!F60/'Muestra M''s'!$F$54)/('Muestra M''s'!F8/'Muestra M''s'!$F$2)</f>
        <v>1.6732885969562563</v>
      </c>
      <c r="G39">
        <f>('Muestra M''s'!G60/'Muestra M''s'!$G$54)/('Muestra M''s'!G8/'Muestra M''s'!$G$2)</f>
        <v>1.6072800937511769</v>
      </c>
      <c r="H39">
        <f>('Muestra M''s'!H60/'Muestra M''s'!$H$54)/('Muestra M''s'!H8/'Muestra M''s'!$H$2)</f>
        <v>1.4433296955425987</v>
      </c>
      <c r="I39">
        <f>('Muestra M''s'!I60/'Muestra M''s'!$I$54)/('Muestra M''s'!I8/'Muestra M''s'!$I$2)</f>
        <v>1.4279029114582977</v>
      </c>
      <c r="J39">
        <f>('Muestra M''s'!J60/'Muestra M''s'!$J$54)/('Muestra M''s'!J8/'Muestra M''s'!$J$2)</f>
        <v>1.2764478534740116</v>
      </c>
      <c r="K39">
        <f>('Muestra M''s'!K60/'Muestra M''s'!$K$54)/('Muestra M''s'!K8/'Muestra M''s'!$K$2)</f>
        <v>1.6926854584978674</v>
      </c>
      <c r="L39">
        <f>('Muestra M''s'!L60/'Muestra M''s'!$L$54)/('Muestra M''s'!L8/'Muestra M''s'!$L$2)</f>
        <v>1.6767795943609065</v>
      </c>
      <c r="M39">
        <f>('Muestra M''s'!M60/'Muestra M''s'!$M$54)/('Muestra M''s'!M8/'Muestra M''s'!$M$2)</f>
        <v>1.7263258279036378</v>
      </c>
      <c r="N39">
        <f>('Muestra M''s'!N60/'Muestra M''s'!$N$54)/('Muestra M''s'!N8/'Muestra M''s'!$N$2)</f>
        <v>1.6049833290288631</v>
      </c>
    </row>
    <row r="40" spans="1:14" x14ac:dyDescent="0.2">
      <c r="A40" s="40"/>
      <c r="B40" s="11" t="s">
        <v>7</v>
      </c>
      <c r="C40" s="11"/>
      <c r="D40">
        <f>('Muestra M''s'!D61/'Muestra M''s'!$D$54)/('Muestra M''s'!D9/'Muestra M''s'!$D$2)</f>
        <v>2.1508701894013438</v>
      </c>
      <c r="E40">
        <f>('Muestra M''s'!E61/'Muestra M''s'!$E$54)/('Muestra M''s'!E9/'Muestra M''s'!$E$2)</f>
        <v>1.8579062857711353</v>
      </c>
      <c r="F40">
        <f>('Muestra M''s'!F61/'Muestra M''s'!$F$54)/('Muestra M''s'!F9/'Muestra M''s'!$F$2)</f>
        <v>1.5198231114930234</v>
      </c>
      <c r="G40">
        <f>('Muestra M''s'!G61/'Muestra M''s'!$G$54)/('Muestra M''s'!G9/'Muestra M''s'!$G$2)</f>
        <v>1.3306112508277637</v>
      </c>
      <c r="H40">
        <f>('Muestra M''s'!H61/'Muestra M''s'!$H$54)/('Muestra M''s'!H9/'Muestra M''s'!$H$2)</f>
        <v>1.0151299867591064</v>
      </c>
      <c r="I40">
        <f>('Muestra M''s'!I61/'Muestra M''s'!$I$54)/('Muestra M''s'!I9/'Muestra M''s'!$I$2)</f>
        <v>1.0874371833906189</v>
      </c>
      <c r="J40">
        <f>('Muestra M''s'!J61/'Muestra M''s'!$J$54)/('Muestra M''s'!J9/'Muestra M''s'!$J$2)</f>
        <v>1.21133764788441</v>
      </c>
      <c r="K40">
        <f>('Muestra M''s'!K61/'Muestra M''s'!$K$54)/('Muestra M''s'!K9/'Muestra M''s'!$K$2)</f>
        <v>1.4106360906187778</v>
      </c>
      <c r="L40">
        <f>('Muestra M''s'!L61/'Muestra M''s'!$L$54)/('Muestra M''s'!L9/'Muestra M''s'!$L$2)</f>
        <v>1.5147729489884083</v>
      </c>
      <c r="M40">
        <f>('Muestra M''s'!M61/'Muestra M''s'!$M$54)/('Muestra M''s'!M9/'Muestra M''s'!$M$2)</f>
        <v>1.4252727130116685</v>
      </c>
      <c r="N40">
        <f>('Muestra M''s'!N61/'Muestra M''s'!$N$54)/('Muestra M''s'!N9/'Muestra M''s'!$N$2)</f>
        <v>1.4935585201362707</v>
      </c>
    </row>
    <row r="41" spans="1:14" x14ac:dyDescent="0.2">
      <c r="A41" s="40"/>
      <c r="B41" s="11" t="s">
        <v>8</v>
      </c>
      <c r="C41" s="11"/>
      <c r="D41">
        <f>('Muestra M''s'!D62/'Muestra M''s'!$D$54)/('Muestra M''s'!D10/'Muestra M''s'!$D$2)</f>
        <v>1.1325394159353133</v>
      </c>
      <c r="E41">
        <f>('Muestra M''s'!E62/'Muestra M''s'!$E$54)/('Muestra M''s'!E10/'Muestra M''s'!$E$2)</f>
        <v>0.62744541882194504</v>
      </c>
      <c r="F41">
        <f>('Muestra M''s'!F62/'Muestra M''s'!$F$54)/('Muestra M''s'!F10/'Muestra M''s'!$F$2)</f>
        <v>0.8040999628983948</v>
      </c>
      <c r="G41">
        <f>('Muestra M''s'!G62/'Muestra M''s'!$G$54)/('Muestra M''s'!G10/'Muestra M''s'!$G$2)</f>
        <v>1.2738131666975292</v>
      </c>
      <c r="H41">
        <f>('Muestra M''s'!H62/'Muestra M''s'!$H$54)/('Muestra M''s'!H10/'Muestra M''s'!$H$2)</f>
        <v>1.3636320282919852</v>
      </c>
      <c r="I41">
        <f>('Muestra M''s'!I62/'Muestra M''s'!$I$54)/('Muestra M''s'!I10/'Muestra M''s'!$I$2)</f>
        <v>1.8170538874971907</v>
      </c>
      <c r="J41">
        <f>('Muestra M''s'!J62/'Muestra M''s'!$J$54)/('Muestra M''s'!J10/'Muestra M''s'!$J$2)</f>
        <v>2.2269827033972271</v>
      </c>
      <c r="K41">
        <f>('Muestra M''s'!K62/'Muestra M''s'!$K$54)/('Muestra M''s'!K10/'Muestra M''s'!$K$2)</f>
        <v>2.4690278215098833</v>
      </c>
      <c r="L41">
        <f>('Muestra M''s'!L62/'Muestra M''s'!$L$54)/('Muestra M''s'!L10/'Muestra M''s'!$L$2)</f>
        <v>2.4970879674309936</v>
      </c>
      <c r="M41">
        <f>('Muestra M''s'!M62/'Muestra M''s'!$M$54)/('Muestra M''s'!M10/'Muestra M''s'!$M$2)</f>
        <v>2.5925263741773548</v>
      </c>
      <c r="N41">
        <f>('Muestra M''s'!N62/'Muestra M''s'!$N$54)/('Muestra M''s'!N10/'Muestra M''s'!$N$2)</f>
        <v>2.9380936873312047</v>
      </c>
    </row>
    <row r="42" spans="1:14" x14ac:dyDescent="0.2">
      <c r="A42" s="40"/>
      <c r="B42" s="11" t="s">
        <v>9</v>
      </c>
      <c r="C42" s="11"/>
      <c r="D42">
        <f>('Muestra M''s'!D63/'Muestra M''s'!$D$54)/('Muestra M''s'!D11/'Muestra M''s'!$D$2)</f>
        <v>1.8983925771072303</v>
      </c>
      <c r="E42">
        <f>('Muestra M''s'!E63/'Muestra M''s'!$E$54)/('Muestra M''s'!E11/'Muestra M''s'!$E$2)</f>
        <v>1.7190883991973973</v>
      </c>
      <c r="F42">
        <f>('Muestra M''s'!F63/'Muestra M''s'!$F$54)/('Muestra M''s'!F11/'Muestra M''s'!$F$2)</f>
        <v>1.6432053518984717</v>
      </c>
      <c r="G42">
        <f>('Muestra M''s'!G63/'Muestra M''s'!$G$54)/('Muestra M''s'!G11/'Muestra M''s'!$G$2)</f>
        <v>1.9642215247636654</v>
      </c>
      <c r="H42">
        <f>('Muestra M''s'!H63/'Muestra M''s'!$H$54)/('Muestra M''s'!H11/'Muestra M''s'!$H$2)</f>
        <v>1.6194479637775796</v>
      </c>
      <c r="I42">
        <f>('Muestra M''s'!I63/'Muestra M''s'!$I$54)/('Muestra M''s'!I11/'Muestra M''s'!$I$2)</f>
        <v>1.666361238725224</v>
      </c>
      <c r="J42">
        <f>('Muestra M''s'!J63/'Muestra M''s'!$J$54)/('Muestra M''s'!J11/'Muestra M''s'!$J$2)</f>
        <v>1.4721276663030787</v>
      </c>
      <c r="K42">
        <f>('Muestra M''s'!K63/'Muestra M''s'!$K$54)/('Muestra M''s'!K11/'Muestra M''s'!$K$2)</f>
        <v>1.3168343432036447</v>
      </c>
      <c r="L42">
        <f>('Muestra M''s'!L63/'Muestra M''s'!$L$54)/('Muestra M''s'!L11/'Muestra M''s'!$L$2)</f>
        <v>1.355670762915218</v>
      </c>
      <c r="M42">
        <f>('Muestra M''s'!M63/'Muestra M''s'!$M$54)/('Muestra M''s'!M11/'Muestra M''s'!$M$2)</f>
        <v>1.251225401617712</v>
      </c>
      <c r="N42">
        <f>('Muestra M''s'!N63/'Muestra M''s'!$N$54)/('Muestra M''s'!N11/'Muestra M''s'!$N$2)</f>
        <v>1.1461742633041925</v>
      </c>
    </row>
    <row r="43" spans="1:14" x14ac:dyDescent="0.2">
      <c r="A43" s="40"/>
      <c r="B43" s="11" t="s">
        <v>10</v>
      </c>
      <c r="C43" s="11"/>
      <c r="D43">
        <f>('Muestra M''s'!D64/'Muestra M''s'!$D$54)/('Muestra M''s'!D12/'Muestra M''s'!$D$2)</f>
        <v>0.29477685004786464</v>
      </c>
      <c r="E43">
        <f>('Muestra M''s'!E64/'Muestra M''s'!$E$54)/('Muestra M''s'!E12/'Muestra M''s'!$E$2)</f>
        <v>0.32369576555376262</v>
      </c>
      <c r="F43">
        <f>('Muestra M''s'!F64/'Muestra M''s'!$F$54)/('Muestra M''s'!F12/'Muestra M''s'!$F$2)</f>
        <v>0.28617472789008397</v>
      </c>
      <c r="G43">
        <f>('Muestra M''s'!G64/'Muestra M''s'!$G$54)/('Muestra M''s'!G12/'Muestra M''s'!$G$2)</f>
        <v>0.20475386049071026</v>
      </c>
      <c r="H43">
        <f>('Muestra M''s'!H64/'Muestra M''s'!$H$54)/('Muestra M''s'!H12/'Muestra M''s'!$H$2)</f>
        <v>0.43179192296314312</v>
      </c>
      <c r="I43">
        <f>('Muestra M''s'!I64/'Muestra M''s'!$I$54)/('Muestra M''s'!I12/'Muestra M''s'!$I$2)</f>
        <v>0.22708687406337569</v>
      </c>
      <c r="J43">
        <f>('Muestra M''s'!J64/'Muestra M''s'!$J$54)/('Muestra M''s'!J12/'Muestra M''s'!$J$2)</f>
        <v>0.20027738434855702</v>
      </c>
      <c r="K43">
        <f>('Muestra M''s'!K64/'Muestra M''s'!$K$54)/('Muestra M''s'!K12/'Muestra M''s'!$K$2)</f>
        <v>0.18211555150465672</v>
      </c>
      <c r="L43">
        <f>('Muestra M''s'!L64/'Muestra M''s'!$L$54)/('Muestra M''s'!L12/'Muestra M''s'!$L$2)</f>
        <v>0.1847955426441619</v>
      </c>
      <c r="M43">
        <f>('Muestra M''s'!M64/'Muestra M''s'!$M$54)/('Muestra M''s'!M12/'Muestra M''s'!$M$2)</f>
        <v>0.17497576586282587</v>
      </c>
      <c r="N43">
        <f>('Muestra M''s'!N64/'Muestra M''s'!$N$54)/('Muestra M''s'!N12/'Muestra M''s'!$N$2)</f>
        <v>0.18949400491208299</v>
      </c>
    </row>
    <row r="44" spans="1:14" x14ac:dyDescent="0.2">
      <c r="A44" s="40"/>
      <c r="B44" s="11" t="s">
        <v>11</v>
      </c>
      <c r="C44" s="11"/>
      <c r="D44">
        <f>('Muestra M''s'!D65/'Muestra M''s'!$D$54)/('Muestra M''s'!D13/'Muestra M''s'!$D$2)</f>
        <v>7.2211305733790561E-3</v>
      </c>
      <c r="E44">
        <f>('Muestra M''s'!E65/'Muestra M''s'!$E$54)/('Muestra M''s'!E13/'Muestra M''s'!$E$2)</f>
        <v>6.4349622323644304E-3</v>
      </c>
      <c r="F44">
        <f>('Muestra M''s'!F65/'Muestra M''s'!$F$54)/('Muestra M''s'!F13/'Muestra M''s'!$F$2)</f>
        <v>7.2248515769047584E-3</v>
      </c>
      <c r="G44">
        <f>('Muestra M''s'!G65/'Muestra M''s'!$G$54)/('Muestra M''s'!G13/'Muestra M''s'!$G$2)</f>
        <v>0.10339796751094901</v>
      </c>
      <c r="H44">
        <f>('Muestra M''s'!H65/'Muestra M''s'!$H$54)/('Muestra M''s'!H13/'Muestra M''s'!$H$2)</f>
        <v>0.13037331501368854</v>
      </c>
      <c r="I44">
        <f>('Muestra M''s'!I65/'Muestra M''s'!$I$54)/('Muestra M''s'!I13/'Muestra M''s'!$I$2)</f>
        <v>0.36602160299245329</v>
      </c>
      <c r="J44">
        <f>('Muestra M''s'!J65/'Muestra M''s'!$J$54)/('Muestra M''s'!J13/'Muestra M''s'!$J$2)</f>
        <v>0.11383661132189926</v>
      </c>
      <c r="K44">
        <f>('Muestra M''s'!K65/'Muestra M''s'!$K$54)/('Muestra M''s'!K13/'Muestra M''s'!$K$2)</f>
        <v>9.0369057615281273E-2</v>
      </c>
      <c r="L44">
        <f>('Muestra M''s'!L65/'Muestra M''s'!$L$54)/('Muestra M''s'!L13/'Muestra M''s'!$L$2)</f>
        <v>7.6304166265694862E-2</v>
      </c>
      <c r="M44">
        <f>('Muestra M''s'!M65/'Muestra M''s'!$M$54)/('Muestra M''s'!M13/'Muestra M''s'!$M$2)</f>
        <v>5.5530319927635068E-2</v>
      </c>
      <c r="N44">
        <f>('Muestra M''s'!N65/'Muestra M''s'!$N$54)/('Muestra M''s'!N13/'Muestra M''s'!$N$2)</f>
        <v>5.6421095352274381E-2</v>
      </c>
    </row>
    <row r="45" spans="1:14" x14ac:dyDescent="0.2">
      <c r="A45" s="40"/>
      <c r="B45" s="11" t="s">
        <v>12</v>
      </c>
      <c r="C45" s="11"/>
      <c r="D45">
        <f>('Muestra M''s'!D66/'Muestra M''s'!$D$54)/('Muestra M''s'!D14/'Muestra M''s'!$D$2)</f>
        <v>0.28157338379887109</v>
      </c>
      <c r="E45">
        <f>('Muestra M''s'!E66/'Muestra M''s'!$E$54)/('Muestra M''s'!E14/'Muestra M''s'!$E$2)</f>
        <v>0.30470919649321054</v>
      </c>
      <c r="F45">
        <f>('Muestra M''s'!F66/'Muestra M''s'!$F$54)/('Muestra M''s'!F14/'Muestra M''s'!$F$2)</f>
        <v>0.34673789297581886</v>
      </c>
      <c r="G45">
        <f>('Muestra M''s'!G66/'Muestra M''s'!$G$54)/('Muestra M''s'!G14/'Muestra M''s'!$G$2)</f>
        <v>0.40281331207305393</v>
      </c>
      <c r="H45">
        <f>('Muestra M''s'!H66/'Muestra M''s'!$H$54)/('Muestra M''s'!H14/'Muestra M''s'!$H$2)</f>
        <v>0.36750187904946058</v>
      </c>
      <c r="I45">
        <f>('Muestra M''s'!I66/'Muestra M''s'!$I$54)/('Muestra M''s'!I14/'Muestra M''s'!$I$2)</f>
        <v>0.58532379979592286</v>
      </c>
      <c r="J45">
        <f>('Muestra M''s'!J66/'Muestra M''s'!$J$54)/('Muestra M''s'!J14/'Muestra M''s'!$J$2)</f>
        <v>0.44958601361536643</v>
      </c>
      <c r="K45">
        <f>('Muestra M''s'!K66/'Muestra M''s'!$K$54)/('Muestra M''s'!K14/'Muestra M''s'!$K$2)</f>
        <v>0.25980420066488041</v>
      </c>
      <c r="L45">
        <f>('Muestra M''s'!L66/'Muestra M''s'!$L$54)/('Muestra M''s'!L14/'Muestra M''s'!$L$2)</f>
        <v>0.29466184943551704</v>
      </c>
      <c r="M45">
        <f>('Muestra M''s'!M66/'Muestra M''s'!$M$54)/('Muestra M''s'!M14/'Muestra M''s'!$M$2)</f>
        <v>0.37881347241135371</v>
      </c>
      <c r="N45">
        <f>('Muestra M''s'!N66/'Muestra M''s'!$N$54)/('Muestra M''s'!N14/'Muestra M''s'!$N$2)</f>
        <v>0.4707586051733989</v>
      </c>
    </row>
    <row r="46" spans="1:14" x14ac:dyDescent="0.2">
      <c r="A46" s="40" t="s">
        <v>21</v>
      </c>
      <c r="B46" s="11" t="s">
        <v>2</v>
      </c>
      <c r="C46" s="11"/>
      <c r="D46">
        <f>('Muestra M''s'!D69/'Muestra M''s'!$D$67)/('Muestra M''s'!D4/'Muestra M''s'!$D$2)</f>
        <v>1.5533781773067206</v>
      </c>
      <c r="E46">
        <f>('Muestra M''s'!E69/'Muestra M''s'!$E$67)/('Muestra M''s'!E4/'Muestra M''s'!$E$2)</f>
        <v>1.6120929923088656</v>
      </c>
      <c r="F46">
        <f>('Muestra M''s'!F69/'Muestra M''s'!$F$67)/('Muestra M''s'!F4/'Muestra M''s'!$F$2)</f>
        <v>1.701864032235932</v>
      </c>
      <c r="G46">
        <f>('Muestra M''s'!G69/'Muestra M''s'!$G$67)/('Muestra M''s'!G4/'Muestra M''s'!$G$2)</f>
        <v>1.5590107091351819</v>
      </c>
      <c r="H46">
        <f>('Muestra M''s'!H69/'Muestra M''s'!$H$67)/('Muestra M''s'!H4/'Muestra M''s'!$H$2)</f>
        <v>1.6671666035108634</v>
      </c>
      <c r="I46">
        <f>('Muestra M''s'!I69/'Muestra M''s'!$I$67)/('Muestra M''s'!I4/'Muestra M''s'!$I$2)</f>
        <v>1.5979352161823872</v>
      </c>
      <c r="J46">
        <f>('Muestra M''s'!J69/'Muestra M''s'!$J$67)/('Muestra M''s'!J4/'Muestra M''s'!$J$2)</f>
        <v>1.5875048547194341</v>
      </c>
      <c r="K46">
        <f>('Muestra M''s'!K69/'Muestra M''s'!$K$67)/('Muestra M''s'!K4/'Muestra M''s'!$K$2)</f>
        <v>1.6674522561145317</v>
      </c>
      <c r="L46">
        <f>('Muestra M''s'!L69/'Muestra M''s'!$L$67)/('Muestra M''s'!L4/'Muestra M''s'!$L$2)</f>
        <v>1.8908450225851479</v>
      </c>
      <c r="M46">
        <f>('Muestra M''s'!M69/'Muestra M''s'!$M$67)/('Muestra M''s'!M4/'Muestra M''s'!$M$2)</f>
        <v>1.802777892429553</v>
      </c>
      <c r="N46">
        <f>('Muestra M''s'!N69/'Muestra M''s'!$N$67)/('Muestra M''s'!N4/'Muestra M''s'!$N$2)</f>
        <v>2.0046058195413043</v>
      </c>
    </row>
    <row r="47" spans="1:14" x14ac:dyDescent="0.2">
      <c r="A47" s="40"/>
      <c r="B47" s="11" t="s">
        <v>3</v>
      </c>
      <c r="C47" s="11"/>
      <c r="D47">
        <f>('Muestra M''s'!D70/'Muestra M''s'!$D$67)/('Muestra M''s'!D5/'Muestra M''s'!$D$2)</f>
        <v>1.5793647086706761</v>
      </c>
      <c r="E47">
        <f>('Muestra M''s'!E70/'Muestra M''s'!$E$67)/('Muestra M''s'!E5/'Muestra M''s'!$E$2)</f>
        <v>1.6029606966493166</v>
      </c>
      <c r="F47">
        <f>('Muestra M''s'!F70/'Muestra M''s'!$F$67)/('Muestra M''s'!F5/'Muestra M''s'!$F$2)</f>
        <v>1.4653251016150044</v>
      </c>
      <c r="G47">
        <f>('Muestra M''s'!G70/'Muestra M''s'!$G$67)/('Muestra M''s'!G5/'Muestra M''s'!$G$2)</f>
        <v>1.2441709574755029</v>
      </c>
      <c r="H47">
        <f>('Muestra M''s'!H70/'Muestra M''s'!$H$67)/('Muestra M''s'!H5/'Muestra M''s'!$H$2)</f>
        <v>1.2761882429275975</v>
      </c>
      <c r="I47">
        <f>('Muestra M''s'!I70/'Muestra M''s'!$I$67)/('Muestra M''s'!I5/'Muestra M''s'!$I$2)</f>
        <v>1.1829037329239107</v>
      </c>
      <c r="J47">
        <f>('Muestra M''s'!J70/'Muestra M''s'!$J$67)/('Muestra M''s'!J5/'Muestra M''s'!$J$2)</f>
        <v>1.253160980855585</v>
      </c>
      <c r="K47">
        <f>('Muestra M''s'!K70/'Muestra M''s'!$K$67)/('Muestra M''s'!K5/'Muestra M''s'!$K$2)</f>
        <v>1.2917460548063544</v>
      </c>
      <c r="L47">
        <f>('Muestra M''s'!L70/'Muestra M''s'!$L$67)/('Muestra M''s'!L5/'Muestra M''s'!$L$2)</f>
        <v>1.1784587437499223</v>
      </c>
      <c r="M47">
        <f>('Muestra M''s'!M70/'Muestra M''s'!$M$67)/('Muestra M''s'!M5/'Muestra M''s'!$M$2)</f>
        <v>1.2871792091681304</v>
      </c>
      <c r="N47">
        <f>('Muestra M''s'!N70/'Muestra M''s'!$N$67)/('Muestra M''s'!N5/'Muestra M''s'!$N$2)</f>
        <v>1.293024667958357</v>
      </c>
    </row>
    <row r="48" spans="1:14" x14ac:dyDescent="0.2">
      <c r="A48" s="40"/>
      <c r="B48" s="11" t="s">
        <v>4</v>
      </c>
      <c r="C48" s="11"/>
      <c r="D48">
        <f>('Muestra M''s'!D71/'Muestra M''s'!$D$67)/('Muestra M''s'!D6/'Muestra M''s'!$D$2)</f>
        <v>0.70806515219039778</v>
      </c>
      <c r="E48">
        <f>('Muestra M''s'!E71/'Muestra M''s'!$E$67)/('Muestra M''s'!E6/'Muestra M''s'!$E$2)</f>
        <v>0.65462985519719641</v>
      </c>
      <c r="F48">
        <f>('Muestra M''s'!F71/'Muestra M''s'!$F$67)/('Muestra M''s'!F6/'Muestra M''s'!$F$2)</f>
        <v>0.43009018323330783</v>
      </c>
      <c r="G48">
        <f>('Muestra M''s'!G71/'Muestra M''s'!$G$67)/('Muestra M''s'!G6/'Muestra M''s'!$G$2)</f>
        <v>0.68232052163388779</v>
      </c>
      <c r="H48">
        <f>('Muestra M''s'!H71/'Muestra M''s'!$H$67)/('Muestra M''s'!H6/'Muestra M''s'!$H$2)</f>
        <v>0.65456204875463087</v>
      </c>
      <c r="I48">
        <f>('Muestra M''s'!I71/'Muestra M''s'!$I$67)/('Muestra M''s'!I6/'Muestra M''s'!$I$2)</f>
        <v>0.73104760589514761</v>
      </c>
      <c r="J48">
        <f>('Muestra M''s'!J71/'Muestra M''s'!$J$67)/('Muestra M''s'!J6/'Muestra M''s'!$J$2)</f>
        <v>0.67005541382101641</v>
      </c>
      <c r="K48">
        <f>('Muestra M''s'!K71/'Muestra M''s'!$K$67)/('Muestra M''s'!K6/'Muestra M''s'!$K$2)</f>
        <v>0.62617033402749067</v>
      </c>
      <c r="L48">
        <f>('Muestra M''s'!L71/'Muestra M''s'!$L$67)/('Muestra M''s'!L6/'Muestra M''s'!$L$2)</f>
        <v>0.54444955302956288</v>
      </c>
      <c r="M48">
        <f>('Muestra M''s'!M71/'Muestra M''s'!$M$67)/('Muestra M''s'!M6/'Muestra M''s'!$M$2)</f>
        <v>0.55465882181681236</v>
      </c>
      <c r="N48">
        <f>('Muestra M''s'!N71/'Muestra M''s'!$N$67)/('Muestra M''s'!N6/'Muestra M''s'!$N$2)</f>
        <v>0.51730917606291782</v>
      </c>
    </row>
    <row r="49" spans="1:14" x14ac:dyDescent="0.2">
      <c r="A49" s="40"/>
      <c r="B49" s="11" t="s">
        <v>5</v>
      </c>
      <c r="C49" s="11"/>
      <c r="D49" t="e">
        <f>('Muestra M''s'!D72/'Muestra M''s'!$D$67)/('Muestra M''s'!D7/'Muestra M''s'!$D$2)</f>
        <v>#VALUE!</v>
      </c>
      <c r="E49" t="e">
        <f>('Muestra M''s'!E72/'Muestra M''s'!$E$67)/('Muestra M''s'!E7/'Muestra M''s'!$E$2)</f>
        <v>#VALUE!</v>
      </c>
      <c r="F49" t="e">
        <f>('Muestra M''s'!F72/'Muestra M''s'!$F$67)/('Muestra M''s'!F7/'Muestra M''s'!$F$2)</f>
        <v>#VALUE!</v>
      </c>
      <c r="G49" t="e">
        <f>('Muestra M''s'!G72/'Muestra M''s'!$G$67)/('Muestra M''s'!G7/'Muestra M''s'!$G$2)</f>
        <v>#VALUE!</v>
      </c>
      <c r="H49" t="e">
        <f>('Muestra M''s'!H72/'Muestra M''s'!$H$67)/('Muestra M''s'!H7/'Muestra M''s'!$H$2)</f>
        <v>#VALUE!</v>
      </c>
      <c r="I49" t="e">
        <f>('Muestra M''s'!I72/'Muestra M''s'!$I$67)/('Muestra M''s'!I7/'Muestra M''s'!$I$2)</f>
        <v>#VALUE!</v>
      </c>
      <c r="J49" t="e">
        <f>('Muestra M''s'!J72/'Muestra M''s'!$J$67)/('Muestra M''s'!J7/'Muestra M''s'!$J$2)</f>
        <v>#VALUE!</v>
      </c>
      <c r="K49" t="e">
        <f>('Muestra M''s'!K72/'Muestra M''s'!$K$67)/('Muestra M''s'!K7/'Muestra M''s'!$K$2)</f>
        <v>#VALUE!</v>
      </c>
      <c r="L49" t="e">
        <f>('Muestra M''s'!L72/'Muestra M''s'!$L$67)/('Muestra M''s'!L7/'Muestra M''s'!$L$2)</f>
        <v>#VALUE!</v>
      </c>
      <c r="M49" t="e">
        <f>('Muestra M''s'!M72/'Muestra M''s'!$M$67)/('Muestra M''s'!M7/'Muestra M''s'!$M$2)</f>
        <v>#VALUE!</v>
      </c>
      <c r="N49" t="e">
        <f>('Muestra M''s'!N72/'Muestra M''s'!$N$67)/('Muestra M''s'!N7/'Muestra M''s'!$N$2)</f>
        <v>#VALUE!</v>
      </c>
    </row>
    <row r="50" spans="1:14" x14ac:dyDescent="0.2">
      <c r="A50" s="40"/>
      <c r="B50" s="11" t="s">
        <v>6</v>
      </c>
      <c r="C50" s="11"/>
      <c r="D50">
        <f>('Muestra M''s'!D73/'Muestra M''s'!$D$67)/('Muestra M''s'!D8/'Muestra M''s'!$D$2)</f>
        <v>2.2014223763800169</v>
      </c>
      <c r="E50">
        <f>('Muestra M''s'!E73/'Muestra M''s'!$E$67)/('Muestra M''s'!E8/'Muestra M''s'!$E$2)</f>
        <v>2.949005131110535</v>
      </c>
      <c r="F50">
        <f>('Muestra M''s'!F73/'Muestra M''s'!$F$67)/('Muestra M''s'!F8/'Muestra M''s'!$F$2)</f>
        <v>2.4807813640502707</v>
      </c>
      <c r="G50">
        <f>('Muestra M''s'!G73/'Muestra M''s'!$G$67)/('Muestra M''s'!G8/'Muestra M''s'!$G$2)</f>
        <v>2.5964129511871863</v>
      </c>
      <c r="H50">
        <f>('Muestra M''s'!H73/'Muestra M''s'!$H$67)/('Muestra M''s'!H8/'Muestra M''s'!$H$2)</f>
        <v>2.2374942199896766</v>
      </c>
      <c r="I50">
        <f>('Muestra M''s'!I73/'Muestra M''s'!$I$67)/('Muestra M''s'!I8/'Muestra M''s'!$I$2)</f>
        <v>3.219416482459287</v>
      </c>
      <c r="J50">
        <f>('Muestra M''s'!J73/'Muestra M''s'!$J$67)/('Muestra M''s'!J8/'Muestra M''s'!$J$2)</f>
        <v>3.0816830132482704</v>
      </c>
      <c r="K50">
        <f>('Muestra M''s'!K73/'Muestra M''s'!$K$67)/('Muestra M''s'!K8/'Muestra M''s'!$K$2)</f>
        <v>3.8296866067210509</v>
      </c>
      <c r="L50">
        <f>('Muestra M''s'!L73/'Muestra M''s'!$L$67)/('Muestra M''s'!L8/'Muestra M''s'!$L$2)</f>
        <v>2.7711819945880332</v>
      </c>
      <c r="M50">
        <f>('Muestra M''s'!M73/'Muestra M''s'!$M$67)/('Muestra M''s'!M8/'Muestra M''s'!$M$2)</f>
        <v>3.1866807722230068</v>
      </c>
      <c r="N50">
        <f>('Muestra M''s'!N73/'Muestra M''s'!$N$67)/('Muestra M''s'!N8/'Muestra M''s'!$N$2)</f>
        <v>3.1228648184065926</v>
      </c>
    </row>
    <row r="51" spans="1:14" x14ac:dyDescent="0.2">
      <c r="A51" s="40"/>
      <c r="B51" s="11" t="s">
        <v>7</v>
      </c>
      <c r="C51" s="11"/>
      <c r="D51">
        <f>('Muestra M''s'!D74/'Muestra M''s'!$D$67)/('Muestra M''s'!D9/'Muestra M''s'!$D$2)</f>
        <v>0.39450478257957011</v>
      </c>
      <c r="E51">
        <f>('Muestra M''s'!E74/'Muestra M''s'!$E$67)/('Muestra M''s'!E9/'Muestra M''s'!$E$2)</f>
        <v>0.26600224128715655</v>
      </c>
      <c r="F51">
        <f>('Muestra M''s'!F74/'Muestra M''s'!$F$67)/('Muestra M''s'!F9/'Muestra M''s'!$F$2)</f>
        <v>0.10721341631758143</v>
      </c>
      <c r="G51">
        <f>('Muestra M''s'!G74/'Muestra M''s'!$G$67)/('Muestra M''s'!G9/'Muestra M''s'!$G$2)</f>
        <v>0.4142082037771288</v>
      </c>
      <c r="H51">
        <f>('Muestra M''s'!H74/'Muestra M''s'!$H$67)/('Muestra M''s'!H9/'Muestra M''s'!$H$2)</f>
        <v>0.53379870316527644</v>
      </c>
      <c r="I51">
        <f>('Muestra M''s'!I74/'Muestra M''s'!$I$67)/('Muestra M''s'!I9/'Muestra M''s'!$I$2)</f>
        <v>0.37268132128942016</v>
      </c>
      <c r="J51">
        <f>('Muestra M''s'!J74/'Muestra M''s'!$J$67)/('Muestra M''s'!J9/'Muestra M''s'!$J$2)</f>
        <v>0.23823221521347621</v>
      </c>
      <c r="K51">
        <f>('Muestra M''s'!K74/'Muestra M''s'!$K$67)/('Muestra M''s'!K9/'Muestra M''s'!$K$2)</f>
        <v>0.17910655630165406</v>
      </c>
      <c r="L51">
        <f>('Muestra M''s'!L74/'Muestra M''s'!$L$67)/('Muestra M''s'!L9/'Muestra M''s'!$L$2)</f>
        <v>0.2286076861807195</v>
      </c>
      <c r="M51">
        <f>('Muestra M''s'!M74/'Muestra M''s'!$M$67)/('Muestra M''s'!M9/'Muestra M''s'!$M$2)</f>
        <v>0.22412102824755878</v>
      </c>
      <c r="N51">
        <f>('Muestra M''s'!N74/'Muestra M''s'!$N$67)/('Muestra M''s'!N9/'Muestra M''s'!$N$2)</f>
        <v>0.39207798410096922</v>
      </c>
    </row>
    <row r="52" spans="1:14" x14ac:dyDescent="0.2">
      <c r="A52" s="40"/>
      <c r="B52" s="11" t="s">
        <v>8</v>
      </c>
      <c r="C52" s="11"/>
      <c r="D52">
        <f>('Muestra M''s'!D75/'Muestra M''s'!$D$67)/('Muestra M''s'!D10/'Muestra M''s'!$D$2)</f>
        <v>1.7111443320933586</v>
      </c>
      <c r="E52">
        <f>('Muestra M''s'!E75/'Muestra M''s'!$E$67)/('Muestra M''s'!E10/'Muestra M''s'!$E$2)</f>
        <v>1.2823972055491659</v>
      </c>
      <c r="F52">
        <f>('Muestra M''s'!F75/'Muestra M''s'!$F$67)/('Muestra M''s'!F10/'Muestra M''s'!$F$2)</f>
        <v>0.62939405108978674</v>
      </c>
      <c r="G52">
        <f>('Muestra M''s'!G75/'Muestra M''s'!$G$67)/('Muestra M''s'!G10/'Muestra M''s'!$G$2)</f>
        <v>1.1468007654420938</v>
      </c>
      <c r="H52">
        <f>('Muestra M''s'!H75/'Muestra M''s'!$H$67)/('Muestra M''s'!H10/'Muestra M''s'!$H$2)</f>
        <v>0.41394354043351483</v>
      </c>
      <c r="I52">
        <f>('Muestra M''s'!I75/'Muestra M''s'!$I$67)/('Muestra M''s'!I10/'Muestra M''s'!$I$2)</f>
        <v>0.42050918444058383</v>
      </c>
      <c r="J52">
        <f>('Muestra M''s'!J75/'Muestra M''s'!$J$67)/('Muestra M''s'!J10/'Muestra M''s'!$J$2)</f>
        <v>0.29746411712903792</v>
      </c>
      <c r="K52">
        <f>('Muestra M''s'!K75/'Muestra M''s'!$K$67)/('Muestra M''s'!K10/'Muestra M''s'!$K$2)</f>
        <v>0.2643978325172836</v>
      </c>
      <c r="L52">
        <f>('Muestra M''s'!L75/'Muestra M''s'!$L$67)/('Muestra M''s'!L10/'Muestra M''s'!$L$2)</f>
        <v>0.23614854384152706</v>
      </c>
      <c r="M52">
        <f>('Muestra M''s'!M75/'Muestra M''s'!$M$67)/('Muestra M''s'!M10/'Muestra M''s'!$M$2)</f>
        <v>0.36101562841692331</v>
      </c>
      <c r="N52">
        <f>('Muestra M''s'!N75/'Muestra M''s'!$N$67)/('Muestra M''s'!N10/'Muestra M''s'!$N$2)</f>
        <v>0.25289037080557086</v>
      </c>
    </row>
    <row r="53" spans="1:14" x14ac:dyDescent="0.2">
      <c r="A53" s="40"/>
      <c r="B53" s="11" t="s">
        <v>9</v>
      </c>
      <c r="C53" s="11"/>
      <c r="D53">
        <f>('Muestra M''s'!D76/'Muestra M''s'!$D$67)/('Muestra M''s'!D11/'Muestra M''s'!$D$2)</f>
        <v>0.11204632151537293</v>
      </c>
      <c r="E53">
        <f>('Muestra M''s'!E76/'Muestra M''s'!$E$67)/('Muestra M''s'!E11/'Muestra M''s'!$E$2)</f>
        <v>9.762899065680597E-2</v>
      </c>
      <c r="F53">
        <f>('Muestra M''s'!F76/'Muestra M''s'!$F$67)/('Muestra M''s'!F11/'Muestra M''s'!$F$2)</f>
        <v>7.8047977749250444E-2</v>
      </c>
      <c r="G53">
        <f>('Muestra M''s'!G76/'Muestra M''s'!$G$67)/('Muestra M''s'!G11/'Muestra M''s'!$G$2)</f>
        <v>5.5495904112279539E-2</v>
      </c>
      <c r="H53">
        <f>('Muestra M''s'!H76/'Muestra M''s'!$H$67)/('Muestra M''s'!H11/'Muestra M''s'!$H$2)</f>
        <v>6.3709647840504785E-2</v>
      </c>
      <c r="I53">
        <f>('Muestra M''s'!I76/'Muestra M''s'!$I$67)/('Muestra M''s'!I11/'Muestra M''s'!$I$2)</f>
        <v>7.6435819191251281E-2</v>
      </c>
      <c r="J53">
        <f>('Muestra M''s'!J76/'Muestra M''s'!$J$67)/('Muestra M''s'!J11/'Muestra M''s'!$J$2)</f>
        <v>0.12246888044014041</v>
      </c>
      <c r="K53">
        <f>('Muestra M''s'!K76/'Muestra M''s'!$K$67)/('Muestra M''s'!K11/'Muestra M''s'!$K$2)</f>
        <v>9.6018676353734442E-2</v>
      </c>
      <c r="L53">
        <f>('Muestra M''s'!L76/'Muestra M''s'!$L$67)/('Muestra M''s'!L11/'Muestra M''s'!$L$2)</f>
        <v>7.1682539125272157E-2</v>
      </c>
      <c r="M53">
        <f>('Muestra M''s'!M76/'Muestra M''s'!$M$67)/('Muestra M''s'!M11/'Muestra M''s'!$M$2)</f>
        <v>7.9861166467341219E-2</v>
      </c>
      <c r="N53">
        <f>('Muestra M''s'!N76/'Muestra M''s'!$N$67)/('Muestra M''s'!N11/'Muestra M''s'!$N$2)</f>
        <v>6.3733998088766133E-2</v>
      </c>
    </row>
    <row r="54" spans="1:14" x14ac:dyDescent="0.2">
      <c r="A54" s="40"/>
      <c r="B54" s="11" t="s">
        <v>10</v>
      </c>
      <c r="C54" s="11"/>
      <c r="D54">
        <f>('Muestra M''s'!D77/'Muestra M''s'!$D$67)/('Muestra M''s'!D12/'Muestra M''s'!$D$2)</f>
        <v>0.33203703637256982</v>
      </c>
      <c r="E54">
        <f>('Muestra M''s'!E77/'Muestra M''s'!$E$67)/('Muestra M''s'!E12/'Muestra M''s'!$E$2)</f>
        <v>0.16108493266543839</v>
      </c>
      <c r="F54">
        <f>('Muestra M''s'!F77/'Muestra M''s'!$F$67)/('Muestra M''s'!F12/'Muestra M''s'!$F$2)</f>
        <v>7.361163570121787E-2</v>
      </c>
      <c r="G54">
        <f>('Muestra M''s'!G77/'Muestra M''s'!$G$67)/('Muestra M''s'!G12/'Muestra M''s'!$G$2)</f>
        <v>7.0475898515662674E-2</v>
      </c>
      <c r="H54">
        <f>('Muestra M''s'!H77/'Muestra M''s'!$H$67)/('Muestra M''s'!H12/'Muestra M''s'!$H$2)</f>
        <v>5.6268295384764903E-2</v>
      </c>
      <c r="I54">
        <f>('Muestra M''s'!I77/'Muestra M''s'!$I$67)/('Muestra M''s'!I12/'Muestra M''s'!$I$2)</f>
        <v>4.1049844759813339E-2</v>
      </c>
      <c r="J54">
        <f>('Muestra M''s'!J77/'Muestra M''s'!$J$67)/('Muestra M''s'!J12/'Muestra M''s'!$J$2)</f>
        <v>4.7825366818556689E-2</v>
      </c>
      <c r="K54">
        <f>('Muestra M''s'!K77/'Muestra M''s'!$K$67)/('Muestra M''s'!K12/'Muestra M''s'!$K$2)</f>
        <v>4.8798740871381981E-2</v>
      </c>
      <c r="L54">
        <f>('Muestra M''s'!L77/'Muestra M''s'!$L$67)/('Muestra M''s'!L12/'Muestra M''s'!$L$2)</f>
        <v>4.9676320736508746E-2</v>
      </c>
      <c r="M54">
        <f>('Muestra M''s'!M77/'Muestra M''s'!$M$67)/('Muestra M''s'!M12/'Muestra M''s'!$M$2)</f>
        <v>5.6700582940746085E-2</v>
      </c>
      <c r="N54">
        <f>('Muestra M''s'!N77/'Muestra M''s'!$N$67)/('Muestra M''s'!N12/'Muestra M''s'!$N$2)</f>
        <v>5.1172301807174476E-2</v>
      </c>
    </row>
    <row r="55" spans="1:14" x14ac:dyDescent="0.2">
      <c r="A55" s="40"/>
      <c r="B55" s="11" t="s">
        <v>11</v>
      </c>
      <c r="C55" s="11"/>
      <c r="D55">
        <f>('Muestra M''s'!D78/'Muestra M''s'!$D$67)/('Muestra M''s'!D13/'Muestra M''s'!$D$2)</f>
        <v>1.5081150899117095</v>
      </c>
      <c r="E55">
        <f>('Muestra M''s'!E78/'Muestra M''s'!$E$67)/('Muestra M''s'!E13/'Muestra M''s'!$E$2)</f>
        <v>1.1620037106372159</v>
      </c>
      <c r="F55">
        <f>('Muestra M''s'!F78/'Muestra M''s'!$F$67)/('Muestra M''s'!F13/'Muestra M''s'!$F$2)</f>
        <v>1.0297630775725346</v>
      </c>
      <c r="G55">
        <f>('Muestra M''s'!G78/'Muestra M''s'!$G$67)/('Muestra M''s'!G13/'Muestra M''s'!$G$2)</f>
        <v>1.0495817830479088</v>
      </c>
      <c r="H55">
        <f>('Muestra M''s'!H78/'Muestra M''s'!$H$67)/('Muestra M''s'!H13/'Muestra M''s'!$H$2)</f>
        <v>0.98036741765637259</v>
      </c>
      <c r="I55">
        <f>('Muestra M''s'!I78/'Muestra M''s'!$I$67)/('Muestra M''s'!I13/'Muestra M''s'!$I$2)</f>
        <v>0.87063381993957745</v>
      </c>
      <c r="J55">
        <f>('Muestra M''s'!J78/'Muestra M''s'!$J$67)/('Muestra M''s'!J13/'Muestra M''s'!$J$2)</f>
        <v>0.85106476048529356</v>
      </c>
      <c r="K55">
        <f>('Muestra M''s'!K78/'Muestra M''s'!$K$67)/('Muestra M''s'!K13/'Muestra M''s'!$K$2)</f>
        <v>0.80617490481041021</v>
      </c>
      <c r="L55">
        <f>('Muestra M''s'!L78/'Muestra M''s'!$L$67)/('Muestra M''s'!L13/'Muestra M''s'!$L$2)</f>
        <v>0.71908903630080145</v>
      </c>
      <c r="M55">
        <f>('Muestra M''s'!M78/'Muestra M''s'!$M$67)/('Muestra M''s'!M13/'Muestra M''s'!$M$2)</f>
        <v>0.83545304720500768</v>
      </c>
      <c r="N55" t="e">
        <f>('Muestra M''s'!N78/'Muestra M''s'!$N$67)/('Muestra M''s'!N13/'Muestra M''s'!$N$2)</f>
        <v>#VALUE!</v>
      </c>
    </row>
    <row r="56" spans="1:14" x14ac:dyDescent="0.2">
      <c r="A56" s="40"/>
      <c r="B56" s="11" t="s">
        <v>12</v>
      </c>
      <c r="C56" s="11"/>
      <c r="D56">
        <f>('Muestra M''s'!D79/'Muestra M''s'!$D$67)/('Muestra M''s'!D14/'Muestra M''s'!$D$2)</f>
        <v>0.70412318697064114</v>
      </c>
      <c r="E56">
        <f>('Muestra M''s'!E79/'Muestra M''s'!$E$67)/('Muestra M''s'!E14/'Muestra M''s'!$E$2)</f>
        <v>1.2549667030370559</v>
      </c>
      <c r="F56">
        <f>('Muestra M''s'!F79/'Muestra M''s'!$F$67)/('Muestra M''s'!F14/'Muestra M''s'!$F$2)</f>
        <v>0.78184664578027974</v>
      </c>
      <c r="G56">
        <f>('Muestra M''s'!G79/'Muestra M''s'!$G$67)/('Muestra M''s'!G14/'Muestra M''s'!$G$2)</f>
        <v>2.7005087189690977</v>
      </c>
      <c r="H56">
        <f>('Muestra M''s'!H79/'Muestra M''s'!$H$67)/('Muestra M''s'!H14/'Muestra M''s'!$H$2)</f>
        <v>4.3789665795867831</v>
      </c>
      <c r="I56">
        <f>('Muestra M''s'!I79/'Muestra M''s'!$I$67)/('Muestra M''s'!I14/'Muestra M''s'!$I$2)</f>
        <v>5.4062948347935373</v>
      </c>
      <c r="J56">
        <f>('Muestra M''s'!J79/'Muestra M''s'!$J$67)/('Muestra M''s'!J14/'Muestra M''s'!$J$2)</f>
        <v>5.4252451544070883</v>
      </c>
      <c r="K56">
        <f>('Muestra M''s'!K79/'Muestra M''s'!$K$67)/('Muestra M''s'!K14/'Muestra M''s'!$K$2)</f>
        <v>3.8915325250796866</v>
      </c>
      <c r="L56">
        <f>('Muestra M''s'!L79/'Muestra M''s'!$L$67)/('Muestra M''s'!L14/'Muestra M''s'!$L$2)</f>
        <v>4.0592209989807566</v>
      </c>
      <c r="M56">
        <f>('Muestra M''s'!M79/'Muestra M''s'!$M$67)/('Muestra M''s'!M14/'Muestra M''s'!$M$2)</f>
        <v>3.6806971727033249</v>
      </c>
      <c r="N56">
        <f>('Muestra M''s'!N79/'Muestra M''s'!$N$67)/('Muestra M''s'!N14/'Muestra M''s'!$N$2)</f>
        <v>4.3386715373372748</v>
      </c>
    </row>
  </sheetData>
  <mergeCells count="5">
    <mergeCell ref="A2:A12"/>
    <mergeCell ref="A13:A23"/>
    <mergeCell ref="A24:A34"/>
    <mergeCell ref="A35:A45"/>
    <mergeCell ref="A46:A5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opLeftCell="A42" workbookViewId="0">
      <selection activeCell="B57" sqref="A57:XFD67"/>
    </sheetView>
  </sheetViews>
  <sheetFormatPr baseColWidth="10" defaultRowHeight="15" x14ac:dyDescent="0.2"/>
  <cols>
    <col min="2" max="2" width="52" customWidth="1"/>
    <col min="3" max="3" width="12.33203125" customWidth="1"/>
  </cols>
  <sheetData>
    <row r="1" spans="1:14" s="34" customFormat="1" x14ac:dyDescent="0.2">
      <c r="C1" s="34">
        <v>2005</v>
      </c>
      <c r="D1" s="34">
        <v>2006</v>
      </c>
      <c r="E1" s="34">
        <v>2007</v>
      </c>
      <c r="F1" s="34">
        <v>2008</v>
      </c>
      <c r="G1" s="34">
        <v>2009</v>
      </c>
      <c r="H1" s="34">
        <v>2010</v>
      </c>
      <c r="I1" s="34">
        <v>2011</v>
      </c>
      <c r="J1" s="34">
        <v>2012</v>
      </c>
      <c r="K1" s="34">
        <v>2013</v>
      </c>
      <c r="L1" s="34">
        <v>2014</v>
      </c>
      <c r="M1" s="34">
        <v>2015</v>
      </c>
      <c r="N1" s="34">
        <v>2016</v>
      </c>
    </row>
    <row r="2" spans="1:14" x14ac:dyDescent="0.2">
      <c r="A2" s="40" t="s">
        <v>19</v>
      </c>
      <c r="B2" s="11" t="s">
        <v>2</v>
      </c>
      <c r="C2" s="11"/>
      <c r="D2" s="11">
        <f>'VCR Balassa'!D2-VRI!D2</f>
        <v>7.7590618412788137E-2</v>
      </c>
      <c r="E2" s="11">
        <f>'VCR Balassa'!E2-VRI!E2</f>
        <v>-0.13169909356854903</v>
      </c>
      <c r="F2" s="11">
        <f>'VCR Balassa'!F2-VRI!F2</f>
        <v>-2.4526594445778871E-2</v>
      </c>
      <c r="G2" s="11">
        <f>'VCR Balassa'!G2-VRI!G2</f>
        <v>2.8997739028687408E-2</v>
      </c>
      <c r="H2" s="11">
        <f>'VCR Balassa'!H2-VRI!H2</f>
        <v>1.9076852678064138E-2</v>
      </c>
      <c r="I2" s="11">
        <f>'VCR Balassa'!I2-VRI!I2</f>
        <v>2.2679371809495419E-2</v>
      </c>
      <c r="J2" s="11">
        <f>'VCR Balassa'!J2-VRI!J2</f>
        <v>-7.8995257127829621E-3</v>
      </c>
      <c r="K2" s="11">
        <f>'VCR Balassa'!K2-VRI!K2</f>
        <v>1.5854829080921951E-2</v>
      </c>
      <c r="L2" s="11">
        <f>'VCR Balassa'!L2-VRI!L2</f>
        <v>4.8152307454040311E-2</v>
      </c>
      <c r="M2" s="11">
        <f>'VCR Balassa'!M2-VRI!M2</f>
        <v>0.12349996888728598</v>
      </c>
      <c r="N2" s="11">
        <f>'VCR Balassa'!N2-VRI!N2</f>
        <v>0.2002691574215556</v>
      </c>
    </row>
    <row r="3" spans="1:14" x14ac:dyDescent="0.2">
      <c r="A3" s="40"/>
      <c r="B3" s="11" t="s">
        <v>3</v>
      </c>
      <c r="C3" s="11"/>
      <c r="D3" s="11">
        <f>'VCR Balassa'!D3-VRI!D3</f>
        <v>0.17004458589307403</v>
      </c>
      <c r="E3" s="11">
        <f>'VCR Balassa'!E3-VRI!E3</f>
        <v>-0.19120097460762664</v>
      </c>
      <c r="F3" s="11">
        <f>'VCR Balassa'!F3-VRI!F3</f>
        <v>-0.22523341592104162</v>
      </c>
      <c r="G3" s="11">
        <f>'VCR Balassa'!G3-VRI!G3</f>
        <v>-0.21752700183980966</v>
      </c>
      <c r="H3" s="11">
        <f>'VCR Balassa'!H3-VRI!H3</f>
        <v>-0.48907701032643758</v>
      </c>
      <c r="I3" s="11">
        <f>'VCR Balassa'!I3-VRI!I3</f>
        <v>-0.60862354047402645</v>
      </c>
      <c r="J3" s="11">
        <f>'VCR Balassa'!J3-VRI!J3</f>
        <v>-0.58008850695959435</v>
      </c>
      <c r="K3" s="11">
        <f>'VCR Balassa'!K3-VRI!K3</f>
        <v>-0.622968553547257</v>
      </c>
      <c r="L3" s="11">
        <f>'VCR Balassa'!L3-VRI!L3</f>
        <v>-0.48319627023104006</v>
      </c>
      <c r="M3" s="11">
        <f>'VCR Balassa'!M3-VRI!M3</f>
        <v>-0.29312122033080235</v>
      </c>
      <c r="N3" s="11">
        <f>'VCR Balassa'!N3-VRI!N3</f>
        <v>-0.18571936079634999</v>
      </c>
    </row>
    <row r="4" spans="1:14" x14ac:dyDescent="0.2">
      <c r="A4" s="40"/>
      <c r="B4" s="11" t="s">
        <v>4</v>
      </c>
      <c r="C4" s="11"/>
      <c r="D4" s="11">
        <f>'VCR Balassa'!D4-VRI!D4</f>
        <v>-7.0576334333962265E-2</v>
      </c>
      <c r="E4" s="11">
        <f>'VCR Balassa'!E4-VRI!E4</f>
        <v>-0.19340565949980282</v>
      </c>
      <c r="F4" s="11">
        <f>'VCR Balassa'!F4-VRI!F4</f>
        <v>6.6641266369938945E-2</v>
      </c>
      <c r="G4" s="11">
        <f>'VCR Balassa'!G4-VRI!G4</f>
        <v>4.6728101722067317E-2</v>
      </c>
      <c r="H4" s="11">
        <f>'VCR Balassa'!H4-VRI!H4</f>
        <v>0.10831667429342273</v>
      </c>
      <c r="I4" s="11">
        <f>'VCR Balassa'!I4-VRI!I4</f>
        <v>0.15232909160731412</v>
      </c>
      <c r="J4" s="11">
        <f>'VCR Balassa'!J4-VRI!J4</f>
        <v>0.17116154877996803</v>
      </c>
      <c r="K4" s="11">
        <f>'VCR Balassa'!K4-VRI!K4</f>
        <v>0.18764840248218917</v>
      </c>
      <c r="L4" s="11">
        <f>'VCR Balassa'!L4-VRI!L4</f>
        <v>0.17028960288018524</v>
      </c>
      <c r="M4" s="11">
        <f>'VCR Balassa'!M4-VRI!M4</f>
        <v>3.8364583682966025E-2</v>
      </c>
      <c r="N4" s="11">
        <f>'VCR Balassa'!N4-VRI!N4</f>
        <v>-4.7489898277554232E-2</v>
      </c>
    </row>
    <row r="5" spans="1:14" x14ac:dyDescent="0.2">
      <c r="A5" s="40"/>
      <c r="B5" s="11" t="s">
        <v>5</v>
      </c>
      <c r="C5" s="11"/>
      <c r="D5" s="11">
        <f>'VCR Balassa'!D5-VRI!D5</f>
        <v>6.9290324241942258E-2</v>
      </c>
      <c r="E5" s="11">
        <f>'VCR Balassa'!E5-VRI!E5</f>
        <v>2.9221161533404476E-2</v>
      </c>
      <c r="F5" s="11">
        <f>'VCR Balassa'!F5-VRI!F5</f>
        <v>2.2361260865957931E-2</v>
      </c>
      <c r="G5" s="11">
        <f>'VCR Balassa'!G5-VRI!G5</f>
        <v>1.7409557707837548E-2</v>
      </c>
      <c r="H5" s="11" t="e">
        <f>'VCR Balassa'!H5-VRI!H5</f>
        <v>#VALUE!</v>
      </c>
      <c r="I5" s="11" t="e">
        <f>'VCR Balassa'!I5-VRI!I5</f>
        <v>#VALUE!</v>
      </c>
      <c r="J5" s="11" t="e">
        <f>'VCR Balassa'!J5-VRI!J5</f>
        <v>#VALUE!</v>
      </c>
      <c r="K5" s="11" t="e">
        <f>'VCR Balassa'!K5-VRI!K5</f>
        <v>#VALUE!</v>
      </c>
      <c r="L5" s="11">
        <f>'VCR Balassa'!L5-VRI!L5</f>
        <v>0.32807017900299362</v>
      </c>
      <c r="M5" s="11">
        <f>'VCR Balassa'!M5-VRI!M5</f>
        <v>7.3848539429836921E-2</v>
      </c>
      <c r="N5" s="11">
        <f>'VCR Balassa'!N5-VRI!N5</f>
        <v>0.2416865555458661</v>
      </c>
    </row>
    <row r="6" spans="1:14" x14ac:dyDescent="0.2">
      <c r="A6" s="40"/>
      <c r="B6" s="11" t="s">
        <v>6</v>
      </c>
      <c r="C6" s="11"/>
      <c r="D6" s="11">
        <f>'VCR Balassa'!D6-VRI!D6</f>
        <v>7.1812582609237952E-2</v>
      </c>
      <c r="E6" s="11">
        <f>'VCR Balassa'!E6-VRI!E6</f>
        <v>-4.7191162984590251E-2</v>
      </c>
      <c r="F6" s="11">
        <f>'VCR Balassa'!F6-VRI!F6</f>
        <v>0.24837197311656323</v>
      </c>
      <c r="G6" s="11">
        <f>'VCR Balassa'!G6-VRI!G6</f>
        <v>-0.30850105835192665</v>
      </c>
      <c r="H6" s="11">
        <f>'VCR Balassa'!H6-VRI!H6</f>
        <v>-2.7440642467636334E-2</v>
      </c>
      <c r="I6" s="11">
        <f>'VCR Balassa'!I6-VRI!I6</f>
        <v>-6.1463786159411393E-3</v>
      </c>
      <c r="J6" s="11">
        <f>'VCR Balassa'!J6-VRI!J6</f>
        <v>5.5317802010361294E-2</v>
      </c>
      <c r="K6" s="11">
        <f>'VCR Balassa'!K6-VRI!K6</f>
        <v>1.9177965568981936E-2</v>
      </c>
      <c r="L6" s="11">
        <f>'VCR Balassa'!L6-VRI!L6</f>
        <v>0.26750024805880296</v>
      </c>
      <c r="M6" s="11">
        <f>'VCR Balassa'!M6-VRI!M6</f>
        <v>0.75359729210047677</v>
      </c>
      <c r="N6" s="11">
        <f>'VCR Balassa'!N6-VRI!N6</f>
        <v>0.4536654737650338</v>
      </c>
    </row>
    <row r="7" spans="1:14" x14ac:dyDescent="0.2">
      <c r="A7" s="40"/>
      <c r="B7" s="11" t="s">
        <v>7</v>
      </c>
      <c r="C7" s="11"/>
      <c r="D7" s="11">
        <f>'VCR Balassa'!D7-VRI!D7</f>
        <v>-0.22924481380617368</v>
      </c>
      <c r="E7" s="11">
        <f>'VCR Balassa'!E7-VRI!E7</f>
        <v>-6.3242544930792344E-2</v>
      </c>
      <c r="F7" s="11">
        <f>'VCR Balassa'!F7-VRI!F7</f>
        <v>-0.11518477540338534</v>
      </c>
      <c r="G7" s="11">
        <f>'VCR Balassa'!G7-VRI!G7</f>
        <v>-0.2040206409081855</v>
      </c>
      <c r="H7" s="11">
        <f>'VCR Balassa'!H7-VRI!H7</f>
        <v>2.3693893817186451E-2</v>
      </c>
      <c r="I7" s="11">
        <f>'VCR Balassa'!I7-VRI!I7</f>
        <v>0.21123876270545972</v>
      </c>
      <c r="J7" s="11">
        <f>'VCR Balassa'!J7-VRI!J7</f>
        <v>0.18822265381279679</v>
      </c>
      <c r="K7" s="11">
        <f>'VCR Balassa'!K7-VRI!K7</f>
        <v>0.41111038665389632</v>
      </c>
      <c r="L7" s="11">
        <f>'VCR Balassa'!L7-VRI!L7</f>
        <v>6.8240440008548509E-2</v>
      </c>
      <c r="M7" s="11">
        <f>'VCR Balassa'!M7-VRI!M7</f>
        <v>-0.10040586648499236</v>
      </c>
      <c r="N7" s="11">
        <f>'VCR Balassa'!N7-VRI!N7</f>
        <v>-7.6241113693729323E-2</v>
      </c>
    </row>
    <row r="8" spans="1:14" x14ac:dyDescent="0.2">
      <c r="A8" s="40"/>
      <c r="B8" s="11" t="s">
        <v>8</v>
      </c>
      <c r="C8" s="11"/>
      <c r="D8" s="11">
        <f>'VCR Balassa'!D8-VRI!D8</f>
        <v>-1.1125598526337888</v>
      </c>
      <c r="E8" s="11">
        <f>'VCR Balassa'!E8-VRI!E8</f>
        <v>-1.1694274276205601</v>
      </c>
      <c r="F8" s="11">
        <f>'VCR Balassa'!F8-VRI!F8</f>
        <v>-0.72560628071447408</v>
      </c>
      <c r="G8" s="11">
        <f>'VCR Balassa'!G8-VRI!G8</f>
        <v>-0.58758059617860492</v>
      </c>
      <c r="H8" s="11">
        <f>'VCR Balassa'!H8-VRI!H8</f>
        <v>-0.7572655650616249</v>
      </c>
      <c r="I8" s="11">
        <f>'VCR Balassa'!I8-VRI!I8</f>
        <v>-0.70143374568490235</v>
      </c>
      <c r="J8" s="11">
        <f>'VCR Balassa'!J8-VRI!J8</f>
        <v>-0.73096795590775021</v>
      </c>
      <c r="K8" s="11">
        <f>'VCR Balassa'!K8-VRI!K8</f>
        <v>-0.69170705411936073</v>
      </c>
      <c r="L8" s="11">
        <f>'VCR Balassa'!L8-VRI!L8</f>
        <v>-0.79289935266440859</v>
      </c>
      <c r="M8" s="11">
        <f>'VCR Balassa'!M8-VRI!M8</f>
        <v>-0.71566479009098449</v>
      </c>
      <c r="N8" s="11">
        <f>'VCR Balassa'!N8-VRI!N8</f>
        <v>-0.75220184382945221</v>
      </c>
    </row>
    <row r="9" spans="1:14" x14ac:dyDescent="0.2">
      <c r="A9" s="40"/>
      <c r="B9" s="11" t="s">
        <v>9</v>
      </c>
      <c r="C9" s="11"/>
      <c r="D9" s="11">
        <f>'VCR Balassa'!D9-VRI!D9</f>
        <v>-1.6036227335823561</v>
      </c>
      <c r="E9" s="11">
        <f>'VCR Balassa'!E9-VRI!E9</f>
        <v>-1.3387583156259031</v>
      </c>
      <c r="F9" s="11">
        <f>'VCR Balassa'!F9-VRI!F9</f>
        <v>-1.1404908128545042</v>
      </c>
      <c r="G9" s="11">
        <f>'VCR Balassa'!G9-VRI!G9</f>
        <v>-0.99495121376294804</v>
      </c>
      <c r="H9" s="11">
        <f>'VCR Balassa'!H9-VRI!H9</f>
        <v>-1.0404058275208439</v>
      </c>
      <c r="I9" s="11">
        <f>'VCR Balassa'!I9-VRI!I9</f>
        <v>-1.018747985473391</v>
      </c>
      <c r="J9" s="11">
        <f>'VCR Balassa'!J9-VRI!J9</f>
        <v>-0.99634082293488158</v>
      </c>
      <c r="K9" s="11">
        <f>'VCR Balassa'!K9-VRI!K9</f>
        <v>-0.94861937476942293</v>
      </c>
      <c r="L9" s="11">
        <f>'VCR Balassa'!L9-VRI!L9</f>
        <v>-0.30166887790324776</v>
      </c>
      <c r="M9" s="11">
        <f>'VCR Balassa'!M9-VRI!M9</f>
        <v>-0.28941793052734155</v>
      </c>
      <c r="N9" s="11">
        <f>'VCR Balassa'!N9-VRI!N9</f>
        <v>-0.27834931173960609</v>
      </c>
    </row>
    <row r="10" spans="1:14" x14ac:dyDescent="0.2">
      <c r="A10" s="40"/>
      <c r="B10" s="11" t="s">
        <v>10</v>
      </c>
      <c r="C10" s="11"/>
      <c r="D10" s="11">
        <f>'VCR Balassa'!D10-VRI!D10</f>
        <v>0.7772283684360235</v>
      </c>
      <c r="E10" s="11">
        <f>'VCR Balassa'!E10-VRI!E10</f>
        <v>0.64547098521816859</v>
      </c>
      <c r="F10" s="11">
        <f>'VCR Balassa'!F10-VRI!F10</f>
        <v>0.99134036630432676</v>
      </c>
      <c r="G10" s="11">
        <f>'VCR Balassa'!G10-VRI!G10</f>
        <v>0.95279268577194953</v>
      </c>
      <c r="H10" s="11">
        <f>'VCR Balassa'!H10-VRI!H10</f>
        <v>0.48647488053794063</v>
      </c>
      <c r="I10" s="11">
        <f>'VCR Balassa'!I10-VRI!I10</f>
        <v>0.63648774829063437</v>
      </c>
      <c r="J10" s="11">
        <f>'VCR Balassa'!J10-VRI!J10</f>
        <v>0.66699019392424441</v>
      </c>
      <c r="K10" s="11">
        <f>'VCR Balassa'!K10-VRI!K10</f>
        <v>0.61722850994520129</v>
      </c>
      <c r="L10" s="11">
        <f>'VCR Balassa'!L10-VRI!L10</f>
        <v>0.85560061397664477</v>
      </c>
      <c r="M10" s="11">
        <f>'VCR Balassa'!M10-VRI!M10</f>
        <v>0.56722825400316768</v>
      </c>
      <c r="N10" s="11">
        <f>'VCR Balassa'!N10-VRI!N10</f>
        <v>0.36126441523788255</v>
      </c>
    </row>
    <row r="11" spans="1:14" x14ac:dyDescent="0.2">
      <c r="A11" s="40"/>
      <c r="B11" s="11" t="s">
        <v>11</v>
      </c>
      <c r="C11" s="11"/>
      <c r="D11" s="11">
        <f>'VCR Balassa'!D11-VRI!D11</f>
        <v>-1.5150590907944861</v>
      </c>
      <c r="E11" s="11">
        <f>'VCR Balassa'!E11-VRI!E11</f>
        <v>-1.6074019899699941</v>
      </c>
      <c r="F11" s="11">
        <f>'VCR Balassa'!F11-VRI!F11</f>
        <v>-1.8214176129794546</v>
      </c>
      <c r="G11" s="11">
        <f>'VCR Balassa'!G11-VRI!G11</f>
        <v>-1.6611376355333027</v>
      </c>
      <c r="H11" s="11">
        <f>'VCR Balassa'!H11-VRI!H11</f>
        <v>6.9230924363338708</v>
      </c>
      <c r="I11" s="11">
        <f>'VCR Balassa'!I11-VRI!I11</f>
        <v>6.669423627276525</v>
      </c>
      <c r="J11" s="11">
        <f>'VCR Balassa'!J11-VRI!J11</f>
        <v>6.775030698186848</v>
      </c>
      <c r="K11" s="11">
        <f>'VCR Balassa'!K11-VRI!K11</f>
        <v>6.4873971545657811</v>
      </c>
      <c r="L11" s="11">
        <f>'VCR Balassa'!L11-VRI!L11</f>
        <v>-0.51406470801691206</v>
      </c>
      <c r="M11" s="11">
        <f>'VCR Balassa'!M11-VRI!M11</f>
        <v>-0.23957110358798261</v>
      </c>
      <c r="N11" s="11">
        <f>'VCR Balassa'!N11-VRI!N11</f>
        <v>0.45797456000970604</v>
      </c>
    </row>
    <row r="12" spans="1:14" x14ac:dyDescent="0.2">
      <c r="A12" s="40"/>
      <c r="B12" s="11" t="s">
        <v>12</v>
      </c>
      <c r="C12" s="11"/>
      <c r="D12" s="11">
        <f>'VCR Balassa'!D12-VRI!D12</f>
        <v>2.3845619130905149</v>
      </c>
      <c r="E12" s="11">
        <f>'VCR Balassa'!E12-VRI!E12</f>
        <v>0.49516562281897647</v>
      </c>
      <c r="F12" s="11">
        <f>'VCR Balassa'!F12-VRI!F12</f>
        <v>1.0063484529455553</v>
      </c>
      <c r="G12" s="11">
        <f>'VCR Balassa'!G12-VRI!G12</f>
        <v>0.94792894931137406</v>
      </c>
      <c r="H12" s="11">
        <f>'VCR Balassa'!H12-VRI!H12</f>
        <v>1.0368821588558568</v>
      </c>
      <c r="I12" s="11">
        <f>'VCR Balassa'!I12-VRI!I12</f>
        <v>1.0589802030588771</v>
      </c>
      <c r="J12" s="11">
        <f>'VCR Balassa'!J12-VRI!J12</f>
        <v>0.91028327720599611</v>
      </c>
      <c r="K12" s="11">
        <f>'VCR Balassa'!K12-VRI!K12</f>
        <v>1.0316660314822805</v>
      </c>
      <c r="L12" s="11">
        <f>'VCR Balassa'!L12-VRI!L12</f>
        <v>0.52830658059089775</v>
      </c>
      <c r="M12" s="11">
        <f>'VCR Balassa'!M12-VRI!M12</f>
        <v>0.37425992398614705</v>
      </c>
      <c r="N12" s="11">
        <f>'VCR Balassa'!N12-VRI!N12</f>
        <v>-0.55717127599264682</v>
      </c>
    </row>
    <row r="13" spans="1:14" x14ac:dyDescent="0.2">
      <c r="A13" s="40" t="s">
        <v>15</v>
      </c>
      <c r="B13" s="11" t="s">
        <v>2</v>
      </c>
      <c r="C13" s="11"/>
      <c r="D13" s="11">
        <f>'VCR Balassa'!D13-VRI!D13</f>
        <v>0.61667012416755096</v>
      </c>
      <c r="E13" s="11">
        <f>'VCR Balassa'!E13-VRI!E13</f>
        <v>0.59318268960690412</v>
      </c>
      <c r="F13" s="11">
        <f>'VCR Balassa'!F13-VRI!F13</f>
        <v>0.61177265069397224</v>
      </c>
      <c r="G13" s="11">
        <f>'VCR Balassa'!G13-VRI!G13</f>
        <v>0.90009390288818669</v>
      </c>
      <c r="H13" s="11">
        <f>'VCR Balassa'!H13-VRI!H13</f>
        <v>0.66849401839510314</v>
      </c>
      <c r="I13" s="11">
        <f>'VCR Balassa'!I13-VRI!I13</f>
        <v>0.74355022634881918</v>
      </c>
      <c r="J13" s="11">
        <f>'VCR Balassa'!J13-VRI!J13</f>
        <v>0.59747227519603041</v>
      </c>
      <c r="K13" s="11">
        <f>'VCR Balassa'!K13-VRI!K13</f>
        <v>0.69552632339104137</v>
      </c>
      <c r="L13" s="11">
        <f>'VCR Balassa'!L13-VRI!L13</f>
        <v>0.50767716537188678</v>
      </c>
      <c r="M13" s="11">
        <f>'VCR Balassa'!M13-VRI!M13</f>
        <v>0.34005757600958542</v>
      </c>
      <c r="N13" s="11">
        <f>'VCR Balassa'!N13-VRI!N13</f>
        <v>0.21772722350448248</v>
      </c>
    </row>
    <row r="14" spans="1:14" x14ac:dyDescent="0.2">
      <c r="A14" s="40"/>
      <c r="B14" s="11" t="s">
        <v>3</v>
      </c>
      <c r="C14" s="11"/>
      <c r="D14" s="11">
        <f>'VCR Balassa'!D14-VRI!D14</f>
        <v>-3.8729178417639676E-2</v>
      </c>
      <c r="E14" s="11">
        <f>'VCR Balassa'!E14-VRI!E14</f>
        <v>-8.3342161273632254E-2</v>
      </c>
      <c r="F14" s="11">
        <f>'VCR Balassa'!F14-VRI!F14</f>
        <v>0.2846672902343893</v>
      </c>
      <c r="G14" s="11">
        <f>'VCR Balassa'!G14-VRI!G14</f>
        <v>0.29489529196230718</v>
      </c>
      <c r="H14" s="11">
        <f>'VCR Balassa'!H14-VRI!H14</f>
        <v>0.12517005641916956</v>
      </c>
      <c r="I14" s="11">
        <f>'VCR Balassa'!I14-VRI!I14</f>
        <v>0.13482434999448328</v>
      </c>
      <c r="J14" s="11">
        <f>'VCR Balassa'!J14-VRI!J14</f>
        <v>0.16968394957407151</v>
      </c>
      <c r="K14" s="11">
        <f>'VCR Balassa'!K14-VRI!K14</f>
        <v>0.20070105913451075</v>
      </c>
      <c r="L14" s="11">
        <f>'VCR Balassa'!L14-VRI!L14</f>
        <v>0.27248548350313462</v>
      </c>
      <c r="M14" s="11">
        <f>'VCR Balassa'!M14-VRI!M14</f>
        <v>0.41384160284632487</v>
      </c>
      <c r="N14" s="11">
        <f>'VCR Balassa'!N14-VRI!N14</f>
        <v>0.44982964851312479</v>
      </c>
    </row>
    <row r="15" spans="1:14" x14ac:dyDescent="0.2">
      <c r="A15" s="40"/>
      <c r="B15" s="11" t="s">
        <v>4</v>
      </c>
      <c r="C15" s="11"/>
      <c r="D15" s="11">
        <f>'VCR Balassa'!D15-VRI!D15</f>
        <v>-0.37274582412034551</v>
      </c>
      <c r="E15" s="11">
        <f>'VCR Balassa'!E15-VRI!E15</f>
        <v>-0.34045905464337611</v>
      </c>
      <c r="F15" s="11">
        <f>'VCR Balassa'!F15-VRI!F15</f>
        <v>-0.30203974404828987</v>
      </c>
      <c r="G15" s="11">
        <f>'VCR Balassa'!G15-VRI!G15</f>
        <v>-0.39575545543888746</v>
      </c>
      <c r="H15" s="11">
        <f>'VCR Balassa'!H15-VRI!H15</f>
        <v>-0.29752563958588651</v>
      </c>
      <c r="I15" s="11">
        <f>'VCR Balassa'!I15-VRI!I15</f>
        <v>-0.29654213037144339</v>
      </c>
      <c r="J15" s="11">
        <f>'VCR Balassa'!J15-VRI!J15</f>
        <v>-0.23827262929135695</v>
      </c>
      <c r="K15" s="11">
        <f>'VCR Balassa'!K15-VRI!K15</f>
        <v>-0.30128309167819634</v>
      </c>
      <c r="L15" s="11">
        <f>'VCR Balassa'!L15-VRI!L15</f>
        <v>-0.23286956986352525</v>
      </c>
      <c r="M15" s="11">
        <f>'VCR Balassa'!M15-VRI!M15</f>
        <v>-0.25738946710814181</v>
      </c>
      <c r="N15" s="11">
        <f>'VCR Balassa'!N15-VRI!N15</f>
        <v>-0.25351485056926215</v>
      </c>
    </row>
    <row r="16" spans="1:14" x14ac:dyDescent="0.2">
      <c r="A16" s="40"/>
      <c r="B16" s="11" t="s">
        <v>5</v>
      </c>
      <c r="C16" s="11"/>
      <c r="D16" s="11" t="e">
        <f>'VCR Balassa'!D16-VRI!D16</f>
        <v>#VALUE!</v>
      </c>
      <c r="E16" s="11" t="e">
        <f>'VCR Balassa'!E16-VRI!E16</f>
        <v>#VALUE!</v>
      </c>
      <c r="F16" s="11" t="e">
        <f>'VCR Balassa'!F16-VRI!F16</f>
        <v>#VALUE!</v>
      </c>
      <c r="G16" s="11" t="e">
        <f>'VCR Balassa'!G16-VRI!G16</f>
        <v>#VALUE!</v>
      </c>
      <c r="H16" s="11" t="e">
        <f>'VCR Balassa'!H16-VRI!H16</f>
        <v>#VALUE!</v>
      </c>
      <c r="I16" s="11" t="e">
        <f>'VCR Balassa'!I16-VRI!I16</f>
        <v>#VALUE!</v>
      </c>
      <c r="J16" s="11" t="e">
        <f>'VCR Balassa'!J16-VRI!J16</f>
        <v>#VALUE!</v>
      </c>
      <c r="K16" s="11" t="e">
        <f>'VCR Balassa'!K16-VRI!K16</f>
        <v>#VALUE!</v>
      </c>
      <c r="L16" s="11" t="e">
        <f>'VCR Balassa'!L16-VRI!L16</f>
        <v>#VALUE!</v>
      </c>
      <c r="M16" s="11" t="e">
        <f>'VCR Balassa'!M16-VRI!M16</f>
        <v>#VALUE!</v>
      </c>
      <c r="N16" s="11" t="e">
        <f>'VCR Balassa'!N16-VRI!N16</f>
        <v>#VALUE!</v>
      </c>
    </row>
    <row r="17" spans="1:14" x14ac:dyDescent="0.2">
      <c r="A17" s="40"/>
      <c r="B17" s="11" t="s">
        <v>6</v>
      </c>
      <c r="C17" s="11"/>
      <c r="D17" s="11">
        <f>'VCR Balassa'!D17-VRI!D17</f>
        <v>-0.40785704815796142</v>
      </c>
      <c r="E17" s="11">
        <f>'VCR Balassa'!E17-VRI!E17</f>
        <v>-0.32167232057455175</v>
      </c>
      <c r="F17" s="11">
        <f>'VCR Balassa'!F17-VRI!F17</f>
        <v>-0.4069981211931808</v>
      </c>
      <c r="G17" s="11">
        <f>'VCR Balassa'!G17-VRI!G17</f>
        <v>-0.72910713909602021</v>
      </c>
      <c r="H17" s="11">
        <f>'VCR Balassa'!H17-VRI!H17</f>
        <v>-0.90237634415463064</v>
      </c>
      <c r="I17" s="11">
        <f>'VCR Balassa'!I17-VRI!I17</f>
        <v>-0.89824281102393577</v>
      </c>
      <c r="J17" s="11">
        <f>'VCR Balassa'!J17-VRI!J17</f>
        <v>-0.49019347806624003</v>
      </c>
      <c r="K17" s="11">
        <f>'VCR Balassa'!K17-VRI!K17</f>
        <v>-0.53855465845336636</v>
      </c>
      <c r="L17" s="11">
        <f>'VCR Balassa'!L17-VRI!L17</f>
        <v>-0.18215532929641154</v>
      </c>
      <c r="M17" s="11">
        <f>'VCR Balassa'!M17-VRI!M17</f>
        <v>-0.18628799397323448</v>
      </c>
      <c r="N17" s="11">
        <f>'VCR Balassa'!N17-VRI!N17</f>
        <v>8.9227246957450657E-3</v>
      </c>
    </row>
    <row r="18" spans="1:14" x14ac:dyDescent="0.2">
      <c r="A18" s="40"/>
      <c r="B18" s="11" t="s">
        <v>7</v>
      </c>
      <c r="C18" s="11"/>
      <c r="D18" s="11">
        <f>'VCR Balassa'!D18-VRI!D18</f>
        <v>-1.4525433725463197</v>
      </c>
      <c r="E18" s="11">
        <f>'VCR Balassa'!E18-VRI!E18</f>
        <v>-1.5600266075082476</v>
      </c>
      <c r="F18" s="11">
        <f>'VCR Balassa'!F18-VRI!F18</f>
        <v>-1.4349032200099214</v>
      </c>
      <c r="G18" s="11">
        <f>'VCR Balassa'!G18-VRI!G18</f>
        <v>-1.6498898240657778</v>
      </c>
      <c r="H18" s="11">
        <f>'VCR Balassa'!H18-VRI!H18</f>
        <v>-1.3724387284205473</v>
      </c>
      <c r="I18" s="11">
        <f>'VCR Balassa'!I18-VRI!I18</f>
        <v>-1.5690637700303411</v>
      </c>
      <c r="J18" s="11">
        <f>'VCR Balassa'!J18-VRI!J18</f>
        <v>-0.98727807152156177</v>
      </c>
      <c r="K18" s="11">
        <f>'VCR Balassa'!K18-VRI!K18</f>
        <v>-0.98314865143170393</v>
      </c>
      <c r="L18" s="11">
        <f>'VCR Balassa'!L18-VRI!L18</f>
        <v>-0.86516505300786006</v>
      </c>
      <c r="M18" s="11">
        <f>'VCR Balassa'!M18-VRI!M18</f>
        <v>-1.0744148671821467</v>
      </c>
      <c r="N18" s="11">
        <f>'VCR Balassa'!N18-VRI!N18</f>
        <v>-1.0064998069133282</v>
      </c>
    </row>
    <row r="19" spans="1:14" x14ac:dyDescent="0.2">
      <c r="A19" s="40"/>
      <c r="B19" s="11" t="s">
        <v>8</v>
      </c>
      <c r="C19" s="11"/>
      <c r="D19" s="11">
        <f>'VCR Balassa'!D19-VRI!D19</f>
        <v>-0.83040451342864685</v>
      </c>
      <c r="E19" s="11">
        <f>'VCR Balassa'!E19-VRI!E19</f>
        <v>-0.87717675993418032</v>
      </c>
      <c r="F19" s="11">
        <f>'VCR Balassa'!F19-VRI!F19</f>
        <v>-0.67929790605069951</v>
      </c>
      <c r="G19" s="11">
        <f>'VCR Balassa'!G19-VRI!G19</f>
        <v>-0.78097054330584703</v>
      </c>
      <c r="H19" s="11">
        <f>'VCR Balassa'!H19-VRI!H19</f>
        <v>-0.80691391389776812</v>
      </c>
      <c r="I19" s="11">
        <f>'VCR Balassa'!I19-VRI!I19</f>
        <v>-0.69501838796154325</v>
      </c>
      <c r="J19" s="11">
        <f>'VCR Balassa'!J19-VRI!J19</f>
        <v>-0.95566417144610738</v>
      </c>
      <c r="K19" s="11">
        <f>'VCR Balassa'!K19-VRI!K19</f>
        <v>-1.2225333347682821</v>
      </c>
      <c r="L19" s="11">
        <f>'VCR Balassa'!L19-VRI!L19</f>
        <v>-1.3425573147690162</v>
      </c>
      <c r="M19" s="11">
        <f>'VCR Balassa'!M19-VRI!M19</f>
        <v>-1.3676971853259405</v>
      </c>
      <c r="N19" s="11">
        <f>'VCR Balassa'!N19-VRI!N19</f>
        <v>-1.4310115134277628</v>
      </c>
    </row>
    <row r="20" spans="1:14" x14ac:dyDescent="0.2">
      <c r="A20" s="40"/>
      <c r="B20" s="11" t="s">
        <v>9</v>
      </c>
      <c r="C20" s="11"/>
      <c r="D20" s="11">
        <f>'VCR Balassa'!D20-VRI!D20</f>
        <v>-0.23821726359280065</v>
      </c>
      <c r="E20" s="11">
        <f>'VCR Balassa'!E20-VRI!E20</f>
        <v>-0.19928443177458049</v>
      </c>
      <c r="F20" s="11">
        <f>'VCR Balassa'!F20-VRI!F20</f>
        <v>-0.46057690759419595</v>
      </c>
      <c r="G20" s="11">
        <f>'VCR Balassa'!G20-VRI!G20</f>
        <v>-0.47557544592656215</v>
      </c>
      <c r="H20" s="11">
        <f>'VCR Balassa'!H20-VRI!H20</f>
        <v>-0.43800372834065165</v>
      </c>
      <c r="I20" s="11">
        <f>'VCR Balassa'!I20-VRI!I20</f>
        <v>-0.42065775457305127</v>
      </c>
      <c r="J20" s="11">
        <f>'VCR Balassa'!J20-VRI!J20</f>
        <v>-0.69220555392940397</v>
      </c>
      <c r="K20" s="11">
        <f>'VCR Balassa'!K20-VRI!K20</f>
        <v>-0.47913814347074024</v>
      </c>
      <c r="L20" s="11">
        <f>'VCR Balassa'!L20-VRI!L20</f>
        <v>-0.33839428275424621</v>
      </c>
      <c r="M20" s="11">
        <f>'VCR Balassa'!M20-VRI!M20</f>
        <v>-0.39950514935220865</v>
      </c>
      <c r="N20" s="11">
        <f>'VCR Balassa'!N20-VRI!N20</f>
        <v>-0.29868170434403574</v>
      </c>
    </row>
    <row r="21" spans="1:14" x14ac:dyDescent="0.2">
      <c r="A21" s="40"/>
      <c r="B21" s="11" t="s">
        <v>10</v>
      </c>
      <c r="C21" s="11"/>
      <c r="D21" s="11">
        <f>'VCR Balassa'!D21-VRI!D21</f>
        <v>6.7353270508970886E-2</v>
      </c>
      <c r="E21" s="11">
        <f>'VCR Balassa'!E21-VRI!E21</f>
        <v>0.17658420580188694</v>
      </c>
      <c r="F21" s="11">
        <f>'VCR Balassa'!F21-VRI!F21</f>
        <v>0.10178815856426271</v>
      </c>
      <c r="G21" s="11">
        <f>'VCR Balassa'!G21-VRI!G21</f>
        <v>-6.3994545540354553E-3</v>
      </c>
      <c r="H21" s="11">
        <f>'VCR Balassa'!H21-VRI!H21</f>
        <v>0.16692765661067455</v>
      </c>
      <c r="I21" s="11">
        <f>'VCR Balassa'!I21-VRI!I21</f>
        <v>0.25778370757838376</v>
      </c>
      <c r="J21" s="11">
        <f>'VCR Balassa'!J21-VRI!J21</f>
        <v>0.31552627813716083</v>
      </c>
      <c r="K21" s="11">
        <f>'VCR Balassa'!K21-VRI!K21</f>
        <v>0.21914528165842306</v>
      </c>
      <c r="L21" s="11">
        <f>'VCR Balassa'!L21-VRI!L21</f>
        <v>0.26015806400139818</v>
      </c>
      <c r="M21" s="11">
        <f>'VCR Balassa'!M21-VRI!M21</f>
        <v>0.31880437190672384</v>
      </c>
      <c r="N21" s="11">
        <f>'VCR Balassa'!N21-VRI!N21</f>
        <v>0.24822353014212839</v>
      </c>
    </row>
    <row r="22" spans="1:14" x14ac:dyDescent="0.2">
      <c r="A22" s="40"/>
      <c r="B22" s="11" t="s">
        <v>11</v>
      </c>
      <c r="C22" s="11"/>
      <c r="D22" s="11">
        <f>'VCR Balassa'!D22-VRI!D22</f>
        <v>0.36853980431229805</v>
      </c>
      <c r="E22" s="11">
        <f>'VCR Balassa'!E22-VRI!E22</f>
        <v>0.62041103932230857</v>
      </c>
      <c r="F22" s="11">
        <f>'VCR Balassa'!F22-VRI!F22</f>
        <v>-2.0461471406856307E-2</v>
      </c>
      <c r="G22" s="11">
        <f>'VCR Balassa'!G22-VRI!G22</f>
        <v>4.706525423775948E-2</v>
      </c>
      <c r="H22" s="11">
        <f>'VCR Balassa'!H22-VRI!H22</f>
        <v>9.7493774824607138E-2</v>
      </c>
      <c r="I22" s="11">
        <f>'VCR Balassa'!I22-VRI!I22</f>
        <v>7.3435716768182224E-2</v>
      </c>
      <c r="J22" s="11">
        <f>'VCR Balassa'!J22-VRI!J22</f>
        <v>4.8266331869686097E-2</v>
      </c>
      <c r="K22" s="11">
        <f>'VCR Balassa'!K22-VRI!K22</f>
        <v>9.7893725274668192E-2</v>
      </c>
      <c r="L22" s="11">
        <f>'VCR Balassa'!L22-VRI!L22</f>
        <v>-0.11166171462129793</v>
      </c>
      <c r="M22" s="11">
        <f>'VCR Balassa'!M22-VRI!M22</f>
        <v>9.5949995869214211E-2</v>
      </c>
      <c r="N22" s="11">
        <f>'VCR Balassa'!N22-VRI!N22</f>
        <v>1.4968077527827695E-3</v>
      </c>
    </row>
    <row r="23" spans="1:14" x14ac:dyDescent="0.2">
      <c r="A23" s="40"/>
      <c r="B23" s="11" t="s">
        <v>12</v>
      </c>
      <c r="C23" s="11"/>
      <c r="D23" s="11" t="e">
        <f>'VCR Balassa'!D23-VRI!D23</f>
        <v>#VALUE!</v>
      </c>
      <c r="E23" s="11" t="e">
        <f>'VCR Balassa'!E23-VRI!E23</f>
        <v>#VALUE!</v>
      </c>
      <c r="F23" s="11" t="e">
        <f>'VCR Balassa'!F23-VRI!F23</f>
        <v>#VALUE!</v>
      </c>
      <c r="G23" s="11" t="e">
        <f>'VCR Balassa'!G23-VRI!G23</f>
        <v>#VALUE!</v>
      </c>
      <c r="H23" s="11" t="e">
        <f>'VCR Balassa'!H23-VRI!H23</f>
        <v>#VALUE!</v>
      </c>
      <c r="I23" s="11" t="e">
        <f>'VCR Balassa'!I23-VRI!I23</f>
        <v>#VALUE!</v>
      </c>
      <c r="J23" s="11" t="e">
        <f>'VCR Balassa'!J23-VRI!J23</f>
        <v>#VALUE!</v>
      </c>
      <c r="K23" s="11" t="e">
        <f>'VCR Balassa'!K23-VRI!K23</f>
        <v>#VALUE!</v>
      </c>
      <c r="L23" s="11" t="e">
        <f>'VCR Balassa'!L23-VRI!L23</f>
        <v>#VALUE!</v>
      </c>
      <c r="M23" s="11" t="e">
        <f>'VCR Balassa'!M23-VRI!M23</f>
        <v>#VALUE!</v>
      </c>
      <c r="N23" s="11" t="e">
        <f>'VCR Balassa'!N23-VRI!N23</f>
        <v>#VALUE!</v>
      </c>
    </row>
    <row r="24" spans="1:14" x14ac:dyDescent="0.2">
      <c r="A24" s="40" t="s">
        <v>20</v>
      </c>
      <c r="B24" s="11" t="s">
        <v>2</v>
      </c>
      <c r="C24" s="11"/>
      <c r="D24" s="11">
        <f>'VCR Balassa'!D24-VRI!D24</f>
        <v>-0.4252889492336962</v>
      </c>
      <c r="E24" s="11">
        <f>'VCR Balassa'!E24-VRI!E24</f>
        <v>-0.273075071599715</v>
      </c>
      <c r="F24" s="11">
        <f>'VCR Balassa'!F24-VRI!F24</f>
        <v>-0.26018341059550609</v>
      </c>
      <c r="G24" s="11">
        <f>'VCR Balassa'!G24-VRI!G24</f>
        <v>-3.8683363372276736E-2</v>
      </c>
      <c r="H24" s="11">
        <f>'VCR Balassa'!H24-VRI!H24</f>
        <v>-0.16851391160474227</v>
      </c>
      <c r="I24" s="11">
        <f>'VCR Balassa'!I24-VRI!I24</f>
        <v>0.23513409959928921</v>
      </c>
      <c r="J24" s="11">
        <f>'VCR Balassa'!J24-VRI!J24</f>
        <v>-1.8093704170347724E-2</v>
      </c>
      <c r="K24" s="11">
        <f>'VCR Balassa'!K24-VRI!K24</f>
        <v>0.26543851670724561</v>
      </c>
      <c r="L24" s="11">
        <f>'VCR Balassa'!L24-VRI!L24</f>
        <v>0.26494909478078554</v>
      </c>
      <c r="M24" s="11">
        <f>'VCR Balassa'!M24-VRI!M24</f>
        <v>0.10112693463143829</v>
      </c>
      <c r="N24" s="11">
        <f>'VCR Balassa'!N24-VRI!N24</f>
        <v>7.7934939935797587E-4</v>
      </c>
    </row>
    <row r="25" spans="1:14" x14ac:dyDescent="0.2">
      <c r="A25" s="40"/>
      <c r="B25" s="11" t="s">
        <v>3</v>
      </c>
      <c r="C25" s="11"/>
      <c r="D25" s="11">
        <f>'VCR Balassa'!D25-VRI!D25</f>
        <v>0.74503743766281083</v>
      </c>
      <c r="E25" s="11">
        <f>'VCR Balassa'!E25-VRI!E25</f>
        <v>0.74619239986157759</v>
      </c>
      <c r="F25" s="11">
        <f>'VCR Balassa'!F25-VRI!F25</f>
        <v>0.93086266382926541</v>
      </c>
      <c r="G25" s="11">
        <f>'VCR Balassa'!G25-VRI!G25</f>
        <v>0.96067077789818045</v>
      </c>
      <c r="H25" s="11">
        <f>'VCR Balassa'!H25-VRI!H25</f>
        <v>0.96728930688043646</v>
      </c>
      <c r="I25" s="11">
        <f>'VCR Balassa'!I25-VRI!I25</f>
        <v>1.0888992338268375</v>
      </c>
      <c r="J25" s="11">
        <f>'VCR Balassa'!J25-VRI!J25</f>
        <v>0.87850673951739822</v>
      </c>
      <c r="K25" s="11">
        <f>'VCR Balassa'!K25-VRI!K25</f>
        <v>0.74761724754918557</v>
      </c>
      <c r="L25" s="11">
        <f>'VCR Balassa'!L25-VRI!L25</f>
        <v>0.85591783732942606</v>
      </c>
      <c r="M25" s="11">
        <f>'VCR Balassa'!M25-VRI!M25</f>
        <v>0.87346212956713853</v>
      </c>
      <c r="N25" s="11">
        <f>'VCR Balassa'!N25-VRI!N25</f>
        <v>0.8663867899251696</v>
      </c>
    </row>
    <row r="26" spans="1:14" x14ac:dyDescent="0.2">
      <c r="A26" s="40"/>
      <c r="B26" s="11" t="s">
        <v>4</v>
      </c>
      <c r="C26" s="11"/>
      <c r="D26" s="11">
        <f>'VCR Balassa'!D26-VRI!D26</f>
        <v>-0.39647304878357187</v>
      </c>
      <c r="E26" s="11">
        <f>'VCR Balassa'!E26-VRI!E26</f>
        <v>-0.43160254990218022</v>
      </c>
      <c r="F26" s="11">
        <f>'VCR Balassa'!F26-VRI!F26</f>
        <v>-0.28900950254157898</v>
      </c>
      <c r="G26" s="11">
        <f>'VCR Balassa'!G26-VRI!G26</f>
        <v>-0.41844919289303911</v>
      </c>
      <c r="H26" s="11">
        <f>'VCR Balassa'!H26-VRI!H26</f>
        <v>-0.45230173682638669</v>
      </c>
      <c r="I26" s="11">
        <f>'VCR Balassa'!I26-VRI!I26</f>
        <v>-0.39702372382625428</v>
      </c>
      <c r="J26" s="11">
        <f>'VCR Balassa'!J26-VRI!J26</f>
        <v>-0.4459401340171722</v>
      </c>
      <c r="K26" s="11">
        <f>'VCR Balassa'!K26-VRI!K26</f>
        <v>-0.52425440661934342</v>
      </c>
      <c r="L26" s="11">
        <f>'VCR Balassa'!L26-VRI!L26</f>
        <v>-0.46088983993983096</v>
      </c>
      <c r="M26" s="11">
        <f>'VCR Balassa'!M26-VRI!M26</f>
        <v>-0.40721548211561037</v>
      </c>
      <c r="N26" s="11">
        <f>'VCR Balassa'!N26-VRI!N26</f>
        <v>-0.37932355007096219</v>
      </c>
    </row>
    <row r="27" spans="1:14" x14ac:dyDescent="0.2">
      <c r="A27" s="40"/>
      <c r="B27" s="11" t="s">
        <v>5</v>
      </c>
      <c r="C27" s="11"/>
      <c r="D27" s="11" t="e">
        <f>'VCR Balassa'!D27-VRI!D27</f>
        <v>#VALUE!</v>
      </c>
      <c r="E27" s="11" t="e">
        <f>'VCR Balassa'!E27-VRI!E27</f>
        <v>#VALUE!</v>
      </c>
      <c r="F27" s="11" t="e">
        <f>'VCR Balassa'!F27-VRI!F27</f>
        <v>#VALUE!</v>
      </c>
      <c r="G27" s="11" t="e">
        <f>'VCR Balassa'!G27-VRI!G27</f>
        <v>#VALUE!</v>
      </c>
      <c r="H27" s="11" t="e">
        <f>'VCR Balassa'!H27-VRI!H27</f>
        <v>#VALUE!</v>
      </c>
      <c r="I27" s="11" t="e">
        <f>'VCR Balassa'!I27-VRI!I27</f>
        <v>#VALUE!</v>
      </c>
      <c r="J27" s="11" t="e">
        <f>'VCR Balassa'!J27-VRI!J27</f>
        <v>#VALUE!</v>
      </c>
      <c r="K27" s="11" t="e">
        <f>'VCR Balassa'!K27-VRI!K27</f>
        <v>#VALUE!</v>
      </c>
      <c r="L27" s="11" t="e">
        <f>'VCR Balassa'!L27-VRI!L27</f>
        <v>#VALUE!</v>
      </c>
      <c r="M27" s="11" t="e">
        <f>'VCR Balassa'!M27-VRI!M27</f>
        <v>#VALUE!</v>
      </c>
      <c r="N27" s="11" t="e">
        <f>'VCR Balassa'!N27-VRI!N27</f>
        <v>#VALUE!</v>
      </c>
    </row>
    <row r="28" spans="1:14" x14ac:dyDescent="0.2">
      <c r="A28" s="40"/>
      <c r="B28" s="11" t="s">
        <v>6</v>
      </c>
      <c r="C28" s="11"/>
      <c r="D28" s="11">
        <f>'VCR Balassa'!D28-VRI!D28</f>
        <v>-1.3835297354284923</v>
      </c>
      <c r="E28" s="11">
        <f>'VCR Balassa'!E28-VRI!E28</f>
        <v>-1.5124760193431275</v>
      </c>
      <c r="F28" s="11">
        <f>'VCR Balassa'!F28-VRI!F28</f>
        <v>-1.2847005355744703</v>
      </c>
      <c r="G28" s="11">
        <f>'VCR Balassa'!G28-VRI!G28</f>
        <v>-1.1213644797109299</v>
      </c>
      <c r="H28" s="11">
        <f>'VCR Balassa'!H28-VRI!H28</f>
        <v>-1.3510365870938883</v>
      </c>
      <c r="I28" s="11">
        <f>'VCR Balassa'!I28-VRI!I28</f>
        <v>-1.2700363893347084</v>
      </c>
      <c r="J28" s="11">
        <f>'VCR Balassa'!J28-VRI!J28</f>
        <v>-1.5698531599306333</v>
      </c>
      <c r="K28" s="11">
        <f>'VCR Balassa'!K28-VRI!K28</f>
        <v>-1.5693109719511498</v>
      </c>
      <c r="L28" s="11">
        <f>'VCR Balassa'!L28-VRI!L28</f>
        <v>-1.2943587846096911</v>
      </c>
      <c r="M28" s="11">
        <f>'VCR Balassa'!M28-VRI!M28</f>
        <v>-1.2606839146661939</v>
      </c>
      <c r="N28" s="11">
        <f>'VCR Balassa'!N28-VRI!N28</f>
        <v>-1.2434304193673025</v>
      </c>
    </row>
    <row r="29" spans="1:14" x14ac:dyDescent="0.2">
      <c r="A29" s="40"/>
      <c r="B29" s="11" t="s">
        <v>7</v>
      </c>
      <c r="C29" s="11"/>
      <c r="D29" s="11">
        <f>'VCR Balassa'!D29-VRI!D29</f>
        <v>-1.2094331150292068</v>
      </c>
      <c r="E29" s="11">
        <f>'VCR Balassa'!E29-VRI!E29</f>
        <v>-0.93525095774561384</v>
      </c>
      <c r="F29" s="11">
        <f>'VCR Balassa'!F29-VRI!F29</f>
        <v>-1.0074735861537301</v>
      </c>
      <c r="G29" s="11">
        <f>'VCR Balassa'!G29-VRI!G29</f>
        <v>-1.6158190816138012</v>
      </c>
      <c r="H29" s="11">
        <f>'VCR Balassa'!H29-VRI!H29</f>
        <v>-1.4580298764619364</v>
      </c>
      <c r="I29" s="11">
        <f>'VCR Balassa'!I29-VRI!I29</f>
        <v>-1.2108751341253974</v>
      </c>
      <c r="J29" s="11">
        <f>'VCR Balassa'!J29-VRI!J29</f>
        <v>-1.4091495662858631</v>
      </c>
      <c r="K29" s="11">
        <f>'VCR Balassa'!K29-VRI!K29</f>
        <v>-1.3043665380526215</v>
      </c>
      <c r="L29" s="11">
        <f>'VCR Balassa'!L29-VRI!L29</f>
        <v>-1.3629272158053654</v>
      </c>
      <c r="M29" s="11">
        <f>'VCR Balassa'!M29-VRI!M29</f>
        <v>-1.4057646563502233</v>
      </c>
      <c r="N29" s="11">
        <f>'VCR Balassa'!N29-VRI!N29</f>
        <v>-1.0656676129981266</v>
      </c>
    </row>
    <row r="30" spans="1:14" x14ac:dyDescent="0.2">
      <c r="A30" s="40"/>
      <c r="B30" s="11" t="s">
        <v>8</v>
      </c>
      <c r="C30" s="11"/>
      <c r="D30" s="11">
        <f>'VCR Balassa'!D30-VRI!D30</f>
        <v>-0.40229776288837527</v>
      </c>
      <c r="E30" s="11">
        <f>'VCR Balassa'!E30-VRI!E30</f>
        <v>-0.56042852792612241</v>
      </c>
      <c r="F30" s="11">
        <f>'VCR Balassa'!F30-VRI!F30</f>
        <v>-0.46385275473124615</v>
      </c>
      <c r="G30" s="11">
        <f>'VCR Balassa'!G30-VRI!G30</f>
        <v>-0.45077625776178665</v>
      </c>
      <c r="H30" s="11">
        <f>'VCR Balassa'!H30-VRI!H30</f>
        <v>-0.44328246313752062</v>
      </c>
      <c r="I30" s="11">
        <f>'VCR Balassa'!I30-VRI!I30</f>
        <v>-0.38039757011684805</v>
      </c>
      <c r="J30" s="11">
        <f>'VCR Balassa'!J30-VRI!J30</f>
        <v>-0.45659319277705757</v>
      </c>
      <c r="K30" s="11">
        <f>'VCR Balassa'!K30-VRI!K30</f>
        <v>-0.51910324119960516</v>
      </c>
      <c r="L30" s="11">
        <f>'VCR Balassa'!L30-VRI!L30</f>
        <v>-0.3977670664329005</v>
      </c>
      <c r="M30" s="11">
        <f>'VCR Balassa'!M30-VRI!M30</f>
        <v>-0.40825874398455947</v>
      </c>
      <c r="N30" s="11">
        <f>'VCR Balassa'!N30-VRI!N30</f>
        <v>-0.40491024837975209</v>
      </c>
    </row>
    <row r="31" spans="1:14" x14ac:dyDescent="0.2">
      <c r="A31" s="40"/>
      <c r="B31" s="11" t="s">
        <v>9</v>
      </c>
      <c r="C31" s="11"/>
      <c r="D31" s="11">
        <f>'VCR Balassa'!D31-VRI!D31</f>
        <v>-0.37968817948796696</v>
      </c>
      <c r="E31" s="11">
        <f>'VCR Balassa'!E31-VRI!E31</f>
        <v>-6.1597806266157296E-2</v>
      </c>
      <c r="F31" s="11">
        <f>'VCR Balassa'!F31-VRI!F31</f>
        <v>-6.7400277771034522E-2</v>
      </c>
      <c r="G31" s="11">
        <f>'VCR Balassa'!G31-VRI!G31</f>
        <v>-0.16686286331600253</v>
      </c>
      <c r="H31" s="11">
        <f>'VCR Balassa'!H31-VRI!H31</f>
        <v>-0.15726726746574538</v>
      </c>
      <c r="I31" s="11">
        <f>'VCR Balassa'!I31-VRI!I31</f>
        <v>-7.2595985258958162E-2</v>
      </c>
      <c r="J31" s="11">
        <f>'VCR Balassa'!J31-VRI!J31</f>
        <v>-0.15676933134063964</v>
      </c>
      <c r="K31" s="11">
        <f>'VCR Balassa'!K31-VRI!K31</f>
        <v>-0.49081747630760231</v>
      </c>
      <c r="L31" s="11">
        <f>'VCR Balassa'!L31-VRI!L31</f>
        <v>-0.3716731054515115</v>
      </c>
      <c r="M31" s="11">
        <f>'VCR Balassa'!M31-VRI!M31</f>
        <v>-0.49863067577469189</v>
      </c>
      <c r="N31" s="11">
        <f>'VCR Balassa'!N31-VRI!N31</f>
        <v>-0.62830114470024823</v>
      </c>
    </row>
    <row r="32" spans="1:14" x14ac:dyDescent="0.2">
      <c r="A32" s="40"/>
      <c r="B32" s="11" t="s">
        <v>10</v>
      </c>
      <c r="C32" s="11"/>
      <c r="D32" s="11">
        <f>'VCR Balassa'!D32-VRI!D32</f>
        <v>-0.24624347011965653</v>
      </c>
      <c r="E32" s="11">
        <f>'VCR Balassa'!E32-VRI!E32</f>
        <v>-0.39438306315869037</v>
      </c>
      <c r="F32" s="11">
        <f>'VCR Balassa'!F32-VRI!F32</f>
        <v>-0.13349937039036919</v>
      </c>
      <c r="G32" s="11">
        <f>'VCR Balassa'!G32-VRI!G32</f>
        <v>-0.33583817344788014</v>
      </c>
      <c r="H32" s="11">
        <f>'VCR Balassa'!H32-VRI!H32</f>
        <v>-0.40406273692724648</v>
      </c>
      <c r="I32" s="11">
        <f>'VCR Balassa'!I32-VRI!I32</f>
        <v>-0.35074550498852908</v>
      </c>
      <c r="J32" s="11">
        <f>'VCR Balassa'!J32-VRI!J32</f>
        <v>-0.29633819060282929</v>
      </c>
      <c r="K32" s="11">
        <f>'VCR Balassa'!K32-VRI!K32</f>
        <v>-0.39932506981223603</v>
      </c>
      <c r="L32" s="11">
        <f>'VCR Balassa'!L32-VRI!L32</f>
        <v>-0.30418473637179899</v>
      </c>
      <c r="M32" s="11">
        <f>'VCR Balassa'!M32-VRI!M32</f>
        <v>-0.17570875260359853</v>
      </c>
      <c r="N32" s="11">
        <f>'VCR Balassa'!N32-VRI!N32</f>
        <v>-0.1354475847551489</v>
      </c>
    </row>
    <row r="33" spans="1:14" x14ac:dyDescent="0.2">
      <c r="A33" s="40"/>
      <c r="B33" s="11" t="s">
        <v>11</v>
      </c>
      <c r="C33" s="11"/>
      <c r="D33" s="11">
        <f>'VCR Balassa'!D33-VRI!D33</f>
        <v>0.24565378824830875</v>
      </c>
      <c r="E33" s="11">
        <f>'VCR Balassa'!E33-VRI!E33</f>
        <v>0.22653827443447683</v>
      </c>
      <c r="F33" s="11">
        <f>'VCR Balassa'!F33-VRI!F33</f>
        <v>0.50288680612595182</v>
      </c>
      <c r="G33" s="11">
        <f>'VCR Balassa'!G33-VRI!G33</f>
        <v>0.28734883388577592</v>
      </c>
      <c r="H33" s="11">
        <f>'VCR Balassa'!H33-VRI!H33</f>
        <v>0.49381980359758559</v>
      </c>
      <c r="I33" s="11">
        <f>'VCR Balassa'!I33-VRI!I33</f>
        <v>0.4848802222485239</v>
      </c>
      <c r="J33" s="11">
        <f>'VCR Balassa'!J33-VRI!J33</f>
        <v>0.46002469727694739</v>
      </c>
      <c r="K33" s="11">
        <f>'VCR Balassa'!K33-VRI!K33</f>
        <v>1.3932642743662806</v>
      </c>
      <c r="L33" s="11">
        <f>'VCR Balassa'!L33-VRI!L33</f>
        <v>0.52135251296479479</v>
      </c>
      <c r="M33" s="11">
        <f>'VCR Balassa'!M33-VRI!M33</f>
        <v>0.80167978133034257</v>
      </c>
      <c r="N33" s="11">
        <f>'VCR Balassa'!N33-VRI!N33</f>
        <v>0.87256686969391239</v>
      </c>
    </row>
    <row r="34" spans="1:14" x14ac:dyDescent="0.2">
      <c r="A34" s="40"/>
      <c r="B34" s="11" t="s">
        <v>12</v>
      </c>
      <c r="C34" s="11"/>
      <c r="D34" s="11">
        <f>'VCR Balassa'!D34-VRI!D34</f>
        <v>0.59220223923546889</v>
      </c>
      <c r="E34" s="11">
        <f>'VCR Balassa'!E34-VRI!E34</f>
        <v>0.62159739068916109</v>
      </c>
      <c r="F34" s="11">
        <f>'VCR Balassa'!F34-VRI!F34</f>
        <v>0.64744086759288655</v>
      </c>
      <c r="G34" s="11">
        <f>'VCR Balassa'!G34-VRI!G34</f>
        <v>0.7582108919741094</v>
      </c>
      <c r="H34" s="11">
        <f>'VCR Balassa'!H34-VRI!H34</f>
        <v>0.64480334864124522</v>
      </c>
      <c r="I34" s="11">
        <f>'VCR Balassa'!I34-VRI!I34</f>
        <v>0.6172998704216397</v>
      </c>
      <c r="J34" s="11">
        <f>'VCR Balassa'!J34-VRI!J34</f>
        <v>0.40301896641218699</v>
      </c>
      <c r="K34" s="11">
        <f>'VCR Balassa'!K34-VRI!K34</f>
        <v>0.38368244016541136</v>
      </c>
      <c r="L34" s="11">
        <f>'VCR Balassa'!L34-VRI!L34</f>
        <v>0.27614417816883102</v>
      </c>
      <c r="M34" s="11">
        <f>'VCR Balassa'!M34-VRI!M34</f>
        <v>0.3576185960534275</v>
      </c>
      <c r="N34" s="11">
        <f>'VCR Balassa'!N34-VRI!N34</f>
        <v>1.4866686534541484E-3</v>
      </c>
    </row>
    <row r="35" spans="1:14" x14ac:dyDescent="0.2">
      <c r="A35" s="40" t="s">
        <v>17</v>
      </c>
      <c r="B35" s="11" t="s">
        <v>2</v>
      </c>
      <c r="C35" s="11"/>
      <c r="D35" s="11">
        <f>'VCR Balassa'!D35-VRI!D35</f>
        <v>-1.1509444335999701</v>
      </c>
      <c r="E35" s="11">
        <f>'VCR Balassa'!E35-VRI!E35</f>
        <v>-1.1416131740623734</v>
      </c>
      <c r="F35" s="11">
        <f>'VCR Balassa'!F35-VRI!F35</f>
        <v>-0.8865946570865304</v>
      </c>
      <c r="G35" s="11">
        <f>'VCR Balassa'!G35-VRI!G35</f>
        <v>-1.0983750418517633</v>
      </c>
      <c r="H35" s="11">
        <f>'VCR Balassa'!H35-VRI!H35</f>
        <v>-1.2931750308579335</v>
      </c>
      <c r="I35" s="11">
        <f>'VCR Balassa'!I35-VRI!I35</f>
        <v>-1.3240120243214635</v>
      </c>
      <c r="J35" s="11">
        <f>'VCR Balassa'!J35-VRI!J35</f>
        <v>-1.3178174223337906</v>
      </c>
      <c r="K35" s="11">
        <f>'VCR Balassa'!K35-VRI!K35</f>
        <v>-1.3214224267628594</v>
      </c>
      <c r="L35" s="11">
        <f>'VCR Balassa'!L35-VRI!L35</f>
        <v>-1.2998045344496143</v>
      </c>
      <c r="M35" s="11">
        <f>'VCR Balassa'!M35-VRI!M35</f>
        <v>-1.3320333131136928</v>
      </c>
      <c r="N35" s="11">
        <f>'VCR Balassa'!N35-VRI!N35</f>
        <v>-1.3303347014159754</v>
      </c>
    </row>
    <row r="36" spans="1:14" x14ac:dyDescent="0.2">
      <c r="A36" s="40"/>
      <c r="B36" s="11" t="s">
        <v>3</v>
      </c>
      <c r="C36" s="11"/>
      <c r="D36" s="11">
        <f>'VCR Balassa'!D36-VRI!D36</f>
        <v>0.79417578701919833</v>
      </c>
      <c r="E36" s="11">
        <f>'VCR Balassa'!E36-VRI!E36</f>
        <v>0.73315327008654951</v>
      </c>
      <c r="F36" s="11">
        <f>'VCR Balassa'!F36-VRI!F36</f>
        <v>0.94995250338136583</v>
      </c>
      <c r="G36" s="11">
        <f>'VCR Balassa'!G36-VRI!G36</f>
        <v>0.94241237070865846</v>
      </c>
      <c r="H36" s="11">
        <f>'VCR Balassa'!H36-VRI!H36</f>
        <v>0.83381617194030544</v>
      </c>
      <c r="I36" s="11">
        <f>'VCR Balassa'!I36-VRI!I36</f>
        <v>0.78925080801735448</v>
      </c>
      <c r="J36" s="11">
        <f>'VCR Balassa'!J36-VRI!J36</f>
        <v>0.82047425718383604</v>
      </c>
      <c r="K36" s="11">
        <f>'VCR Balassa'!K36-VRI!K36</f>
        <v>0.91662407409372881</v>
      </c>
      <c r="L36" s="11">
        <f>'VCR Balassa'!L36-VRI!L36</f>
        <v>1.0300679185196147</v>
      </c>
      <c r="M36" s="11">
        <f>'VCR Balassa'!M36-VRI!M36</f>
        <v>1.0291815954367287</v>
      </c>
      <c r="N36" s="11">
        <f>'VCR Balassa'!N36-VRI!N36</f>
        <v>1.0194893271102392</v>
      </c>
    </row>
    <row r="37" spans="1:14" x14ac:dyDescent="0.2">
      <c r="A37" s="40"/>
      <c r="B37" s="11" t="s">
        <v>4</v>
      </c>
      <c r="C37" s="11"/>
      <c r="D37" s="11">
        <f>'VCR Balassa'!D37-VRI!D37</f>
        <v>-0.3481654903107565</v>
      </c>
      <c r="E37" s="11">
        <f>'VCR Balassa'!E37-VRI!E37</f>
        <v>-0.23302631630207282</v>
      </c>
      <c r="F37" s="11">
        <f>'VCR Balassa'!F37-VRI!F37</f>
        <v>-0.20137451827120056</v>
      </c>
      <c r="G37" s="11">
        <f>'VCR Balassa'!G37-VRI!G37</f>
        <v>-0.14943938741416629</v>
      </c>
      <c r="H37" s="11">
        <f>'VCR Balassa'!H37-VRI!H37</f>
        <v>-5.7370745643601562E-2</v>
      </c>
      <c r="I37" s="11">
        <f>'VCR Balassa'!I37-VRI!I37</f>
        <v>-2.5082071229361569E-2</v>
      </c>
      <c r="J37" s="11">
        <f>'VCR Balassa'!J37-VRI!J37</f>
        <v>-2.6806993226652587E-2</v>
      </c>
      <c r="K37" s="11">
        <f>'VCR Balassa'!K37-VRI!K37</f>
        <v>-6.6221431565242406E-2</v>
      </c>
      <c r="L37" s="11">
        <f>'VCR Balassa'!L37-VRI!L37</f>
        <v>-5.0330442487399485E-2</v>
      </c>
      <c r="M37" s="11">
        <f>'VCR Balassa'!M37-VRI!M37</f>
        <v>-1.9352042263965252E-2</v>
      </c>
      <c r="N37" s="11">
        <f>'VCR Balassa'!N37-VRI!N37</f>
        <v>-7.2403889163164536E-2</v>
      </c>
    </row>
    <row r="38" spans="1:14" x14ac:dyDescent="0.2">
      <c r="A38" s="40"/>
      <c r="B38" s="11" t="s">
        <v>5</v>
      </c>
      <c r="C38" s="11"/>
      <c r="D38" s="11" t="e">
        <f>'VCR Balassa'!D38-VRI!D38</f>
        <v>#VALUE!</v>
      </c>
      <c r="E38" s="11" t="e">
        <f>'VCR Balassa'!E38-VRI!E38</f>
        <v>#VALUE!</v>
      </c>
      <c r="F38" s="11" t="e">
        <f>'VCR Balassa'!F38-VRI!F38</f>
        <v>#VALUE!</v>
      </c>
      <c r="G38" s="11" t="e">
        <f>'VCR Balassa'!G38-VRI!G38</f>
        <v>#VALUE!</v>
      </c>
      <c r="H38" s="11" t="e">
        <f>'VCR Balassa'!H38-VRI!H38</f>
        <v>#VALUE!</v>
      </c>
      <c r="I38" s="11" t="e">
        <f>'VCR Balassa'!I38-VRI!I38</f>
        <v>#VALUE!</v>
      </c>
      <c r="J38" s="11" t="e">
        <f>'VCR Balassa'!J38-VRI!J38</f>
        <v>#VALUE!</v>
      </c>
      <c r="K38" s="11" t="e">
        <f>'VCR Balassa'!K38-VRI!K38</f>
        <v>#VALUE!</v>
      </c>
      <c r="L38" s="11" t="e">
        <f>'VCR Balassa'!L38-VRI!L38</f>
        <v>#VALUE!</v>
      </c>
      <c r="M38" s="11" t="e">
        <f>'VCR Balassa'!M38-VRI!M38</f>
        <v>#VALUE!</v>
      </c>
      <c r="N38" s="11" t="e">
        <f>'VCR Balassa'!N38-VRI!N38</f>
        <v>#VALUE!</v>
      </c>
    </row>
    <row r="39" spans="1:14" x14ac:dyDescent="0.2">
      <c r="A39" s="40"/>
      <c r="B39" s="11" t="s">
        <v>6</v>
      </c>
      <c r="C39" s="11"/>
      <c r="D39" s="11">
        <f>'VCR Balassa'!D39-VRI!D39</f>
        <v>-1.5807486378282611</v>
      </c>
      <c r="E39" s="11">
        <f>'VCR Balassa'!E39-VRI!E39</f>
        <v>-1.4745441714821348</v>
      </c>
      <c r="F39" s="11">
        <f>'VCR Balassa'!F39-VRI!F39</f>
        <v>-1.6732885969562563</v>
      </c>
      <c r="G39" s="11">
        <f>'VCR Balassa'!G39-VRI!G39</f>
        <v>-1.6072800937511769</v>
      </c>
      <c r="H39" s="11">
        <f>'VCR Balassa'!H39-VRI!H39</f>
        <v>-1.4433296955425987</v>
      </c>
      <c r="I39" s="11">
        <f>'VCR Balassa'!I39-VRI!I39</f>
        <v>-1.4279029114582977</v>
      </c>
      <c r="J39" s="11">
        <f>'VCR Balassa'!J39-VRI!J39</f>
        <v>-1.270797703643697</v>
      </c>
      <c r="K39" s="11">
        <f>'VCR Balassa'!K39-VRI!K39</f>
        <v>-1.6833030951469312</v>
      </c>
      <c r="L39" s="11">
        <f>'VCR Balassa'!L39-VRI!L39</f>
        <v>-1.6687686587350929</v>
      </c>
      <c r="M39" s="11">
        <f>'VCR Balassa'!M39-VRI!M39</f>
        <v>-1.7154481400327717</v>
      </c>
      <c r="N39" s="11" t="e">
        <f>'VCR Balassa'!N39-VRI!N39</f>
        <v>#VALUE!</v>
      </c>
    </row>
    <row r="40" spans="1:14" x14ac:dyDescent="0.2">
      <c r="A40" s="40"/>
      <c r="B40" s="11" t="s">
        <v>7</v>
      </c>
      <c r="C40" s="11"/>
      <c r="D40" s="11">
        <f>'VCR Balassa'!D40-VRI!D40</f>
        <v>-2.1124687636384896</v>
      </c>
      <c r="E40" s="11">
        <f>'VCR Balassa'!E40-VRI!E40</f>
        <v>-1.8236629295189781</v>
      </c>
      <c r="F40" s="11">
        <f>'VCR Balassa'!F40-VRI!F40</f>
        <v>-1.4801455929035443</v>
      </c>
      <c r="G40" s="11">
        <f>'VCR Balassa'!G40-VRI!G40</f>
        <v>-1.2928157299540552</v>
      </c>
      <c r="H40" s="11">
        <f>'VCR Balassa'!H40-VRI!H40</f>
        <v>-0.97979335544906943</v>
      </c>
      <c r="I40" s="11">
        <f>'VCR Balassa'!I40-VRI!I40</f>
        <v>-1.052430362480038</v>
      </c>
      <c r="J40" s="11">
        <f>'VCR Balassa'!J40-VRI!J40</f>
        <v>-1.178077140753127</v>
      </c>
      <c r="K40" s="11">
        <f>'VCR Balassa'!K40-VRI!K40</f>
        <v>-1.3420186038762127</v>
      </c>
      <c r="L40" s="11">
        <f>'VCR Balassa'!L40-VRI!L40</f>
        <v>-1.3771508084116526</v>
      </c>
      <c r="M40" s="11">
        <f>'VCR Balassa'!M40-VRI!M40</f>
        <v>-1.3242964815198115</v>
      </c>
      <c r="N40" s="11">
        <f>'VCR Balassa'!N40-VRI!N40</f>
        <v>-1.3872031762497137</v>
      </c>
    </row>
    <row r="41" spans="1:14" x14ac:dyDescent="0.2">
      <c r="A41" s="40"/>
      <c r="B41" s="11" t="s">
        <v>8</v>
      </c>
      <c r="C41" s="11"/>
      <c r="D41" s="11">
        <f>'VCR Balassa'!D41-VRI!D41</f>
        <v>-1.1325394159353133</v>
      </c>
      <c r="E41" s="11">
        <f>'VCR Balassa'!E41-VRI!E41</f>
        <v>-0.62744541882194504</v>
      </c>
      <c r="F41" s="11" t="e">
        <f>'VCR Balassa'!F41-VRI!F41</f>
        <v>#VALUE!</v>
      </c>
      <c r="G41" s="11" t="e">
        <f>'VCR Balassa'!G41-VRI!G41</f>
        <v>#VALUE!</v>
      </c>
      <c r="H41" s="11" t="e">
        <f>'VCR Balassa'!H41-VRI!H41</f>
        <v>#VALUE!</v>
      </c>
      <c r="I41" s="11" t="e">
        <f>'VCR Balassa'!I41-VRI!I41</f>
        <v>#VALUE!</v>
      </c>
      <c r="J41" s="11">
        <f>'VCR Balassa'!J41-VRI!J41</f>
        <v>-2.2269800401340745</v>
      </c>
      <c r="K41" s="11">
        <f>'VCR Balassa'!K41-VRI!K41</f>
        <v>-2.4690278215098833</v>
      </c>
      <c r="L41" s="11" t="e">
        <f>'VCR Balassa'!L41-VRI!L41</f>
        <v>#VALUE!</v>
      </c>
      <c r="M41" s="11" t="e">
        <f>'VCR Balassa'!M41-VRI!M41</f>
        <v>#VALUE!</v>
      </c>
      <c r="N41" s="11" t="e">
        <f>'VCR Balassa'!N41-VRI!N41</f>
        <v>#VALUE!</v>
      </c>
    </row>
    <row r="42" spans="1:14" x14ac:dyDescent="0.2">
      <c r="A42" s="40"/>
      <c r="B42" s="11" t="s">
        <v>9</v>
      </c>
      <c r="C42" s="11"/>
      <c r="D42" s="11">
        <f>'VCR Balassa'!D42-VRI!D42</f>
        <v>-0.95133272693594317</v>
      </c>
      <c r="E42" s="11">
        <f>'VCR Balassa'!E42-VRI!E42</f>
        <v>-0.83404618178560219</v>
      </c>
      <c r="F42" s="11">
        <f>'VCR Balassa'!F42-VRI!F42</f>
        <v>-0.85315812171904171</v>
      </c>
      <c r="G42" s="11">
        <f>'VCR Balassa'!G42-VRI!G42</f>
        <v>-1.0170681386016669</v>
      </c>
      <c r="H42" s="11">
        <f>'VCR Balassa'!H42-VRI!H42</f>
        <v>-0.34943426659146226</v>
      </c>
      <c r="I42" s="11">
        <f>'VCR Balassa'!I42-VRI!I42</f>
        <v>-0.3686244251261579</v>
      </c>
      <c r="J42" s="11">
        <f>'VCR Balassa'!J42-VRI!J42</f>
        <v>-0.23534276230929829</v>
      </c>
      <c r="K42" s="11">
        <f>'VCR Balassa'!K42-VRI!K42</f>
        <v>-0.17884385784906942</v>
      </c>
      <c r="L42" s="11">
        <f>'VCR Balassa'!L42-VRI!L42</f>
        <v>-0.1075218084664662</v>
      </c>
      <c r="M42" s="11">
        <f>'VCR Balassa'!M42-VRI!M42</f>
        <v>0.13615276116453656</v>
      </c>
      <c r="N42" s="11">
        <f>'VCR Balassa'!N42-VRI!N42</f>
        <v>0.17713645565885594</v>
      </c>
    </row>
    <row r="43" spans="1:14" x14ac:dyDescent="0.2">
      <c r="A43" s="40"/>
      <c r="B43" s="11" t="s">
        <v>10</v>
      </c>
      <c r="C43" s="11"/>
      <c r="D43" s="11">
        <f>'VCR Balassa'!D43-VRI!D43</f>
        <v>0.56389232578768911</v>
      </c>
      <c r="E43" s="11">
        <f>'VCR Balassa'!E43-VRI!E43</f>
        <v>0.5972683830003167</v>
      </c>
      <c r="F43" s="11">
        <f>'VCR Balassa'!F43-VRI!F43</f>
        <v>0.63893984165522166</v>
      </c>
      <c r="G43" s="11">
        <f>'VCR Balassa'!G43-VRI!G43</f>
        <v>0.90985225109888668</v>
      </c>
      <c r="H43" s="11">
        <f>'VCR Balassa'!H43-VRI!H43</f>
        <v>0.83985525479318213</v>
      </c>
      <c r="I43" s="11">
        <f>'VCR Balassa'!I43-VRI!I43</f>
        <v>1.0934348716737441</v>
      </c>
      <c r="J43" s="11">
        <f>'VCR Balassa'!J43-VRI!J43</f>
        <v>1.1305361430316265</v>
      </c>
      <c r="K43" s="11">
        <f>'VCR Balassa'!K43-VRI!K43</f>
        <v>1.2298604726072606</v>
      </c>
      <c r="L43" s="11">
        <f>'VCR Balassa'!L43-VRI!L43</f>
        <v>1.282293476759168</v>
      </c>
      <c r="M43" s="11">
        <f>'VCR Balassa'!M43-VRI!M43</f>
        <v>1.3317409672094067</v>
      </c>
      <c r="N43" s="11">
        <f>'VCR Balassa'!N43-VRI!N43</f>
        <v>1.2918991290308539</v>
      </c>
    </row>
    <row r="44" spans="1:14" x14ac:dyDescent="0.2">
      <c r="A44" s="40"/>
      <c r="B44" s="11" t="s">
        <v>11</v>
      </c>
      <c r="C44" s="11"/>
      <c r="D44" s="11">
        <f>'VCR Balassa'!D44-VRI!D44</f>
        <v>-3.6194506256610379E-3</v>
      </c>
      <c r="E44" s="11">
        <f>'VCR Balassa'!E44-VRI!E44</f>
        <v>-2.9435123088746339E-3</v>
      </c>
      <c r="F44" s="11">
        <f>'VCR Balassa'!F44-VRI!F44</f>
        <v>-4.015168616372411E-3</v>
      </c>
      <c r="G44" s="11">
        <f>'VCR Balassa'!G44-VRI!G44</f>
        <v>-9.9959730619264192E-2</v>
      </c>
      <c r="H44" s="11">
        <f>'VCR Balassa'!H44-VRI!H44</f>
        <v>-0.12773944554725392</v>
      </c>
      <c r="I44" s="11">
        <f>'VCR Balassa'!I44-VRI!I44</f>
        <v>-0.36362306206230399</v>
      </c>
      <c r="J44" s="11">
        <f>'VCR Balassa'!J44-VRI!J44</f>
        <v>-0.10994272073676703</v>
      </c>
      <c r="K44" s="11">
        <f>'VCR Balassa'!K44-VRI!K44</f>
        <v>-8.5475241469500501E-2</v>
      </c>
      <c r="L44" s="11">
        <f>'VCR Balassa'!L44-VRI!L44</f>
        <v>0.13917151733330058</v>
      </c>
      <c r="M44" s="11">
        <f>'VCR Balassa'!M44-VRI!M44</f>
        <v>-5.2854159273579712E-2</v>
      </c>
      <c r="N44" s="11">
        <f>'VCR Balassa'!N44-VRI!N44</f>
        <v>-5.4473437577524673E-2</v>
      </c>
    </row>
    <row r="45" spans="1:14" x14ac:dyDescent="0.2">
      <c r="A45" s="40"/>
      <c r="B45" s="11" t="s">
        <v>12</v>
      </c>
      <c r="C45" s="11"/>
      <c r="D45" s="11">
        <f>'VCR Balassa'!D45-VRI!D45</f>
        <v>0.23195311197930024</v>
      </c>
      <c r="E45" s="11">
        <f>'VCR Balassa'!E45-VRI!E45</f>
        <v>9.6480199897378049E-2</v>
      </c>
      <c r="F45" s="11">
        <f>'VCR Balassa'!F45-VRI!F45</f>
        <v>3.3744972385168714E-2</v>
      </c>
      <c r="G45" s="11">
        <f>'VCR Balassa'!G45-VRI!G45</f>
        <v>-7.2227042816285447E-2</v>
      </c>
      <c r="H45" s="11">
        <f>'VCR Balassa'!H45-VRI!H45</f>
        <v>-2.2208800079083879E-2</v>
      </c>
      <c r="I45" s="11">
        <f>'VCR Balassa'!I45-VRI!I45</f>
        <v>-0.33602652920093112</v>
      </c>
      <c r="J45" s="11">
        <f>'VCR Balassa'!J45-VRI!J45</f>
        <v>-0.17265867870052226</v>
      </c>
      <c r="K45" s="11">
        <f>'VCR Balassa'!K45-VRI!K45</f>
        <v>-2.070719551865377E-2</v>
      </c>
      <c r="L45" s="11">
        <f>'VCR Balassa'!L45-VRI!L45</f>
        <v>1.1454732327523198E-2</v>
      </c>
      <c r="M45" s="11">
        <f>'VCR Balassa'!M45-VRI!M45</f>
        <v>-0.156987920043617</v>
      </c>
      <c r="N45" s="11">
        <f>'VCR Balassa'!N45-VRI!N45</f>
        <v>-0.30646018613598069</v>
      </c>
    </row>
    <row r="46" spans="1:14" x14ac:dyDescent="0.2">
      <c r="A46" s="40" t="s">
        <v>21</v>
      </c>
      <c r="B46" s="11" t="s">
        <v>2</v>
      </c>
      <c r="C46" s="11"/>
      <c r="D46" s="11">
        <f>'VCR Balassa'!D46-VRI!D46</f>
        <v>-1.1112634943633513</v>
      </c>
      <c r="E46" s="11">
        <f>'VCR Balassa'!E46-VRI!E46</f>
        <v>-1.2094490251406806</v>
      </c>
      <c r="F46" s="11">
        <f>'VCR Balassa'!F46-VRI!F46</f>
        <v>-1.2597836868583361</v>
      </c>
      <c r="G46" s="11">
        <f>'VCR Balassa'!G46-VRI!G46</f>
        <v>-1.1028825119601278</v>
      </c>
      <c r="H46" s="11">
        <f>'VCR Balassa'!H46-VRI!H46</f>
        <v>-1.3437314269646687</v>
      </c>
      <c r="I46" s="11">
        <f>'VCR Balassa'!I46-VRI!I46</f>
        <v>-1.2734620305405082</v>
      </c>
      <c r="J46" s="11">
        <f>'VCR Balassa'!J46-VRI!J46</f>
        <v>-1.2938108626971068</v>
      </c>
      <c r="K46" s="11">
        <f>'VCR Balassa'!K46-VRI!K46</f>
        <v>-1.4637295171686642</v>
      </c>
      <c r="L46" s="11">
        <f>'VCR Balassa'!L46-VRI!L46</f>
        <v>-1.6768462582283625</v>
      </c>
      <c r="M46" s="11">
        <f>'VCR Balassa'!M46-VRI!M46</f>
        <v>-1.4621660679840112</v>
      </c>
      <c r="N46" s="11">
        <f>'VCR Balassa'!N46-VRI!N46</f>
        <v>-1.6752163447285793</v>
      </c>
    </row>
    <row r="47" spans="1:14" x14ac:dyDescent="0.2">
      <c r="A47" s="40"/>
      <c r="B47" s="11" t="s">
        <v>3</v>
      </c>
      <c r="C47" s="11"/>
      <c r="D47" s="11">
        <f>'VCR Balassa'!D47-VRI!D47</f>
        <v>1.468452191266546</v>
      </c>
      <c r="E47" s="11">
        <f>'VCR Balassa'!E47-VRI!E47</f>
        <v>1.4803200727364689</v>
      </c>
      <c r="F47" s="11">
        <f>'VCR Balassa'!F47-VRI!F47</f>
        <v>1.6999988004788054</v>
      </c>
      <c r="G47" s="11">
        <f>'VCR Balassa'!G47-VRI!G47</f>
        <v>1.94431636359726</v>
      </c>
      <c r="H47" s="11">
        <f>'VCR Balassa'!H47-VRI!H47</f>
        <v>1.9575968747437282</v>
      </c>
      <c r="I47" s="11">
        <f>'VCR Balassa'!I47-VRI!I47</f>
        <v>1.9632009451777461</v>
      </c>
      <c r="J47" s="11">
        <f>'VCR Balassa'!J47-VRI!J47</f>
        <v>1.9796413597139617</v>
      </c>
      <c r="K47" s="11">
        <f>'VCR Balassa'!K47-VRI!K47</f>
        <v>1.4997495048827609</v>
      </c>
      <c r="L47" s="11">
        <f>'VCR Balassa'!L47-VRI!L47</f>
        <v>2.0145237026785043</v>
      </c>
      <c r="M47" s="11">
        <f>'VCR Balassa'!M47-VRI!M47</f>
        <v>1.8929292479920083</v>
      </c>
      <c r="N47" s="11">
        <f>'VCR Balassa'!N47-VRI!N47</f>
        <v>1.9942663898603357</v>
      </c>
    </row>
    <row r="48" spans="1:14" x14ac:dyDescent="0.2">
      <c r="A48" s="40"/>
      <c r="B48" s="11" t="s">
        <v>4</v>
      </c>
      <c r="C48" s="11"/>
      <c r="D48" s="11">
        <f>'VCR Balassa'!D48-VRI!D48</f>
        <v>-0.42998565064026339</v>
      </c>
      <c r="E48" s="11">
        <f>'VCR Balassa'!E48-VRI!E48</f>
        <v>-0.33172143786685104</v>
      </c>
      <c r="F48" s="11">
        <f>'VCR Balassa'!F48-VRI!F48</f>
        <v>-0.14346203373991628</v>
      </c>
      <c r="G48" s="11">
        <f>'VCR Balassa'!G48-VRI!G48</f>
        <v>-0.42789259939867524</v>
      </c>
      <c r="H48" s="11">
        <f>'VCR Balassa'!H48-VRI!H48</f>
        <v>-0.37127527012323952</v>
      </c>
      <c r="I48" s="11">
        <f>'VCR Balassa'!I48-VRI!I48</f>
        <v>-0.39950206561427332</v>
      </c>
      <c r="J48" s="11">
        <f>'VCR Balassa'!J48-VRI!J48</f>
        <v>-0.37835351260092781</v>
      </c>
      <c r="K48" s="11">
        <f>'VCR Balassa'!K48-VRI!K48</f>
        <v>-0.11125342049579878</v>
      </c>
      <c r="L48" s="11">
        <f>'VCR Balassa'!L48-VRI!L48</f>
        <v>-0.18850334499615778</v>
      </c>
      <c r="M48" s="11">
        <f>'VCR Balassa'!M48-VRI!M48</f>
        <v>-0.25327891585145135</v>
      </c>
      <c r="N48" s="11">
        <f>'VCR Balassa'!N48-VRI!N48</f>
        <v>-0.27789082323277059</v>
      </c>
    </row>
    <row r="49" spans="1:14" x14ac:dyDescent="0.2">
      <c r="A49" s="40"/>
      <c r="B49" s="11" t="s">
        <v>5</v>
      </c>
      <c r="C49" s="11"/>
      <c r="D49" s="11" t="e">
        <f>'VCR Balassa'!D49-VRI!D49</f>
        <v>#VALUE!</v>
      </c>
      <c r="E49" s="11" t="e">
        <f>'VCR Balassa'!E49-VRI!E49</f>
        <v>#VALUE!</v>
      </c>
      <c r="F49" s="11" t="e">
        <f>'VCR Balassa'!F49-VRI!F49</f>
        <v>#VALUE!</v>
      </c>
      <c r="G49" s="11" t="e">
        <f>'VCR Balassa'!G49-VRI!G49</f>
        <v>#VALUE!</v>
      </c>
      <c r="H49" s="11" t="e">
        <f>'VCR Balassa'!H49-VRI!H49</f>
        <v>#VALUE!</v>
      </c>
      <c r="I49" s="11" t="e">
        <f>'VCR Balassa'!I49-VRI!I49</f>
        <v>#VALUE!</v>
      </c>
      <c r="J49" s="11" t="e">
        <f>'VCR Balassa'!J49-VRI!J49</f>
        <v>#VALUE!</v>
      </c>
      <c r="K49" s="11" t="e">
        <f>'VCR Balassa'!K49-VRI!K49</f>
        <v>#VALUE!</v>
      </c>
      <c r="L49" s="11" t="e">
        <f>'VCR Balassa'!L49-VRI!L49</f>
        <v>#VALUE!</v>
      </c>
      <c r="M49" s="11" t="e">
        <f>'VCR Balassa'!M49-VRI!M49</f>
        <v>#VALUE!</v>
      </c>
      <c r="N49" s="11" t="e">
        <f>'VCR Balassa'!N49-VRI!N49</f>
        <v>#VALUE!</v>
      </c>
    </row>
    <row r="50" spans="1:14" x14ac:dyDescent="0.2">
      <c r="A50" s="40"/>
      <c r="B50" s="11" t="s">
        <v>6</v>
      </c>
      <c r="C50" s="11"/>
      <c r="D50" s="11">
        <f>'VCR Balassa'!D50-VRI!D50</f>
        <v>0.73602660820786703</v>
      </c>
      <c r="E50" s="11">
        <f>'VCR Balassa'!E50-VRI!E50</f>
        <v>1.5946838499647682</v>
      </c>
      <c r="F50" s="11">
        <f>'VCR Balassa'!F50-VRI!F50</f>
        <v>1.9997901343565911</v>
      </c>
      <c r="G50" s="11">
        <f>'VCR Balassa'!G50-VRI!G50</f>
        <v>1.2175981560604474</v>
      </c>
      <c r="H50" s="11">
        <f>'VCR Balassa'!H50-VRI!H50</f>
        <v>2.4333185669451596</v>
      </c>
      <c r="I50" s="11">
        <f>'VCR Balassa'!I50-VRI!I50</f>
        <v>2.6313270239414375</v>
      </c>
      <c r="J50" s="11">
        <f>'VCR Balassa'!J50-VRI!J50</f>
        <v>1.6561083660243612</v>
      </c>
      <c r="K50" s="11">
        <f>'VCR Balassa'!K50-VRI!K50</f>
        <v>1.4382180640023376</v>
      </c>
      <c r="L50" s="11">
        <f>'VCR Balassa'!L50-VRI!L50</f>
        <v>3.5787223910166301</v>
      </c>
      <c r="M50" s="11">
        <f>'VCR Balassa'!M50-VRI!M50</f>
        <v>2.4702837208850821</v>
      </c>
      <c r="N50" s="11">
        <f>'VCR Balassa'!N50-VRI!N50</f>
        <v>1.6729325113431117</v>
      </c>
    </row>
    <row r="51" spans="1:14" x14ac:dyDescent="0.2">
      <c r="A51" s="40"/>
      <c r="B51" s="11" t="s">
        <v>7</v>
      </c>
      <c r="C51" s="11"/>
      <c r="D51" s="11" t="e">
        <f>'VCR Balassa'!D51-VRI!D51</f>
        <v>#VALUE!</v>
      </c>
      <c r="E51" s="11" t="e">
        <f>'VCR Balassa'!E51-VRI!E51</f>
        <v>#VALUE!</v>
      </c>
      <c r="F51" s="11" t="e">
        <f>'VCR Balassa'!F51-VRI!F51</f>
        <v>#VALUE!</v>
      </c>
      <c r="G51" s="11" t="e">
        <f>'VCR Balassa'!G51-VRI!G51</f>
        <v>#VALUE!</v>
      </c>
      <c r="H51" s="11" t="e">
        <f>'VCR Balassa'!H51-VRI!H51</f>
        <v>#VALUE!</v>
      </c>
      <c r="I51" s="11" t="e">
        <f>'VCR Balassa'!I51-VRI!I51</f>
        <v>#VALUE!</v>
      </c>
      <c r="J51" s="11" t="e">
        <f>'VCR Balassa'!J51-VRI!J51</f>
        <v>#VALUE!</v>
      </c>
      <c r="K51" s="11" t="e">
        <f>'VCR Balassa'!K51-VRI!K51</f>
        <v>#VALUE!</v>
      </c>
      <c r="L51" s="11" t="e">
        <f>'VCR Balassa'!L51-VRI!L51</f>
        <v>#VALUE!</v>
      </c>
      <c r="M51" s="11" t="e">
        <f>'VCR Balassa'!M51-VRI!M51</f>
        <v>#VALUE!</v>
      </c>
      <c r="N51" s="11" t="e">
        <f>'VCR Balassa'!N51-VRI!N51</f>
        <v>#VALUE!</v>
      </c>
    </row>
    <row r="52" spans="1:14" x14ac:dyDescent="0.2">
      <c r="A52" s="40"/>
      <c r="B52" s="11" t="s">
        <v>8</v>
      </c>
      <c r="C52" s="11"/>
      <c r="D52" s="11">
        <f>'VCR Balassa'!D52-VRI!D52</f>
        <v>-1.6257904822410298</v>
      </c>
      <c r="E52" s="11">
        <f>'VCR Balassa'!E52-VRI!E52</f>
        <v>-1.1897852231625126</v>
      </c>
      <c r="F52" s="11">
        <f>'VCR Balassa'!F52-VRI!F52</f>
        <v>-0.53272330831917158</v>
      </c>
      <c r="G52" s="11">
        <f>'VCR Balassa'!G52-VRI!G52</f>
        <v>-1.0432460195073505</v>
      </c>
      <c r="H52" s="11">
        <f>'VCR Balassa'!H52-VRI!H52</f>
        <v>-0.31747467804612173</v>
      </c>
      <c r="I52" s="11">
        <f>'VCR Balassa'!I52-VRI!I52</f>
        <v>-0.31952444582661477</v>
      </c>
      <c r="J52" s="11">
        <f>'VCR Balassa'!J52-VRI!J52</f>
        <v>-0.1995311699504842</v>
      </c>
      <c r="K52" s="11">
        <f>'VCR Balassa'!K52-VRI!K52</f>
        <v>1.6788797451861646</v>
      </c>
      <c r="L52" s="11">
        <f>'VCR Balassa'!L52-VRI!L52</f>
        <v>-8.4508280790208223E-2</v>
      </c>
      <c r="M52" s="11">
        <f>'VCR Balassa'!M52-VRI!M52</f>
        <v>-0.15045248651092213</v>
      </c>
      <c r="N52" s="11">
        <f>'VCR Balassa'!N52-VRI!N52</f>
        <v>-0.14853284560630742</v>
      </c>
    </row>
    <row r="53" spans="1:14" x14ac:dyDescent="0.2">
      <c r="A53" s="40"/>
      <c r="B53" s="11" t="s">
        <v>9</v>
      </c>
      <c r="C53" s="11"/>
      <c r="D53" s="11">
        <f>'VCR Balassa'!D53-VRI!D53</f>
        <v>0.25977727525622069</v>
      </c>
      <c r="E53" s="11">
        <f>'VCR Balassa'!E53-VRI!E53</f>
        <v>0.19545230123411356</v>
      </c>
      <c r="F53" s="11">
        <f>'VCR Balassa'!F53-VRI!F53</f>
        <v>0.15069947311264537</v>
      </c>
      <c r="G53" s="11">
        <f>'VCR Balassa'!G53-VRI!G53</f>
        <v>9.789120263901982E-2</v>
      </c>
      <c r="H53" s="11">
        <f>'VCR Balassa'!H53-VRI!H53</f>
        <v>9.3776484080036276E-2</v>
      </c>
      <c r="I53" s="11">
        <f>'VCR Balassa'!I53-VRI!I53</f>
        <v>9.8067148009707561E-2</v>
      </c>
      <c r="J53" s="11">
        <f>'VCR Balassa'!J53-VRI!J53</f>
        <v>5.2726641821875156E-2</v>
      </c>
      <c r="K53" s="11">
        <f>'VCR Balassa'!K53-VRI!K53</f>
        <v>1.0713334502344671E-2</v>
      </c>
      <c r="L53" s="11">
        <f>'VCR Balassa'!L53-VRI!L53</f>
        <v>1.9244072569697485E-2</v>
      </c>
      <c r="M53" s="11">
        <f>'VCR Balassa'!M53-VRI!M53</f>
        <v>-8.0406670554177551E-3</v>
      </c>
      <c r="N53" s="11">
        <f>'VCR Balassa'!N53-VRI!N53</f>
        <v>-2.3535524950571887E-2</v>
      </c>
    </row>
    <row r="54" spans="1:14" x14ac:dyDescent="0.2">
      <c r="A54" s="40"/>
      <c r="B54" s="11" t="s">
        <v>10</v>
      </c>
      <c r="C54" s="11"/>
      <c r="D54" s="11">
        <f>'VCR Balassa'!D54-VRI!D54</f>
        <v>1.197913449661302</v>
      </c>
      <c r="E54" s="11">
        <f>'VCR Balassa'!E54-VRI!E54</f>
        <v>1.3780788485065356</v>
      </c>
      <c r="F54" s="11">
        <f>'VCR Balassa'!F54-VRI!F54</f>
        <v>4.4386739570395459</v>
      </c>
      <c r="G54" s="11">
        <f>'VCR Balassa'!G54-VRI!G54</f>
        <v>4.9912723330480011</v>
      </c>
      <c r="H54" s="11">
        <f>'VCR Balassa'!H54-VRI!H54</f>
        <v>1.3813890661117725</v>
      </c>
      <c r="I54" s="11" t="e">
        <f>'VCR Balassa'!I54-VRI!I54</f>
        <v>#VALUE!</v>
      </c>
      <c r="J54" s="11" t="e">
        <f>'VCR Balassa'!J54-VRI!J54</f>
        <v>#VALUE!</v>
      </c>
      <c r="K54" s="11" t="e">
        <f>'VCR Balassa'!K54-VRI!K54</f>
        <v>#VALUE!</v>
      </c>
      <c r="L54" s="11" t="e">
        <f>'VCR Balassa'!L54-VRI!L54</f>
        <v>#VALUE!</v>
      </c>
      <c r="M54" s="11" t="e">
        <f>'VCR Balassa'!M54-VRI!M54</f>
        <v>#VALUE!</v>
      </c>
      <c r="N54" s="11" t="e">
        <f>'VCR Balassa'!N54-VRI!N54</f>
        <v>#VALUE!</v>
      </c>
    </row>
    <row r="55" spans="1:14" x14ac:dyDescent="0.2">
      <c r="A55" s="40"/>
      <c r="B55" s="11" t="s">
        <v>11</v>
      </c>
      <c r="C55" s="11"/>
      <c r="D55" s="11">
        <f>'VCR Balassa'!D55-VRI!D55</f>
        <v>1.0396527379064404</v>
      </c>
      <c r="E55" s="11">
        <f>'VCR Balassa'!E55-VRI!E55</f>
        <v>0.88536453584994734</v>
      </c>
      <c r="F55" s="11">
        <f>'VCR Balassa'!F55-VRI!F55</f>
        <v>-0.46992872898930793</v>
      </c>
      <c r="G55" s="11">
        <f>'VCR Balassa'!G55-VRI!G55</f>
        <v>-0.47333677272594288</v>
      </c>
      <c r="H55" s="11">
        <f>'VCR Balassa'!H55-VRI!H55</f>
        <v>-0.47038041688369381</v>
      </c>
      <c r="I55" s="11">
        <f>'VCR Balassa'!I55-VRI!I55</f>
        <v>-0.37269219750675758</v>
      </c>
      <c r="J55" s="11">
        <f>'VCR Balassa'!J55-VRI!J55</f>
        <v>-0.3898844001911157</v>
      </c>
      <c r="K55" s="11">
        <f>'VCR Balassa'!K55-VRI!K55</f>
        <v>-0.43115183970950971</v>
      </c>
      <c r="L55" s="11">
        <f>'VCR Balassa'!L55-VRI!L55</f>
        <v>-0.3354054386482212</v>
      </c>
      <c r="M55" s="11">
        <f>'VCR Balassa'!M55-VRI!M55</f>
        <v>-0.42222406942637908</v>
      </c>
      <c r="N55" s="11" t="e">
        <f>'VCR Balassa'!N55-VRI!N55</f>
        <v>#VALUE!</v>
      </c>
    </row>
    <row r="56" spans="1:14" x14ac:dyDescent="0.2">
      <c r="A56" s="40"/>
      <c r="B56" s="11" t="s">
        <v>12</v>
      </c>
      <c r="C56" s="11"/>
      <c r="D56" s="11">
        <f>'VCR Balassa'!D56-VRI!D56</f>
        <v>-0.64338959972717114</v>
      </c>
      <c r="E56" s="11">
        <f>'VCR Balassa'!E56-VRI!E56</f>
        <v>-1.2223432963483785</v>
      </c>
      <c r="F56" s="11">
        <f>'VCR Balassa'!F56-VRI!F56</f>
        <v>-0.76331551698031119</v>
      </c>
      <c r="G56" s="11">
        <f>'VCR Balassa'!G56-VRI!G56</f>
        <v>-2.6899165478832301</v>
      </c>
      <c r="H56" s="11">
        <f>'VCR Balassa'!H56-VRI!H56</f>
        <v>-4.3733557840385133</v>
      </c>
      <c r="I56" s="11">
        <f>'VCR Balassa'!I56-VRI!I56</f>
        <v>-5.4033160167623029</v>
      </c>
      <c r="J56" s="11" t="e">
        <f>'VCR Balassa'!J56-VRI!J56</f>
        <v>#VALUE!</v>
      </c>
      <c r="K56" s="11" t="e">
        <f>'VCR Balassa'!K56-VRI!K56</f>
        <v>#VALUE!</v>
      </c>
      <c r="L56" s="11" t="e">
        <f>'VCR Balassa'!L56-VRI!L56</f>
        <v>#VALUE!</v>
      </c>
      <c r="M56" s="11" t="e">
        <f>'VCR Balassa'!M56-VRI!M56</f>
        <v>#VALUE!</v>
      </c>
      <c r="N56" s="11" t="e">
        <f>'VCR Balassa'!N56-VRI!N56</f>
        <v>#VALUE!</v>
      </c>
    </row>
  </sheetData>
  <mergeCells count="5">
    <mergeCell ref="A2:A12"/>
    <mergeCell ref="A13:A23"/>
    <mergeCell ref="A24:A34"/>
    <mergeCell ref="A35:A45"/>
    <mergeCell ref="A46:A56"/>
  </mergeCells>
  <conditionalFormatting sqref="D2:N56">
    <cfRule type="colorScale" priority="1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A36" sqref="A36:XFD42"/>
    </sheetView>
  </sheetViews>
  <sheetFormatPr baseColWidth="10" defaultRowHeight="15" x14ac:dyDescent="0.2"/>
  <cols>
    <col min="1" max="1" width="35.6640625" customWidth="1"/>
    <col min="2" max="12" width="5.6640625" style="8" customWidth="1"/>
  </cols>
  <sheetData>
    <row r="1" spans="1:12" s="1" customFormat="1" x14ac:dyDescent="0.2">
      <c r="A1" s="3" t="s">
        <v>19</v>
      </c>
      <c r="B1" s="6">
        <v>2006</v>
      </c>
      <c r="C1" s="6">
        <v>2007</v>
      </c>
      <c r="D1" s="6">
        <v>2008</v>
      </c>
      <c r="E1" s="6">
        <v>2009</v>
      </c>
      <c r="F1" s="6">
        <v>2010</v>
      </c>
      <c r="G1" s="6">
        <v>2011</v>
      </c>
      <c r="H1" s="6">
        <v>2012</v>
      </c>
      <c r="I1" s="6">
        <v>2013</v>
      </c>
      <c r="J1" s="6">
        <v>2014</v>
      </c>
      <c r="K1" s="6">
        <v>2015</v>
      </c>
      <c r="L1" s="6">
        <v>2016</v>
      </c>
    </row>
    <row r="2" spans="1:12" x14ac:dyDescent="0.2">
      <c r="A2" s="4" t="s">
        <v>22</v>
      </c>
      <c r="B2" s="7">
        <v>0.77753874435924486</v>
      </c>
      <c r="C2" s="7">
        <v>0.88811997693013389</v>
      </c>
      <c r="D2" s="7">
        <v>1.071100231652077</v>
      </c>
      <c r="E2" s="7">
        <v>0.47670794600146371</v>
      </c>
      <c r="F2" s="7">
        <v>0.52494912610136057</v>
      </c>
      <c r="G2" s="7">
        <v>0.54801379228653702</v>
      </c>
      <c r="H2" s="7">
        <v>0.52451703402282879</v>
      </c>
      <c r="I2" s="7">
        <v>0.47250356610039412</v>
      </c>
      <c r="J2" s="7">
        <v>0.63045944068958792</v>
      </c>
      <c r="K2" s="7">
        <v>1.1935388404224043</v>
      </c>
      <c r="L2" s="7">
        <v>0.94435193818052787</v>
      </c>
    </row>
    <row r="3" spans="1:12" x14ac:dyDescent="0.2">
      <c r="A3" s="4" t="s">
        <v>23</v>
      </c>
      <c r="B3" s="7">
        <v>0.53417524064790478</v>
      </c>
      <c r="C3" s="7">
        <v>0.46936993580904579</v>
      </c>
      <c r="D3" s="7">
        <v>0.46205561563423136</v>
      </c>
      <c r="E3" s="7">
        <v>0.64486613972366458</v>
      </c>
      <c r="F3" s="7">
        <v>0.63966646382406922</v>
      </c>
      <c r="G3" s="7">
        <v>0.76283388017337594</v>
      </c>
      <c r="H3" s="7">
        <v>0.75175734772518743</v>
      </c>
      <c r="I3" s="7">
        <v>0.82681560503482943</v>
      </c>
      <c r="J3" s="7">
        <v>0.33292338111744457</v>
      </c>
      <c r="K3" s="7">
        <v>0.24427475278382574</v>
      </c>
      <c r="L3" s="7">
        <v>0.25767853271450797</v>
      </c>
    </row>
    <row r="4" spans="1:12" x14ac:dyDescent="0.2">
      <c r="A4" s="4" t="s">
        <v>24</v>
      </c>
      <c r="B4" s="7">
        <v>0.16277197170537711</v>
      </c>
      <c r="C4" s="7">
        <v>0.22507533434521526</v>
      </c>
      <c r="D4" s="7">
        <v>0.26846949958433003</v>
      </c>
      <c r="E4" s="7">
        <v>0.2544304373285749</v>
      </c>
      <c r="F4" s="7">
        <v>0.10280052802994841</v>
      </c>
      <c r="G4" s="7">
        <v>0.13213773326355238</v>
      </c>
      <c r="H4" s="7">
        <v>0.11678752044319927</v>
      </c>
      <c r="I4" s="7">
        <v>0.15971163078314021</v>
      </c>
      <c r="J4" s="7">
        <v>0.15503359064466005</v>
      </c>
      <c r="K4" s="7">
        <v>0.26936145100180442</v>
      </c>
      <c r="L4" s="7">
        <v>0.30364590232019212</v>
      </c>
    </row>
    <row r="5" spans="1:12" ht="27" x14ac:dyDescent="0.2">
      <c r="A5" s="5" t="s">
        <v>26</v>
      </c>
      <c r="B5" s="7">
        <v>0.23910089765847711</v>
      </c>
      <c r="C5" s="7">
        <v>0.22110759927651111</v>
      </c>
      <c r="D5" s="7">
        <v>0.25341669244360454</v>
      </c>
      <c r="E5" s="7">
        <v>0.21775646980048805</v>
      </c>
      <c r="F5" s="7">
        <v>0.23516498107866737</v>
      </c>
      <c r="G5" s="7">
        <v>0.16204695513231657</v>
      </c>
      <c r="H5" s="7">
        <v>0.20758194336871139</v>
      </c>
      <c r="I5" s="7">
        <v>0.20303897437303278</v>
      </c>
      <c r="J5" s="7">
        <v>0.37809369622268779</v>
      </c>
      <c r="K5" s="7">
        <v>0.47952683223093739</v>
      </c>
      <c r="L5" s="7">
        <v>0.53603927450882916</v>
      </c>
    </row>
    <row r="6" spans="1:12" x14ac:dyDescent="0.2">
      <c r="A6" s="4" t="s">
        <v>25</v>
      </c>
      <c r="B6" s="7">
        <v>2.5091689363238738</v>
      </c>
      <c r="C6" s="7">
        <v>2.3444493528394288</v>
      </c>
      <c r="D6" s="7">
        <v>2.3859737089943946</v>
      </c>
      <c r="E6" s="7">
        <v>2.4543795502826558</v>
      </c>
      <c r="F6" s="7">
        <v>2.2103667764072865</v>
      </c>
      <c r="G6" s="7">
        <v>2.2008488995208921</v>
      </c>
      <c r="H6" s="7">
        <v>2.2847212962739891</v>
      </c>
      <c r="I6" s="7">
        <v>2.1772150603783254</v>
      </c>
      <c r="J6" s="7">
        <v>2.4729327514450778</v>
      </c>
      <c r="K6" s="7">
        <v>2.3636490119277513</v>
      </c>
      <c r="L6" s="7">
        <v>2.2011269645333562</v>
      </c>
    </row>
    <row r="7" spans="1:12" x14ac:dyDescent="0.2">
      <c r="A7" s="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2" x14ac:dyDescent="0.2">
      <c r="A8" s="3" t="s">
        <v>15</v>
      </c>
      <c r="B8" s="6">
        <v>2006</v>
      </c>
      <c r="C8" s="6">
        <v>2007</v>
      </c>
      <c r="D8" s="6">
        <v>2008</v>
      </c>
      <c r="E8" s="6">
        <v>2009</v>
      </c>
      <c r="F8" s="6">
        <v>2010</v>
      </c>
      <c r="G8" s="6">
        <v>2011</v>
      </c>
      <c r="H8" s="6">
        <v>2012</v>
      </c>
      <c r="I8" s="6">
        <v>2013</v>
      </c>
      <c r="J8" s="6">
        <v>2014</v>
      </c>
      <c r="K8" s="6">
        <v>2015</v>
      </c>
      <c r="L8" s="6">
        <v>2016</v>
      </c>
    </row>
    <row r="9" spans="1:12" ht="16.5" customHeight="1" x14ac:dyDescent="0.2">
      <c r="A9" s="4" t="s">
        <v>22</v>
      </c>
      <c r="B9" s="7">
        <v>0.89156594999742833</v>
      </c>
      <c r="C9" s="7">
        <v>0.97598150426830976</v>
      </c>
      <c r="D9" s="7">
        <v>0.85313036664248787</v>
      </c>
      <c r="E9" s="7">
        <v>0.95191818527768657</v>
      </c>
      <c r="F9" s="7">
        <v>0.99605594818289611</v>
      </c>
      <c r="G9" s="7">
        <v>1.0301936786816226</v>
      </c>
      <c r="H9" s="7">
        <v>0.97994498138522879</v>
      </c>
      <c r="I9" s="7">
        <v>0.95142985307432359</v>
      </c>
      <c r="J9" s="7">
        <v>0.85317560044662577</v>
      </c>
      <c r="K9" s="7">
        <v>1.2225008444729444</v>
      </c>
      <c r="L9" s="7">
        <v>1.2688579481563622</v>
      </c>
    </row>
    <row r="10" spans="1:12" ht="16.5" customHeight="1" x14ac:dyDescent="0.2">
      <c r="A10" s="4" t="s">
        <v>23</v>
      </c>
      <c r="B10" s="7">
        <v>5.2567831215581638E-2</v>
      </c>
      <c r="C10" s="7">
        <v>3.7884701098110103E-2</v>
      </c>
      <c r="D10" s="7">
        <v>7.6001945996412551E-2</v>
      </c>
      <c r="E10" s="7">
        <v>7.0659243082734732E-2</v>
      </c>
      <c r="F10" s="7">
        <v>0.10074839924927351</v>
      </c>
      <c r="G10" s="7">
        <v>0.12308160269587332</v>
      </c>
      <c r="H10" s="7">
        <v>0.15209209116508327</v>
      </c>
      <c r="I10" s="7">
        <v>0.13604899980715002</v>
      </c>
      <c r="J10" s="7">
        <v>0.14839972682093497</v>
      </c>
      <c r="K10" s="7">
        <v>0.19765840855460168</v>
      </c>
      <c r="L10" s="7">
        <v>0.20780738673463134</v>
      </c>
    </row>
    <row r="11" spans="1:12" ht="16.5" customHeight="1" x14ac:dyDescent="0.2">
      <c r="A11" s="4" t="s">
        <v>24</v>
      </c>
      <c r="B11" s="7">
        <v>0.11742873519654984</v>
      </c>
      <c r="C11" s="7">
        <v>0.11457130099896372</v>
      </c>
      <c r="D11" s="7">
        <v>0.10406312786310343</v>
      </c>
      <c r="E11" s="7">
        <v>0.1132863733136061</v>
      </c>
      <c r="F11" s="7">
        <v>9.5998468523981903E-2</v>
      </c>
      <c r="G11" s="7">
        <v>9.3590146696657314E-2</v>
      </c>
      <c r="H11" s="7">
        <v>0.1006621532037506</v>
      </c>
      <c r="I11" s="7">
        <v>0.10323439324361344</v>
      </c>
      <c r="J11" s="7">
        <v>0.1295318700387241</v>
      </c>
      <c r="K11" s="7">
        <v>0.14025330429427355</v>
      </c>
      <c r="L11" s="7">
        <v>0.14637506701596673</v>
      </c>
    </row>
    <row r="12" spans="1:12" ht="16.5" customHeight="1" x14ac:dyDescent="0.2">
      <c r="A12" s="5" t="s">
        <v>26</v>
      </c>
      <c r="B12" s="7">
        <v>0.35688582067293623</v>
      </c>
      <c r="C12" s="7">
        <v>0.32558088697427195</v>
      </c>
      <c r="D12" s="7">
        <v>0.38933690506974022</v>
      </c>
      <c r="E12" s="7">
        <v>0.39134303761181705</v>
      </c>
      <c r="F12" s="7">
        <v>0.37250339741941291</v>
      </c>
      <c r="G12" s="7">
        <v>0.37245934702603239</v>
      </c>
      <c r="H12" s="7">
        <v>0.36387857217661945</v>
      </c>
      <c r="I12" s="7">
        <v>0.38091386418697559</v>
      </c>
      <c r="J12" s="7">
        <v>0.4326488474207757</v>
      </c>
      <c r="K12" s="7">
        <v>0.4779936457305925</v>
      </c>
      <c r="L12" s="7">
        <v>0.51490612846611716</v>
      </c>
    </row>
    <row r="13" spans="1:12" x14ac:dyDescent="0.2">
      <c r="A13" s="4" t="s">
        <v>25</v>
      </c>
      <c r="B13" s="7">
        <v>0.80170169121936175</v>
      </c>
      <c r="C13" s="7">
        <v>0.87683075934056043</v>
      </c>
      <c r="D13" s="7">
        <v>0.74465262257804399</v>
      </c>
      <c r="E13" s="7">
        <v>0.70601593274029573</v>
      </c>
      <c r="F13" s="7">
        <v>0.84285308114974233</v>
      </c>
      <c r="G13" s="7">
        <v>0.88475758754050016</v>
      </c>
      <c r="H13" s="7">
        <v>1.0005051018579192</v>
      </c>
      <c r="I13" s="7">
        <v>1.0721967074148908</v>
      </c>
      <c r="J13" s="7">
        <v>1.0662205118364192</v>
      </c>
      <c r="K13" s="7">
        <v>1.174238058268106</v>
      </c>
      <c r="L13" s="7">
        <v>1.1343098749055922</v>
      </c>
    </row>
    <row r="14" spans="1:12" x14ac:dyDescent="0.2">
      <c r="A14" s="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2" x14ac:dyDescent="0.2">
      <c r="A15" s="3" t="s">
        <v>20</v>
      </c>
      <c r="B15" s="6">
        <v>2006</v>
      </c>
      <c r="C15" s="6">
        <v>2007</v>
      </c>
      <c r="D15" s="6">
        <v>2008</v>
      </c>
      <c r="E15" s="6">
        <v>2009</v>
      </c>
      <c r="F15" s="6">
        <v>2010</v>
      </c>
      <c r="G15" s="6">
        <v>2011</v>
      </c>
      <c r="H15" s="6">
        <v>2012</v>
      </c>
      <c r="I15" s="6">
        <v>2013</v>
      </c>
      <c r="J15" s="6">
        <v>2014</v>
      </c>
      <c r="K15" s="6">
        <v>2015</v>
      </c>
      <c r="L15" s="6">
        <v>2016</v>
      </c>
    </row>
    <row r="16" spans="1:12" x14ac:dyDescent="0.2">
      <c r="A16" s="4" t="s">
        <v>22</v>
      </c>
      <c r="B16" s="7">
        <v>0</v>
      </c>
      <c r="C16" s="7">
        <v>0</v>
      </c>
      <c r="D16" s="7">
        <v>0</v>
      </c>
      <c r="E16" s="7">
        <v>0</v>
      </c>
      <c r="F16" s="7">
        <v>3.8005730314868372E-4</v>
      </c>
      <c r="G16" s="7">
        <v>0</v>
      </c>
      <c r="H16" s="7">
        <v>5.4908393827563353E-3</v>
      </c>
      <c r="I16" s="7">
        <v>3.3508263191313982E-2</v>
      </c>
      <c r="J16" s="7">
        <v>1.1152695533419504E-2</v>
      </c>
      <c r="K16" s="7">
        <v>1.2841469689073707E-2</v>
      </c>
      <c r="L16" s="7">
        <v>1.9355262912104015E-2</v>
      </c>
    </row>
    <row r="17" spans="1:12" x14ac:dyDescent="0.2">
      <c r="A17" s="4" t="s">
        <v>23</v>
      </c>
      <c r="B17" s="7">
        <v>0.21374534980438098</v>
      </c>
      <c r="C17" s="7">
        <v>0.2176748908585189</v>
      </c>
      <c r="D17" s="7">
        <v>0.19464983164671071</v>
      </c>
      <c r="E17" s="7">
        <v>0.15066777450653365</v>
      </c>
      <c r="F17" s="7">
        <v>0.12609708294148828</v>
      </c>
      <c r="G17" s="7">
        <v>0.15081507744824849</v>
      </c>
      <c r="H17" s="7">
        <v>0.1378792550714599</v>
      </c>
      <c r="I17" s="7">
        <v>0.12676726157989379</v>
      </c>
      <c r="J17" s="7">
        <v>0.11179236194611751</v>
      </c>
      <c r="K17" s="7">
        <v>8.5169586232169942E-2</v>
      </c>
      <c r="L17" s="7">
        <v>7.0443648148007312E-2</v>
      </c>
    </row>
    <row r="18" spans="1:12" x14ac:dyDescent="0.2">
      <c r="A18" s="4" t="s">
        <v>24</v>
      </c>
      <c r="B18" s="7">
        <v>5.0551507005929343E-2</v>
      </c>
      <c r="C18" s="7">
        <v>7.1244095451500525E-2</v>
      </c>
      <c r="D18" s="7">
        <v>0.11385695849448556</v>
      </c>
      <c r="E18" s="7">
        <v>0.13821248876187384</v>
      </c>
      <c r="F18" s="7">
        <v>0.18450211695580462</v>
      </c>
      <c r="G18" s="7">
        <v>0.1706387192765382</v>
      </c>
      <c r="H18" s="7">
        <v>0.23081536859751764</v>
      </c>
      <c r="I18" s="7">
        <v>0.15666024540237944</v>
      </c>
      <c r="J18" s="7">
        <v>0.13063486511228792</v>
      </c>
      <c r="K18" s="7">
        <v>0.11074634256584008</v>
      </c>
      <c r="L18" s="7">
        <v>0.1146145700826848</v>
      </c>
    </row>
    <row r="19" spans="1:12" x14ac:dyDescent="0.2">
      <c r="A19" s="4" t="s">
        <v>26</v>
      </c>
      <c r="B19" s="7">
        <v>0.94794348974439879</v>
      </c>
      <c r="C19" s="7">
        <v>0.90059131713741558</v>
      </c>
      <c r="D19" s="7">
        <v>0.7780548572511673</v>
      </c>
      <c r="E19" s="7">
        <v>0.75932618429467447</v>
      </c>
      <c r="F19" s="7">
        <v>0.62712017699515576</v>
      </c>
      <c r="G19" s="7">
        <v>0.60796943390516511</v>
      </c>
      <c r="H19" s="7">
        <v>0.60782171503287485</v>
      </c>
      <c r="I19" s="7">
        <v>0.50287389075733169</v>
      </c>
      <c r="J19" s="7">
        <v>0.40310564222698236</v>
      </c>
      <c r="K19" s="7">
        <v>0.48085014010600646</v>
      </c>
      <c r="L19" s="7">
        <v>0.41205317155844884</v>
      </c>
    </row>
    <row r="20" spans="1:12" x14ac:dyDescent="0.2">
      <c r="A20" s="4" t="s">
        <v>25</v>
      </c>
      <c r="B20" s="7">
        <v>0.60429905956211627</v>
      </c>
      <c r="C20" s="7">
        <v>0.47440247206566993</v>
      </c>
      <c r="D20" s="7">
        <v>0.58431588191453998</v>
      </c>
      <c r="E20" s="7">
        <v>0.58300568593462954</v>
      </c>
      <c r="F20" s="7">
        <v>0.58314667759309524</v>
      </c>
      <c r="G20" s="7">
        <v>0.42793037587068916</v>
      </c>
      <c r="H20" s="7">
        <v>0.5552204668529368</v>
      </c>
      <c r="I20" s="7">
        <v>0.60724134186612433</v>
      </c>
      <c r="J20" s="7">
        <v>0.61970749219624777</v>
      </c>
      <c r="K20" s="7">
        <v>0.54482196461424892</v>
      </c>
      <c r="L20" s="7">
        <v>0.49875763174623172</v>
      </c>
    </row>
    <row r="21" spans="1:12" x14ac:dyDescent="0.2">
      <c r="A21" s="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  <row r="22" spans="1:12" x14ac:dyDescent="0.2">
      <c r="A22" s="3" t="s">
        <v>17</v>
      </c>
      <c r="B22" s="6">
        <v>2006</v>
      </c>
      <c r="C22" s="6">
        <v>2007</v>
      </c>
      <c r="D22" s="6">
        <v>2008</v>
      </c>
      <c r="E22" s="6">
        <v>2009</v>
      </c>
      <c r="F22" s="6">
        <v>2010</v>
      </c>
      <c r="G22" s="6">
        <v>2011</v>
      </c>
      <c r="H22" s="6">
        <v>2012</v>
      </c>
      <c r="I22" s="6">
        <v>2013</v>
      </c>
      <c r="J22" s="6">
        <v>2014</v>
      </c>
      <c r="K22" s="6">
        <v>2015</v>
      </c>
      <c r="L22" s="6">
        <v>2016</v>
      </c>
    </row>
    <row r="23" spans="1:12" x14ac:dyDescent="0.2">
      <c r="A23" s="4" t="s">
        <v>22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5.6501498303144337E-3</v>
      </c>
      <c r="I23" s="7">
        <v>9.3823633509362552E-3</v>
      </c>
      <c r="J23" s="7">
        <v>8.0109356258135367E-3</v>
      </c>
      <c r="K23" s="7">
        <v>1.087768787086609E-2</v>
      </c>
      <c r="L23" s="7"/>
    </row>
    <row r="24" spans="1:12" x14ac:dyDescent="0.2">
      <c r="A24" s="4" t="s">
        <v>23</v>
      </c>
      <c r="B24" s="7">
        <v>3.8401425762854033E-2</v>
      </c>
      <c r="C24" s="7">
        <v>3.42433562521572E-2</v>
      </c>
      <c r="D24" s="7">
        <v>3.9677518589479092E-2</v>
      </c>
      <c r="E24" s="7">
        <v>3.779552087370841E-2</v>
      </c>
      <c r="F24" s="7">
        <v>3.5336631310036982E-2</v>
      </c>
      <c r="G24" s="7">
        <v>3.5006820910581007E-2</v>
      </c>
      <c r="H24" s="7">
        <v>3.3260507131282972E-2</v>
      </c>
      <c r="I24" s="7">
        <v>6.8617486742565001E-2</v>
      </c>
      <c r="J24" s="7">
        <v>0.13762214057675565</v>
      </c>
      <c r="K24" s="7">
        <v>0.10097623149185701</v>
      </c>
      <c r="L24" s="7">
        <v>0.106355343886557</v>
      </c>
    </row>
    <row r="25" spans="1:12" x14ac:dyDescent="0.2">
      <c r="A25" s="4" t="s">
        <v>24</v>
      </c>
      <c r="B25" s="7">
        <v>0</v>
      </c>
      <c r="C25" s="7">
        <v>0</v>
      </c>
      <c r="D25" s="7"/>
      <c r="E25" s="7"/>
      <c r="F25" s="7"/>
      <c r="G25" s="7"/>
      <c r="H25" s="7">
        <v>2.6632631527445086E-6</v>
      </c>
      <c r="I25" s="7">
        <v>0</v>
      </c>
      <c r="J25" s="7"/>
      <c r="K25" s="7"/>
      <c r="L25" s="7"/>
    </row>
    <row r="26" spans="1:12" ht="27" x14ac:dyDescent="0.2">
      <c r="A26" s="5" t="s">
        <v>26</v>
      </c>
      <c r="B26" s="7">
        <v>0.94705985017128713</v>
      </c>
      <c r="C26" s="7">
        <v>0.88504221741179512</v>
      </c>
      <c r="D26" s="7">
        <v>0.79004723017943002</v>
      </c>
      <c r="E26" s="7">
        <v>0.94715338616199851</v>
      </c>
      <c r="F26" s="7">
        <v>1.2700136971861173</v>
      </c>
      <c r="G26" s="7">
        <v>1.2977368135990661</v>
      </c>
      <c r="H26" s="7">
        <v>1.2367849039937804</v>
      </c>
      <c r="I26" s="7">
        <v>1.1379904853545753</v>
      </c>
      <c r="J26" s="7">
        <v>1.2481489544487518</v>
      </c>
      <c r="K26" s="7">
        <v>1.3873781627822486</v>
      </c>
      <c r="L26" s="7">
        <v>1.3233107189630484</v>
      </c>
    </row>
    <row r="27" spans="1:12" x14ac:dyDescent="0.2">
      <c r="A27" s="4" t="s">
        <v>25</v>
      </c>
      <c r="B27" s="7">
        <v>0.8586691758355538</v>
      </c>
      <c r="C27" s="7">
        <v>0.92096414855407938</v>
      </c>
      <c r="D27" s="7">
        <v>0.92511456954530558</v>
      </c>
      <c r="E27" s="7">
        <v>1.1146061115895969</v>
      </c>
      <c r="F27" s="7">
        <v>1.2716471777563252</v>
      </c>
      <c r="G27" s="7">
        <v>1.3205217457371199</v>
      </c>
      <c r="H27" s="7">
        <v>1.3308135273801835</v>
      </c>
      <c r="I27" s="7">
        <v>1.4119760241119172</v>
      </c>
      <c r="J27" s="7">
        <v>1.4670890194033299</v>
      </c>
      <c r="K27" s="7">
        <v>1.5067167330722326</v>
      </c>
      <c r="L27" s="7">
        <v>1.4813931339429369</v>
      </c>
    </row>
    <row r="28" spans="1:12" x14ac:dyDescent="0.2">
      <c r="A28" s="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 x14ac:dyDescent="0.2">
      <c r="A29" s="3" t="s">
        <v>21</v>
      </c>
      <c r="B29" s="6">
        <v>2006</v>
      </c>
      <c r="C29" s="6">
        <v>2007</v>
      </c>
      <c r="D29" s="6">
        <v>2008</v>
      </c>
      <c r="E29" s="6">
        <v>2009</v>
      </c>
      <c r="F29" s="6">
        <v>2010</v>
      </c>
      <c r="G29" s="6">
        <v>2011</v>
      </c>
      <c r="H29" s="6">
        <v>2012</v>
      </c>
      <c r="I29" s="6">
        <v>2013</v>
      </c>
      <c r="J29" s="6">
        <v>2014</v>
      </c>
      <c r="K29" s="6">
        <v>2015</v>
      </c>
      <c r="L29" s="6">
        <v>2016</v>
      </c>
    </row>
    <row r="30" spans="1:12" x14ac:dyDescent="0.2">
      <c r="A30" s="4" t="s">
        <v>22</v>
      </c>
      <c r="B30" s="7">
        <v>2.9374489845878839</v>
      </c>
      <c r="C30" s="7">
        <v>4.5436889810753032</v>
      </c>
      <c r="D30" s="7">
        <v>4.4805714984068619</v>
      </c>
      <c r="E30" s="7">
        <v>3.8140111072476337</v>
      </c>
      <c r="F30" s="7">
        <v>4.6708127869348361</v>
      </c>
      <c r="G30" s="7">
        <v>5.8507435064007245</v>
      </c>
      <c r="H30" s="7">
        <v>4.7377913792726316</v>
      </c>
      <c r="I30" s="7">
        <v>5.2679046707233885</v>
      </c>
      <c r="J30" s="7">
        <v>6.3499043856046633</v>
      </c>
      <c r="K30" s="7">
        <v>5.6569644931080889</v>
      </c>
      <c r="L30" s="7">
        <v>4.7957973297497043</v>
      </c>
    </row>
    <row r="31" spans="1:12" x14ac:dyDescent="0.2">
      <c r="A31" s="4" t="s">
        <v>23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x14ac:dyDescent="0.2">
      <c r="A32" s="4" t="s">
        <v>24</v>
      </c>
      <c r="B32" s="7">
        <v>8.5353849852328759E-2</v>
      </c>
      <c r="C32" s="7">
        <v>9.2611982386653441E-2</v>
      </c>
      <c r="D32" s="7">
        <v>9.6670742770615131E-2</v>
      </c>
      <c r="E32" s="7">
        <v>0.10355474593474319</v>
      </c>
      <c r="F32" s="7">
        <v>9.6468862387393078E-2</v>
      </c>
      <c r="G32" s="7">
        <v>0.10098473861396906</v>
      </c>
      <c r="H32" s="7">
        <v>9.793294717855372E-2</v>
      </c>
      <c r="I32" s="7">
        <v>1.9432775777034481</v>
      </c>
      <c r="J32" s="7">
        <v>0.15164026305131884</v>
      </c>
      <c r="K32" s="7">
        <v>0.21056314190600117</v>
      </c>
      <c r="L32" s="7">
        <v>0.10435752519926346</v>
      </c>
    </row>
    <row r="33" spans="1:12" ht="27" x14ac:dyDescent="0.2">
      <c r="A33" s="5" t="s">
        <v>26</v>
      </c>
      <c r="B33" s="7">
        <v>0.3718235967715936</v>
      </c>
      <c r="C33" s="7">
        <v>0.29308129189091953</v>
      </c>
      <c r="D33" s="7">
        <v>0.22874745086189582</v>
      </c>
      <c r="E33" s="7">
        <v>0.15338710675129935</v>
      </c>
      <c r="F33" s="7">
        <v>0.15748613192054106</v>
      </c>
      <c r="G33" s="7">
        <v>0.17450296720095884</v>
      </c>
      <c r="H33" s="7">
        <v>0.17519552226201557</v>
      </c>
      <c r="I33" s="7">
        <v>0.10673201085607911</v>
      </c>
      <c r="J33" s="7">
        <v>9.0926611694969642E-2</v>
      </c>
      <c r="K33" s="7">
        <v>7.1820499411923464E-2</v>
      </c>
      <c r="L33" s="7">
        <v>4.0198473138194246E-2</v>
      </c>
    </row>
    <row r="34" spans="1:12" x14ac:dyDescent="0.2">
      <c r="A34" s="4" t="s">
        <v>25</v>
      </c>
      <c r="B34" s="7">
        <v>1.5299504860338717</v>
      </c>
      <c r="C34" s="7">
        <v>1.5391637811719741</v>
      </c>
      <c r="D34" s="7">
        <v>4.5122855927407635</v>
      </c>
      <c r="E34" s="7">
        <v>5.0617482315636639</v>
      </c>
      <c r="F34" s="7">
        <v>1.4376573614965373</v>
      </c>
      <c r="G34" s="7"/>
      <c r="H34" s="7"/>
      <c r="I34" s="7"/>
      <c r="J34" s="7"/>
      <c r="K34" s="7"/>
      <c r="L34" s="7"/>
    </row>
  </sheetData>
  <conditionalFormatting sqref="B2:L7 B9:L14 B16:L21 B23:L28 B30:L34">
    <cfRule type="cellIs" dxfId="1" priority="1" operator="greaterThan">
      <formula>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Metadatos X´s</vt:lpstr>
      <vt:lpstr>Metadatos M´s</vt:lpstr>
      <vt:lpstr>Muestra X´s</vt:lpstr>
      <vt:lpstr>Muestra M's</vt:lpstr>
      <vt:lpstr>Cuota de Mercado</vt:lpstr>
      <vt:lpstr>VCR Balassa</vt:lpstr>
      <vt:lpstr>VRI</vt:lpstr>
      <vt:lpstr>VCR Vollrath</vt:lpstr>
      <vt:lpstr>Resultados Balassa</vt:lpstr>
      <vt:lpstr>Resultados Vollrath</vt:lpstr>
      <vt:lpstr>Base de datos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Usuario de Microsoft Office</cp:lastModifiedBy>
  <dcterms:created xsi:type="dcterms:W3CDTF">2017-08-29T22:17:56Z</dcterms:created>
  <dcterms:modified xsi:type="dcterms:W3CDTF">2018-01-10T04:28:10Z</dcterms:modified>
</cp:coreProperties>
</file>